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M:\work\mole_analysis\Jordi\TRENDS paper to Science\To Plos One\"/>
    </mc:Choice>
  </mc:AlternateContent>
  <xr:revisionPtr revIDLastSave="0" documentId="13_ncr:1_{3073B88D-7383-4BD5-9666-1F8771A08EA9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Alzheimer's Disease" sheetId="46" r:id="rId1"/>
    <sheet name="Microplastics" sheetId="47" r:id="rId2"/>
    <sheet name="Sheet1" sheetId="86" r:id="rId3"/>
    <sheet name="Machine Learning" sheetId="48" r:id="rId4"/>
    <sheet name="Microbiome" sheetId="49" r:id="rId5"/>
    <sheet name="Obesity" sheetId="50" r:id="rId6"/>
    <sheet name="NAFLD" sheetId="12" r:id="rId7"/>
    <sheet name="Metabolomics" sheetId="51" r:id="rId8"/>
    <sheet name="Transcriptomics" sheetId="52" r:id="rId9"/>
    <sheet name="Proteomics" sheetId="53" r:id="rId10"/>
    <sheet name="Genomics" sheetId="54" r:id="rId11"/>
    <sheet name="Mitochondria" sheetId="55" r:id="rId12"/>
    <sheet name="Phytochemistry" sheetId="56" r:id="rId13"/>
    <sheet name="Autophagy" sheetId="57" r:id="rId14"/>
    <sheet name="Immunotherapy" sheetId="58" r:id="rId15"/>
    <sheet name="Mental Health" sheetId="59" r:id="rId16"/>
    <sheet name="Vaccines" sheetId="60" r:id="rId17"/>
    <sheet name="Fetal and Neonatal Medicine" sheetId="61" r:id="rId18"/>
    <sheet name="Disease Ecology" sheetId="62" r:id="rId19"/>
    <sheet name="Macroecology" sheetId="63" r:id="rId20"/>
    <sheet name="Invasion Biology" sheetId="64" r:id="rId21"/>
    <sheet name="Population Ecology" sheetId="65" r:id="rId22"/>
    <sheet name="Cross-species Transmission" sheetId="66" r:id="rId23"/>
    <sheet name="Point-of-care" sheetId="68" r:id="rId24"/>
    <sheet name="Coronavirus" sheetId="69" r:id="rId25"/>
    <sheet name="Food Authentication" sheetId="70" r:id="rId26"/>
    <sheet name="Food Fraud" sheetId="71" r:id="rId27"/>
    <sheet name="Pesticides" sheetId="72" r:id="rId28"/>
    <sheet name="Food Packaging" sheetId="73" r:id="rId29"/>
    <sheet name="Cannabinoids" sheetId="74" r:id="rId30"/>
    <sheet name="Edible Insects" sheetId="75" r:id="rId31"/>
    <sheet name="Seaweed-based Foods" sheetId="76" r:id="rId32"/>
    <sheet name="Cell-based Meat" sheetId="77" r:id="rId33"/>
    <sheet name="Antibiotic Resistance" sheetId="78" r:id="rId34"/>
    <sheet name="Prions" sheetId="79" r:id="rId35"/>
    <sheet name="Dioxins" sheetId="80" r:id="rId36"/>
    <sheet name="Avian Flu" sheetId="81" r:id="rId37"/>
    <sheet name="Melamine" sheetId="82" r:id="rId38"/>
    <sheet name="Totals review and articles" sheetId="83" r:id="rId39"/>
    <sheet name="Totals Rev, Art, Books, Proceed" sheetId="84" r:id="rId40"/>
    <sheet name="Totals (All)" sheetId="85" r:id="rId41"/>
    <sheet name="Technology" sheetId="87" r:id="rId42"/>
    <sheet name="Social Sciences" sheetId="88" r:id="rId43"/>
    <sheet name="Phys Sci" sheetId="89" r:id="rId44"/>
    <sheet name="Life Sciences &amp; Biomedicine" sheetId="90" r:id="rId45"/>
    <sheet name="Arts and Humanities" sheetId="91" r:id="rId46"/>
    <sheet name="Envir Science" sheetId="92" r:id="rId47"/>
    <sheet name="Cell biology" sheetId="93" r:id="rId48"/>
    <sheet name="Psychology" sheetId="94" r:id="rId49"/>
    <sheet name="Sociology" sheetId="95" r:id="rId50"/>
    <sheet name="Comp Science" sheetId="96" r:id="rId51"/>
    <sheet name="Material Science" sheetId="97" r:id="rId52"/>
    <sheet name="Architecture" sheetId="98" r:id="rId53"/>
    <sheet name="Literature" sheetId="99" r:id="rId54"/>
    <sheet name="Electrochemistry" sheetId="100" r:id="rId55"/>
    <sheet name="Optics" sheetId="101" r:id="rId56"/>
  </sheets>
  <definedNames>
    <definedName name="_xlnm._FilterDatabase" localSheetId="45" hidden="1">'Arts and Humanities'!$A$1:$C$1</definedName>
    <definedName name="_xlnm._FilterDatabase" localSheetId="47" hidden="1">'Cell biology'!$A$1:$C$1</definedName>
    <definedName name="_xlnm._FilterDatabase" localSheetId="50" hidden="1">'Comp Science'!$A$1:$C$1</definedName>
    <definedName name="_xlnm._FilterDatabase" localSheetId="46" hidden="1">'Envir Science'!$A$1:$C$1</definedName>
    <definedName name="_xlnm._FilterDatabase" localSheetId="44" hidden="1">'Life Sciences &amp; Biomedicine'!$A$1:$C$1</definedName>
    <definedName name="_xlnm._FilterDatabase" localSheetId="53" hidden="1">Literature!$A$1:$C$1</definedName>
    <definedName name="_xlnm._FilterDatabase" localSheetId="43" hidden="1">'Phys Sci'!$A$1:$C$1</definedName>
    <definedName name="_xlnm._FilterDatabase" localSheetId="48" hidden="1">Psychology!$B$1:$D$1</definedName>
    <definedName name="_xlnm._FilterDatabase" localSheetId="42" hidden="1">'Social Sciences'!$A$1:$C$1</definedName>
    <definedName name="_xlnm._FilterDatabase" localSheetId="49" hidden="1">Sociology!$A$1:$C$1</definedName>
    <definedName name="_xlnm._FilterDatabase" localSheetId="41" hidden="1">Technology!$A$1:$C$1</definedName>
    <definedName name="_xlnm._FilterDatabase" localSheetId="40" hidden="1">'Totals (All)'!$A$1:$D$1</definedName>
    <definedName name="_xlnm._FilterDatabase" localSheetId="39" hidden="1">'Totals Rev, Art, Books, Proceed'!$A$1:$L$1</definedName>
    <definedName name="_xlnm._FilterDatabase" localSheetId="38" hidden="1">'Totals review and articles'!$A$1:$V$1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101" l="1"/>
  <c r="D21" i="101" s="1"/>
  <c r="C20" i="101"/>
  <c r="D20" i="101" s="1"/>
  <c r="C19" i="101"/>
  <c r="D19" i="101" s="1"/>
  <c r="C18" i="101"/>
  <c r="D18" i="101" s="1"/>
  <c r="C17" i="101"/>
  <c r="D17" i="101" s="1"/>
  <c r="C16" i="101"/>
  <c r="D16" i="101" s="1"/>
  <c r="C15" i="101"/>
  <c r="D15" i="101" s="1"/>
  <c r="C14" i="101"/>
  <c r="D14" i="101" s="1"/>
  <c r="C13" i="101"/>
  <c r="D13" i="101" s="1"/>
  <c r="C12" i="101"/>
  <c r="D12" i="101" s="1"/>
  <c r="C11" i="101"/>
  <c r="D11" i="101" s="1"/>
  <c r="C10" i="101"/>
  <c r="D10" i="101" s="1"/>
  <c r="C9" i="101"/>
  <c r="D9" i="101" s="1"/>
  <c r="C8" i="101"/>
  <c r="D8" i="101" s="1"/>
  <c r="C7" i="101"/>
  <c r="D7" i="101" s="1"/>
  <c r="C6" i="101"/>
  <c r="D6" i="101" s="1"/>
  <c r="C5" i="101"/>
  <c r="D5" i="101" s="1"/>
  <c r="C4" i="101"/>
  <c r="D4" i="101" s="1"/>
  <c r="C3" i="101"/>
  <c r="D3" i="101" s="1"/>
  <c r="C2" i="101"/>
  <c r="D2" i="101" s="1"/>
  <c r="C21" i="100"/>
  <c r="D21" i="100" s="1"/>
  <c r="C20" i="100"/>
  <c r="D20" i="100" s="1"/>
  <c r="C19" i="100"/>
  <c r="D19" i="100" s="1"/>
  <c r="C18" i="100"/>
  <c r="D18" i="100" s="1"/>
  <c r="C17" i="100"/>
  <c r="D17" i="100" s="1"/>
  <c r="C16" i="100"/>
  <c r="D16" i="100" s="1"/>
  <c r="C15" i="100"/>
  <c r="D15" i="100" s="1"/>
  <c r="C14" i="100"/>
  <c r="D14" i="100" s="1"/>
  <c r="C13" i="100"/>
  <c r="D13" i="100" s="1"/>
  <c r="C12" i="100"/>
  <c r="D12" i="100" s="1"/>
  <c r="C11" i="100"/>
  <c r="D11" i="100" s="1"/>
  <c r="C10" i="100"/>
  <c r="D10" i="100" s="1"/>
  <c r="C9" i="100"/>
  <c r="D9" i="100" s="1"/>
  <c r="C8" i="100"/>
  <c r="D8" i="100" s="1"/>
  <c r="C7" i="100"/>
  <c r="D7" i="100" s="1"/>
  <c r="C6" i="100"/>
  <c r="D6" i="100" s="1"/>
  <c r="C5" i="100"/>
  <c r="D5" i="100" s="1"/>
  <c r="C4" i="100"/>
  <c r="D4" i="100" s="1"/>
  <c r="C3" i="100"/>
  <c r="D3" i="100" s="1"/>
  <c r="C2" i="100"/>
  <c r="D2" i="100" s="1"/>
  <c r="C21" i="99"/>
  <c r="D21" i="99" s="1"/>
  <c r="C20" i="99"/>
  <c r="D20" i="99" s="1"/>
  <c r="C19" i="99"/>
  <c r="D19" i="99" s="1"/>
  <c r="C18" i="99"/>
  <c r="D18" i="99" s="1"/>
  <c r="C17" i="99"/>
  <c r="D17" i="99" s="1"/>
  <c r="C16" i="99"/>
  <c r="D16" i="99" s="1"/>
  <c r="C15" i="99"/>
  <c r="D15" i="99" s="1"/>
  <c r="C14" i="99"/>
  <c r="D14" i="99" s="1"/>
  <c r="C13" i="99"/>
  <c r="D13" i="99" s="1"/>
  <c r="C12" i="99"/>
  <c r="D12" i="99" s="1"/>
  <c r="C11" i="99"/>
  <c r="D11" i="99" s="1"/>
  <c r="C10" i="99"/>
  <c r="D10" i="99" s="1"/>
  <c r="C9" i="99"/>
  <c r="D9" i="99" s="1"/>
  <c r="C8" i="99"/>
  <c r="D8" i="99" s="1"/>
  <c r="C7" i="99"/>
  <c r="D7" i="99" s="1"/>
  <c r="C6" i="99"/>
  <c r="D6" i="99" s="1"/>
  <c r="C5" i="99"/>
  <c r="D5" i="99" s="1"/>
  <c r="C4" i="99"/>
  <c r="D4" i="99" s="1"/>
  <c r="C3" i="99"/>
  <c r="D3" i="99" s="1"/>
  <c r="C2" i="99"/>
  <c r="D2" i="99" s="1"/>
  <c r="C21" i="98"/>
  <c r="D21" i="98" s="1"/>
  <c r="C20" i="98"/>
  <c r="D20" i="98" s="1"/>
  <c r="C19" i="98"/>
  <c r="D19" i="98" s="1"/>
  <c r="C18" i="98"/>
  <c r="D18" i="98" s="1"/>
  <c r="C17" i="98"/>
  <c r="D17" i="98" s="1"/>
  <c r="C16" i="98"/>
  <c r="D16" i="98" s="1"/>
  <c r="C15" i="98"/>
  <c r="D15" i="98" s="1"/>
  <c r="C14" i="98"/>
  <c r="D14" i="98" s="1"/>
  <c r="C13" i="98"/>
  <c r="D13" i="98" s="1"/>
  <c r="C12" i="98"/>
  <c r="D12" i="98" s="1"/>
  <c r="C11" i="98"/>
  <c r="D11" i="98" s="1"/>
  <c r="C10" i="98"/>
  <c r="D10" i="98" s="1"/>
  <c r="C9" i="98"/>
  <c r="D9" i="98" s="1"/>
  <c r="C8" i="98"/>
  <c r="D8" i="98" s="1"/>
  <c r="C7" i="98"/>
  <c r="D7" i="98" s="1"/>
  <c r="C6" i="98"/>
  <c r="D6" i="98" s="1"/>
  <c r="C5" i="98"/>
  <c r="D5" i="98" s="1"/>
  <c r="C4" i="98"/>
  <c r="D4" i="98" s="1"/>
  <c r="C3" i="98"/>
  <c r="D3" i="98" s="1"/>
  <c r="C2" i="98"/>
  <c r="D2" i="98" s="1"/>
  <c r="C21" i="97"/>
  <c r="D21" i="97" s="1"/>
  <c r="C20" i="97"/>
  <c r="D20" i="97" s="1"/>
  <c r="C19" i="97"/>
  <c r="D19" i="97" s="1"/>
  <c r="C18" i="97"/>
  <c r="D18" i="97" s="1"/>
  <c r="C17" i="97"/>
  <c r="D17" i="97" s="1"/>
  <c r="C16" i="97"/>
  <c r="D16" i="97" s="1"/>
  <c r="C15" i="97"/>
  <c r="D15" i="97" s="1"/>
  <c r="C14" i="97"/>
  <c r="D14" i="97" s="1"/>
  <c r="C13" i="97"/>
  <c r="D13" i="97" s="1"/>
  <c r="C12" i="97"/>
  <c r="D12" i="97" s="1"/>
  <c r="C11" i="97"/>
  <c r="D11" i="97" s="1"/>
  <c r="C10" i="97"/>
  <c r="D10" i="97" s="1"/>
  <c r="C9" i="97"/>
  <c r="D9" i="97" s="1"/>
  <c r="C8" i="97"/>
  <c r="D8" i="97" s="1"/>
  <c r="C7" i="97"/>
  <c r="D7" i="97" s="1"/>
  <c r="C6" i="97"/>
  <c r="D6" i="97" s="1"/>
  <c r="C5" i="97"/>
  <c r="D5" i="97" s="1"/>
  <c r="C4" i="97"/>
  <c r="D4" i="97" s="1"/>
  <c r="C3" i="97"/>
  <c r="D3" i="97" s="1"/>
  <c r="C2" i="97"/>
  <c r="D2" i="97" s="1"/>
  <c r="C21" i="96"/>
  <c r="D21" i="96" s="1"/>
  <c r="C20" i="96"/>
  <c r="D20" i="96" s="1"/>
  <c r="C19" i="96"/>
  <c r="D19" i="96" s="1"/>
  <c r="C18" i="96"/>
  <c r="D18" i="96" s="1"/>
  <c r="C17" i="96"/>
  <c r="D17" i="96" s="1"/>
  <c r="C16" i="96"/>
  <c r="D16" i="96" s="1"/>
  <c r="C15" i="96"/>
  <c r="D15" i="96" s="1"/>
  <c r="C14" i="96"/>
  <c r="D14" i="96" s="1"/>
  <c r="C13" i="96"/>
  <c r="D13" i="96" s="1"/>
  <c r="C12" i="96"/>
  <c r="D12" i="96" s="1"/>
  <c r="C11" i="96"/>
  <c r="D11" i="96" s="1"/>
  <c r="C10" i="96"/>
  <c r="D10" i="96" s="1"/>
  <c r="C9" i="96"/>
  <c r="D9" i="96" s="1"/>
  <c r="C8" i="96"/>
  <c r="D8" i="96" s="1"/>
  <c r="C7" i="96"/>
  <c r="D7" i="96" s="1"/>
  <c r="C6" i="96"/>
  <c r="D6" i="96" s="1"/>
  <c r="C5" i="96"/>
  <c r="D5" i="96" s="1"/>
  <c r="C4" i="96"/>
  <c r="D4" i="96" s="1"/>
  <c r="C3" i="96"/>
  <c r="D3" i="96" s="1"/>
  <c r="C2" i="96"/>
  <c r="D2" i="96" s="1"/>
  <c r="C21" i="95"/>
  <c r="D21" i="95" s="1"/>
  <c r="C20" i="95"/>
  <c r="D20" i="95" s="1"/>
  <c r="C19" i="95"/>
  <c r="D19" i="95" s="1"/>
  <c r="C18" i="95"/>
  <c r="D18" i="95" s="1"/>
  <c r="C17" i="95"/>
  <c r="D17" i="95" s="1"/>
  <c r="C16" i="95"/>
  <c r="D16" i="95" s="1"/>
  <c r="C15" i="95"/>
  <c r="D15" i="95" s="1"/>
  <c r="C14" i="95"/>
  <c r="D14" i="95" s="1"/>
  <c r="C13" i="95"/>
  <c r="D13" i="95" s="1"/>
  <c r="C12" i="95"/>
  <c r="D12" i="95" s="1"/>
  <c r="C11" i="95"/>
  <c r="D11" i="95" s="1"/>
  <c r="C10" i="95"/>
  <c r="D10" i="95" s="1"/>
  <c r="C9" i="95"/>
  <c r="D9" i="95" s="1"/>
  <c r="C8" i="95"/>
  <c r="D8" i="95" s="1"/>
  <c r="C7" i="95"/>
  <c r="D7" i="95" s="1"/>
  <c r="C6" i="95"/>
  <c r="D6" i="95" s="1"/>
  <c r="C5" i="95"/>
  <c r="D5" i="95" s="1"/>
  <c r="C4" i="95"/>
  <c r="D4" i="95" s="1"/>
  <c r="C3" i="95"/>
  <c r="D3" i="95" s="1"/>
  <c r="C2" i="95"/>
  <c r="D2" i="95" s="1"/>
  <c r="C22" i="94"/>
  <c r="D22" i="94" s="1"/>
  <c r="C21" i="94"/>
  <c r="D21" i="94" s="1"/>
  <c r="C20" i="94"/>
  <c r="D20" i="94" s="1"/>
  <c r="C19" i="94"/>
  <c r="D19" i="94" s="1"/>
  <c r="C18" i="94"/>
  <c r="D18" i="94" s="1"/>
  <c r="C17" i="94"/>
  <c r="D17" i="94" s="1"/>
  <c r="C16" i="94"/>
  <c r="D16" i="94" s="1"/>
  <c r="C15" i="94"/>
  <c r="D15" i="94" s="1"/>
  <c r="C14" i="94"/>
  <c r="D14" i="94" s="1"/>
  <c r="C13" i="94"/>
  <c r="D13" i="94" s="1"/>
  <c r="C12" i="94"/>
  <c r="D12" i="94" s="1"/>
  <c r="C11" i="94"/>
  <c r="D11" i="94" s="1"/>
  <c r="C10" i="94"/>
  <c r="D10" i="94" s="1"/>
  <c r="C9" i="94"/>
  <c r="D9" i="94" s="1"/>
  <c r="C8" i="94"/>
  <c r="D8" i="94" s="1"/>
  <c r="C7" i="94"/>
  <c r="D7" i="94" s="1"/>
  <c r="C6" i="94"/>
  <c r="D6" i="94" s="1"/>
  <c r="C5" i="94"/>
  <c r="D5" i="94" s="1"/>
  <c r="C4" i="94"/>
  <c r="D4" i="94" s="1"/>
  <c r="C3" i="94"/>
  <c r="D3" i="94" s="1"/>
  <c r="C2" i="94"/>
  <c r="D2" i="94" s="1"/>
  <c r="C21" i="93"/>
  <c r="D21" i="93" s="1"/>
  <c r="C20" i="93"/>
  <c r="D20" i="93" s="1"/>
  <c r="C19" i="93"/>
  <c r="D19" i="93" s="1"/>
  <c r="C18" i="93"/>
  <c r="D18" i="93" s="1"/>
  <c r="C17" i="93"/>
  <c r="D17" i="93" s="1"/>
  <c r="C16" i="93"/>
  <c r="D16" i="93" s="1"/>
  <c r="C15" i="93"/>
  <c r="D15" i="93" s="1"/>
  <c r="C14" i="93"/>
  <c r="D14" i="93" s="1"/>
  <c r="C13" i="93"/>
  <c r="D13" i="93" s="1"/>
  <c r="C12" i="93"/>
  <c r="D12" i="93" s="1"/>
  <c r="C11" i="93"/>
  <c r="D11" i="93" s="1"/>
  <c r="C10" i="93"/>
  <c r="D10" i="93" s="1"/>
  <c r="C9" i="93"/>
  <c r="D9" i="93" s="1"/>
  <c r="C8" i="93"/>
  <c r="D8" i="93" s="1"/>
  <c r="C7" i="93"/>
  <c r="D7" i="93" s="1"/>
  <c r="C6" i="93"/>
  <c r="D6" i="93" s="1"/>
  <c r="C5" i="93"/>
  <c r="D5" i="93" s="1"/>
  <c r="C4" i="93"/>
  <c r="D4" i="93" s="1"/>
  <c r="C3" i="93"/>
  <c r="D3" i="93" s="1"/>
  <c r="C2" i="93"/>
  <c r="D2" i="93" s="1"/>
  <c r="C26" i="92"/>
  <c r="D26" i="92" s="1"/>
  <c r="C25" i="92"/>
  <c r="D25" i="92" s="1"/>
  <c r="C24" i="92"/>
  <c r="D24" i="92" s="1"/>
  <c r="C23" i="92"/>
  <c r="D23" i="92" s="1"/>
  <c r="C22" i="92"/>
  <c r="D22" i="92" s="1"/>
  <c r="C21" i="92"/>
  <c r="D21" i="92" s="1"/>
  <c r="C20" i="92"/>
  <c r="D20" i="92" s="1"/>
  <c r="C19" i="92"/>
  <c r="D19" i="92" s="1"/>
  <c r="C18" i="92"/>
  <c r="D18" i="92" s="1"/>
  <c r="C17" i="92"/>
  <c r="D17" i="92" s="1"/>
  <c r="C16" i="92"/>
  <c r="D16" i="92" s="1"/>
  <c r="C15" i="92"/>
  <c r="D15" i="92" s="1"/>
  <c r="C14" i="92"/>
  <c r="D14" i="92" s="1"/>
  <c r="C13" i="92"/>
  <c r="D13" i="92" s="1"/>
  <c r="C12" i="92"/>
  <c r="D12" i="92" s="1"/>
  <c r="C11" i="92"/>
  <c r="D11" i="92" s="1"/>
  <c r="C10" i="92"/>
  <c r="D10" i="92" s="1"/>
  <c r="C9" i="92"/>
  <c r="D9" i="92" s="1"/>
  <c r="C8" i="92"/>
  <c r="D8" i="92" s="1"/>
  <c r="C7" i="92"/>
  <c r="D7" i="92" s="1"/>
  <c r="C6" i="92"/>
  <c r="D6" i="92" s="1"/>
  <c r="C5" i="92"/>
  <c r="D5" i="92" s="1"/>
  <c r="C4" i="92"/>
  <c r="D4" i="92" s="1"/>
  <c r="C3" i="92"/>
  <c r="D3" i="92" s="1"/>
  <c r="C2" i="92"/>
  <c r="D2" i="92" s="1"/>
  <c r="C2" i="91"/>
  <c r="D2" i="91"/>
  <c r="C3" i="91"/>
  <c r="D3" i="91"/>
  <c r="C4" i="91"/>
  <c r="D4" i="91" s="1"/>
  <c r="C5" i="91"/>
  <c r="D5" i="91" s="1"/>
  <c r="C6" i="91"/>
  <c r="D6" i="91"/>
  <c r="C7" i="91"/>
  <c r="D7" i="91"/>
  <c r="C8" i="91"/>
  <c r="D8" i="91" s="1"/>
  <c r="C9" i="91"/>
  <c r="D9" i="91" s="1"/>
  <c r="C10" i="91"/>
  <c r="D10" i="91"/>
  <c r="C11" i="91"/>
  <c r="D11" i="91"/>
  <c r="C12" i="91"/>
  <c r="D12" i="91" s="1"/>
  <c r="C13" i="91"/>
  <c r="D13" i="91" s="1"/>
  <c r="C14" i="91"/>
  <c r="D14" i="91"/>
  <c r="C15" i="91"/>
  <c r="D15" i="91"/>
  <c r="C16" i="91"/>
  <c r="D16" i="91" s="1"/>
  <c r="C17" i="91"/>
  <c r="D17" i="91" s="1"/>
  <c r="C18" i="91"/>
  <c r="D18" i="91"/>
  <c r="C19" i="91"/>
  <c r="D19" i="91"/>
  <c r="C20" i="91"/>
  <c r="D20" i="91" s="1"/>
  <c r="C21" i="91"/>
  <c r="D21" i="91" s="1"/>
  <c r="B23" i="91"/>
  <c r="C2" i="90"/>
  <c r="D2" i="90"/>
  <c r="C3" i="90"/>
  <c r="D3" i="90" s="1"/>
  <c r="C4" i="90"/>
  <c r="D4" i="90" s="1"/>
  <c r="C5" i="90"/>
  <c r="D5" i="90" s="1"/>
  <c r="C6" i="90"/>
  <c r="D6" i="90"/>
  <c r="C7" i="90"/>
  <c r="D7" i="90" s="1"/>
  <c r="C8" i="90"/>
  <c r="D8" i="90" s="1"/>
  <c r="C9" i="90"/>
  <c r="D9" i="90" s="1"/>
  <c r="C10" i="90"/>
  <c r="D10" i="90"/>
  <c r="C11" i="90"/>
  <c r="D11" i="90" s="1"/>
  <c r="C12" i="90"/>
  <c r="D12" i="90" s="1"/>
  <c r="C13" i="90"/>
  <c r="D13" i="90" s="1"/>
  <c r="C14" i="90"/>
  <c r="D14" i="90"/>
  <c r="C15" i="90"/>
  <c r="D15" i="90" s="1"/>
  <c r="C16" i="90"/>
  <c r="D16" i="90" s="1"/>
  <c r="C17" i="90"/>
  <c r="D17" i="90" s="1"/>
  <c r="C18" i="90"/>
  <c r="D18" i="90"/>
  <c r="C19" i="90"/>
  <c r="D19" i="90" s="1"/>
  <c r="C20" i="90"/>
  <c r="D20" i="90" s="1"/>
  <c r="C21" i="90"/>
  <c r="D21" i="90" s="1"/>
  <c r="C2" i="89"/>
  <c r="D2" i="89"/>
  <c r="C3" i="89"/>
  <c r="D3" i="89" s="1"/>
  <c r="C4" i="89"/>
  <c r="D4" i="89" s="1"/>
  <c r="C5" i="89"/>
  <c r="D5" i="89" s="1"/>
  <c r="C6" i="89"/>
  <c r="D6" i="89"/>
  <c r="C7" i="89"/>
  <c r="D7" i="89" s="1"/>
  <c r="C8" i="89"/>
  <c r="D8" i="89" s="1"/>
  <c r="C9" i="89"/>
  <c r="D9" i="89" s="1"/>
  <c r="C10" i="89"/>
  <c r="D10" i="89"/>
  <c r="C11" i="89"/>
  <c r="D11" i="89" s="1"/>
  <c r="C12" i="89"/>
  <c r="D12" i="89" s="1"/>
  <c r="C13" i="89"/>
  <c r="D13" i="89" s="1"/>
  <c r="C14" i="89"/>
  <c r="D14" i="89"/>
  <c r="C15" i="89"/>
  <c r="D15" i="89" s="1"/>
  <c r="C16" i="89"/>
  <c r="D16" i="89" s="1"/>
  <c r="C17" i="89"/>
  <c r="D17" i="89" s="1"/>
  <c r="C18" i="89"/>
  <c r="D18" i="89"/>
  <c r="C19" i="89"/>
  <c r="D19" i="89" s="1"/>
  <c r="C20" i="89"/>
  <c r="D20" i="89" s="1"/>
  <c r="C21" i="89"/>
  <c r="D21" i="89" s="1"/>
  <c r="C2" i="88"/>
  <c r="D2" i="88"/>
  <c r="C3" i="88"/>
  <c r="D3" i="88" s="1"/>
  <c r="C4" i="88"/>
  <c r="D4" i="88" s="1"/>
  <c r="C5" i="88"/>
  <c r="D5" i="88" s="1"/>
  <c r="C6" i="88"/>
  <c r="D6" i="88"/>
  <c r="C7" i="88"/>
  <c r="D7" i="88" s="1"/>
  <c r="C8" i="88"/>
  <c r="D8" i="88" s="1"/>
  <c r="C9" i="88"/>
  <c r="D9" i="88" s="1"/>
  <c r="C10" i="88"/>
  <c r="D10" i="88"/>
  <c r="C11" i="88"/>
  <c r="D11" i="88" s="1"/>
  <c r="C12" i="88"/>
  <c r="D12" i="88" s="1"/>
  <c r="C13" i="88"/>
  <c r="D13" i="88" s="1"/>
  <c r="C14" i="88"/>
  <c r="D14" i="88"/>
  <c r="C15" i="88"/>
  <c r="D15" i="88" s="1"/>
  <c r="C16" i="88"/>
  <c r="D16" i="88" s="1"/>
  <c r="C17" i="88"/>
  <c r="D17" i="88" s="1"/>
  <c r="C18" i="88"/>
  <c r="D18" i="88"/>
  <c r="C19" i="88"/>
  <c r="D19" i="88" s="1"/>
  <c r="C20" i="88"/>
  <c r="D20" i="88" s="1"/>
  <c r="C21" i="88"/>
  <c r="D21" i="88" s="1"/>
  <c r="C2" i="87"/>
  <c r="D2" i="87"/>
  <c r="C3" i="87"/>
  <c r="D3" i="87" s="1"/>
  <c r="C4" i="87"/>
  <c r="D4" i="87" s="1"/>
  <c r="C5" i="87"/>
  <c r="D5" i="87" s="1"/>
  <c r="C6" i="87"/>
  <c r="D6" i="87"/>
  <c r="C7" i="87"/>
  <c r="D7" i="87" s="1"/>
  <c r="C8" i="87"/>
  <c r="D8" i="87" s="1"/>
  <c r="C9" i="87"/>
  <c r="D9" i="87" s="1"/>
  <c r="C10" i="87"/>
  <c r="D10" i="87"/>
  <c r="C11" i="87"/>
  <c r="D11" i="87" s="1"/>
  <c r="C12" i="87"/>
  <c r="D12" i="87" s="1"/>
  <c r="C13" i="87"/>
  <c r="D13" i="87" s="1"/>
  <c r="C14" i="87"/>
  <c r="D14" i="87"/>
  <c r="C15" i="87"/>
  <c r="D15" i="87" s="1"/>
  <c r="C16" i="87"/>
  <c r="D16" i="87" s="1"/>
  <c r="C17" i="87"/>
  <c r="D17" i="87" s="1"/>
  <c r="C18" i="87"/>
  <c r="D18" i="87"/>
  <c r="C19" i="87"/>
  <c r="D19" i="87" s="1"/>
  <c r="C20" i="87"/>
  <c r="D20" i="87" s="1"/>
  <c r="C21" i="87"/>
  <c r="D21" i="87" s="1"/>
  <c r="D2" i="85" l="1"/>
  <c r="D3" i="85"/>
  <c r="D4" i="85"/>
  <c r="D5" i="85"/>
  <c r="D6" i="85"/>
  <c r="D26" i="85" s="1"/>
  <c r="D7" i="85"/>
  <c r="D8" i="85"/>
  <c r="D9" i="85"/>
  <c r="D27" i="85" s="1"/>
  <c r="D10" i="85"/>
  <c r="D11" i="85"/>
  <c r="D12" i="85"/>
  <c r="D13" i="85"/>
  <c r="D14" i="85"/>
  <c r="D15" i="85"/>
  <c r="D16" i="85"/>
  <c r="D17" i="85"/>
  <c r="D18" i="85"/>
  <c r="D19" i="85"/>
  <c r="D20" i="85"/>
  <c r="D21" i="85"/>
  <c r="D22" i="85"/>
  <c r="D2" i="84"/>
  <c r="D26" i="84" s="1"/>
  <c r="D3" i="84"/>
  <c r="D4" i="84"/>
  <c r="D5" i="84"/>
  <c r="D6" i="84"/>
  <c r="D7" i="84"/>
  <c r="D8" i="84"/>
  <c r="D9" i="84"/>
  <c r="D10" i="84"/>
  <c r="D11" i="84"/>
  <c r="D12" i="84"/>
  <c r="D13" i="84"/>
  <c r="D14" i="84"/>
  <c r="D15" i="84"/>
  <c r="D16" i="84"/>
  <c r="D17" i="84"/>
  <c r="D18" i="84"/>
  <c r="D19" i="84"/>
  <c r="D20" i="84"/>
  <c r="D21" i="84"/>
  <c r="D22" i="84"/>
  <c r="D2" i="83"/>
  <c r="D26" i="83" s="1"/>
  <c r="D3" i="83"/>
  <c r="D4" i="83"/>
  <c r="D5" i="83"/>
  <c r="D6" i="83"/>
  <c r="D7" i="83"/>
  <c r="D8" i="83"/>
  <c r="D9" i="83"/>
  <c r="D10" i="83"/>
  <c r="D11" i="83"/>
  <c r="D12" i="83"/>
  <c r="D13" i="83"/>
  <c r="D14" i="83"/>
  <c r="D15" i="83"/>
  <c r="D16" i="83"/>
  <c r="D17" i="83"/>
  <c r="D18" i="83"/>
  <c r="D19" i="83"/>
  <c r="D20" i="83"/>
  <c r="D21" i="83"/>
  <c r="D22" i="83"/>
  <c r="O54" i="82"/>
  <c r="N54" i="82"/>
  <c r="O53" i="82"/>
  <c r="N53" i="82"/>
  <c r="I53" i="82"/>
  <c r="C53" i="82"/>
  <c r="I52" i="82"/>
  <c r="J52" i="82" s="1"/>
  <c r="C52" i="82"/>
  <c r="D52" i="82" s="1"/>
  <c r="O52" i="82" s="1"/>
  <c r="I51" i="82"/>
  <c r="J51" i="82" s="1"/>
  <c r="C51" i="82"/>
  <c r="D51" i="82" s="1"/>
  <c r="O51" i="82" s="1"/>
  <c r="I50" i="82"/>
  <c r="J50" i="82" s="1"/>
  <c r="C50" i="82"/>
  <c r="D50" i="82" s="1"/>
  <c r="O50" i="82" s="1"/>
  <c r="I49" i="82"/>
  <c r="J49" i="82" s="1"/>
  <c r="C49" i="82"/>
  <c r="D49" i="82" s="1"/>
  <c r="O49" i="82" s="1"/>
  <c r="I48" i="82"/>
  <c r="J48" i="82" s="1"/>
  <c r="C48" i="82"/>
  <c r="D48" i="82" s="1"/>
  <c r="O48" i="82" s="1"/>
  <c r="I47" i="82"/>
  <c r="J47" i="82" s="1"/>
  <c r="C47" i="82"/>
  <c r="D47" i="82" s="1"/>
  <c r="O47" i="82" s="1"/>
  <c r="I46" i="82"/>
  <c r="J46" i="82" s="1"/>
  <c r="C46" i="82"/>
  <c r="D46" i="82" s="1"/>
  <c r="O46" i="82" s="1"/>
  <c r="I45" i="82"/>
  <c r="J45" i="82" s="1"/>
  <c r="C45" i="82"/>
  <c r="I44" i="82"/>
  <c r="J44" i="82" s="1"/>
  <c r="C44" i="82"/>
  <c r="D44" i="82" s="1"/>
  <c r="O44" i="82" s="1"/>
  <c r="I43" i="82"/>
  <c r="J43" i="82" s="1"/>
  <c r="C43" i="82"/>
  <c r="I42" i="82"/>
  <c r="J42" i="82" s="1"/>
  <c r="C42" i="82"/>
  <c r="D42" i="82" s="1"/>
  <c r="O42" i="82" s="1"/>
  <c r="I41" i="82"/>
  <c r="J41" i="82" s="1"/>
  <c r="C41" i="82"/>
  <c r="I40" i="82"/>
  <c r="J40" i="82" s="1"/>
  <c r="C40" i="82"/>
  <c r="D40" i="82" s="1"/>
  <c r="I39" i="82"/>
  <c r="J39" i="82" s="1"/>
  <c r="C39" i="82"/>
  <c r="I38" i="82"/>
  <c r="J38" i="82" s="1"/>
  <c r="C38" i="82"/>
  <c r="D38" i="82" s="1"/>
  <c r="I37" i="82"/>
  <c r="J37" i="82" s="1"/>
  <c r="C37" i="82"/>
  <c r="I36" i="82"/>
  <c r="J36" i="82" s="1"/>
  <c r="C36" i="82"/>
  <c r="D36" i="82" s="1"/>
  <c r="I35" i="82"/>
  <c r="J35" i="82" s="1"/>
  <c r="C35" i="82"/>
  <c r="I34" i="82"/>
  <c r="J34" i="82" s="1"/>
  <c r="C34" i="82"/>
  <c r="D34" i="82" s="1"/>
  <c r="I33" i="82"/>
  <c r="J33" i="82" s="1"/>
  <c r="C33" i="82"/>
  <c r="I32" i="82"/>
  <c r="J32" i="82" s="1"/>
  <c r="C32" i="82"/>
  <c r="D32" i="82" s="1"/>
  <c r="I31" i="82"/>
  <c r="J31" i="82" s="1"/>
  <c r="C31" i="82"/>
  <c r="I30" i="82"/>
  <c r="J30" i="82" s="1"/>
  <c r="C30" i="82"/>
  <c r="D30" i="82" s="1"/>
  <c r="I29" i="82"/>
  <c r="J29" i="82" s="1"/>
  <c r="C29" i="82"/>
  <c r="I28" i="82"/>
  <c r="J28" i="82" s="1"/>
  <c r="C28" i="82"/>
  <c r="D28" i="82" s="1"/>
  <c r="I27" i="82"/>
  <c r="J27" i="82" s="1"/>
  <c r="C27" i="82"/>
  <c r="I26" i="82"/>
  <c r="J26" i="82" s="1"/>
  <c r="C26" i="82"/>
  <c r="I25" i="82"/>
  <c r="J25" i="82" s="1"/>
  <c r="C25" i="82"/>
  <c r="N24" i="82"/>
  <c r="I24" i="82"/>
  <c r="C24" i="82"/>
  <c r="I23" i="82"/>
  <c r="J23" i="82" s="1"/>
  <c r="C23" i="82"/>
  <c r="D23" i="82" s="1"/>
  <c r="O23" i="82" s="1"/>
  <c r="I22" i="82"/>
  <c r="J22" i="82" s="1"/>
  <c r="C22" i="82"/>
  <c r="I21" i="82"/>
  <c r="J21" i="82" s="1"/>
  <c r="C21" i="82"/>
  <c r="I20" i="82"/>
  <c r="C20" i="82"/>
  <c r="I19" i="82"/>
  <c r="J19" i="82" s="1"/>
  <c r="C19" i="82"/>
  <c r="N18" i="82"/>
  <c r="I18" i="82"/>
  <c r="J18" i="82" s="1"/>
  <c r="C18" i="82"/>
  <c r="I17" i="82"/>
  <c r="J17" i="82" s="1"/>
  <c r="C17" i="82"/>
  <c r="D17" i="82" s="1"/>
  <c r="I16" i="82"/>
  <c r="C16" i="82"/>
  <c r="I15" i="82"/>
  <c r="J15" i="82" s="1"/>
  <c r="C15" i="82"/>
  <c r="I14" i="82"/>
  <c r="J14" i="82" s="1"/>
  <c r="C14" i="82"/>
  <c r="I13" i="82"/>
  <c r="J13" i="82" s="1"/>
  <c r="C13" i="82"/>
  <c r="I12" i="82"/>
  <c r="C12" i="82"/>
  <c r="I11" i="82"/>
  <c r="J11" i="82" s="1"/>
  <c r="C11" i="82"/>
  <c r="I10" i="82"/>
  <c r="J10" i="82" s="1"/>
  <c r="C10" i="82"/>
  <c r="I9" i="82"/>
  <c r="J9" i="82" s="1"/>
  <c r="C9" i="82"/>
  <c r="I8" i="82"/>
  <c r="C8" i="82"/>
  <c r="N8" i="82" s="1"/>
  <c r="I7" i="82"/>
  <c r="J7" i="82" s="1"/>
  <c r="C7" i="82"/>
  <c r="I6" i="82"/>
  <c r="J6" i="82" s="1"/>
  <c r="C6" i="82"/>
  <c r="I5" i="82"/>
  <c r="J5" i="82" s="1"/>
  <c r="C5" i="82"/>
  <c r="O54" i="81"/>
  <c r="N54" i="81"/>
  <c r="O53" i="81"/>
  <c r="N53" i="81"/>
  <c r="I53" i="81"/>
  <c r="C53" i="81"/>
  <c r="I52" i="81"/>
  <c r="J52" i="81" s="1"/>
  <c r="O52" i="81" s="1"/>
  <c r="C52" i="81"/>
  <c r="D52" i="81" s="1"/>
  <c r="I51" i="81"/>
  <c r="C51" i="81"/>
  <c r="D51" i="81" s="1"/>
  <c r="I50" i="81"/>
  <c r="C50" i="81"/>
  <c r="D50" i="81" s="1"/>
  <c r="I49" i="81"/>
  <c r="C49" i="81"/>
  <c r="I48" i="81"/>
  <c r="C48" i="81"/>
  <c r="I47" i="81"/>
  <c r="C47" i="81"/>
  <c r="I46" i="81"/>
  <c r="C46" i="81"/>
  <c r="I45" i="81"/>
  <c r="C45" i="81"/>
  <c r="D45" i="81" s="1"/>
  <c r="I44" i="81"/>
  <c r="C44" i="81"/>
  <c r="D44" i="81" s="1"/>
  <c r="I43" i="81"/>
  <c r="C43" i="81"/>
  <c r="I42" i="81"/>
  <c r="C42" i="81"/>
  <c r="I41" i="81"/>
  <c r="C41" i="81"/>
  <c r="N40" i="81"/>
  <c r="I40" i="81"/>
  <c r="C40" i="81"/>
  <c r="D40" i="81" s="1"/>
  <c r="I39" i="81"/>
  <c r="J39" i="81" s="1"/>
  <c r="C39" i="81"/>
  <c r="I38" i="81"/>
  <c r="C38" i="81"/>
  <c r="I37" i="81"/>
  <c r="J37" i="81" s="1"/>
  <c r="C37" i="81"/>
  <c r="I36" i="81"/>
  <c r="C36" i="81"/>
  <c r="D36" i="81" s="1"/>
  <c r="I35" i="81"/>
  <c r="J35" i="81" s="1"/>
  <c r="C35" i="81"/>
  <c r="I34" i="81"/>
  <c r="C34" i="81"/>
  <c r="N34" i="81" s="1"/>
  <c r="I33" i="81"/>
  <c r="J33" i="81" s="1"/>
  <c r="C33" i="81"/>
  <c r="I32" i="81"/>
  <c r="C32" i="81"/>
  <c r="D32" i="81" s="1"/>
  <c r="I31" i="81"/>
  <c r="C31" i="81"/>
  <c r="I30" i="81"/>
  <c r="C30" i="81"/>
  <c r="I29" i="81"/>
  <c r="C29" i="81"/>
  <c r="I28" i="81"/>
  <c r="C28" i="81"/>
  <c r="D28" i="81" s="1"/>
  <c r="I27" i="81"/>
  <c r="C27" i="81"/>
  <c r="I26" i="81"/>
  <c r="C26" i="81"/>
  <c r="D26" i="81" s="1"/>
  <c r="I25" i="81"/>
  <c r="C25" i="81"/>
  <c r="D25" i="81" s="1"/>
  <c r="I24" i="81"/>
  <c r="C24" i="81"/>
  <c r="I23" i="81"/>
  <c r="C23" i="81"/>
  <c r="I22" i="81"/>
  <c r="C22" i="81"/>
  <c r="I21" i="81"/>
  <c r="C21" i="81"/>
  <c r="D21" i="81" s="1"/>
  <c r="I20" i="81"/>
  <c r="C20" i="81"/>
  <c r="I19" i="81"/>
  <c r="C19" i="81"/>
  <c r="I18" i="81"/>
  <c r="C18" i="81"/>
  <c r="I17" i="81"/>
  <c r="C17" i="81"/>
  <c r="D17" i="81" s="1"/>
  <c r="I16" i="81"/>
  <c r="C16" i="81"/>
  <c r="I15" i="81"/>
  <c r="C15" i="81"/>
  <c r="I14" i="81"/>
  <c r="C14" i="81"/>
  <c r="I13" i="81"/>
  <c r="C13" i="81"/>
  <c r="D13" i="81" s="1"/>
  <c r="I12" i="81"/>
  <c r="C12" i="81"/>
  <c r="I11" i="81"/>
  <c r="C11" i="81"/>
  <c r="I10" i="81"/>
  <c r="C10" i="81"/>
  <c r="I9" i="81"/>
  <c r="C9" i="81"/>
  <c r="D9" i="81" s="1"/>
  <c r="I8" i="81"/>
  <c r="C8" i="81"/>
  <c r="I7" i="81"/>
  <c r="C7" i="81"/>
  <c r="I6" i="81"/>
  <c r="C6" i="81"/>
  <c r="I5" i="81"/>
  <c r="C5" i="81"/>
  <c r="D5" i="81" s="1"/>
  <c r="O54" i="80"/>
  <c r="N54" i="80"/>
  <c r="O53" i="80"/>
  <c r="N53" i="80"/>
  <c r="I53" i="80"/>
  <c r="C53" i="80"/>
  <c r="I52" i="80"/>
  <c r="C52" i="80"/>
  <c r="N52" i="80" s="1"/>
  <c r="I51" i="80"/>
  <c r="C51" i="80"/>
  <c r="D51" i="80" s="1"/>
  <c r="I50" i="80"/>
  <c r="C50" i="80"/>
  <c r="N50" i="80" s="1"/>
  <c r="I49" i="80"/>
  <c r="C49" i="80"/>
  <c r="I48" i="80"/>
  <c r="C48" i="80"/>
  <c r="N48" i="80" s="1"/>
  <c r="I47" i="80"/>
  <c r="C47" i="80"/>
  <c r="I46" i="80"/>
  <c r="C46" i="80"/>
  <c r="D46" i="80" s="1"/>
  <c r="I45" i="80"/>
  <c r="C45" i="80"/>
  <c r="I44" i="80"/>
  <c r="C44" i="80"/>
  <c r="N44" i="80" s="1"/>
  <c r="I43" i="80"/>
  <c r="C43" i="80"/>
  <c r="I42" i="80"/>
  <c r="C42" i="80"/>
  <c r="N42" i="80" s="1"/>
  <c r="I41" i="80"/>
  <c r="C41" i="80"/>
  <c r="I40" i="80"/>
  <c r="C40" i="80"/>
  <c r="D40" i="80" s="1"/>
  <c r="I39" i="80"/>
  <c r="C39" i="80"/>
  <c r="I38" i="80"/>
  <c r="C38" i="80"/>
  <c r="N38" i="80" s="1"/>
  <c r="I37" i="80"/>
  <c r="C37" i="80"/>
  <c r="I36" i="80"/>
  <c r="C36" i="80"/>
  <c r="N36" i="80" s="1"/>
  <c r="I35" i="80"/>
  <c r="C35" i="80"/>
  <c r="I34" i="80"/>
  <c r="C34" i="80"/>
  <c r="D34" i="80" s="1"/>
  <c r="I33" i="80"/>
  <c r="C33" i="80"/>
  <c r="I32" i="80"/>
  <c r="C32" i="80"/>
  <c r="D32" i="80" s="1"/>
  <c r="I31" i="80"/>
  <c r="C31" i="80"/>
  <c r="I30" i="80"/>
  <c r="C30" i="80"/>
  <c r="N30" i="80" s="1"/>
  <c r="I29" i="80"/>
  <c r="C29" i="80"/>
  <c r="I28" i="80"/>
  <c r="C28" i="80"/>
  <c r="N28" i="80" s="1"/>
  <c r="I27" i="80"/>
  <c r="C27" i="80"/>
  <c r="I26" i="80"/>
  <c r="C26" i="80"/>
  <c r="N26" i="80" s="1"/>
  <c r="I25" i="80"/>
  <c r="C25" i="80"/>
  <c r="I24" i="80"/>
  <c r="C24" i="80"/>
  <c r="D24" i="80" s="1"/>
  <c r="I23" i="80"/>
  <c r="C23" i="80"/>
  <c r="I22" i="80"/>
  <c r="C22" i="80"/>
  <c r="N22" i="80" s="1"/>
  <c r="I21" i="80"/>
  <c r="C21" i="80"/>
  <c r="I20" i="80"/>
  <c r="C20" i="80"/>
  <c r="N20" i="80" s="1"/>
  <c r="I19" i="80"/>
  <c r="C19" i="80"/>
  <c r="I18" i="80"/>
  <c r="C18" i="80"/>
  <c r="D18" i="80" s="1"/>
  <c r="I17" i="80"/>
  <c r="C17" i="80"/>
  <c r="I16" i="80"/>
  <c r="C16" i="80"/>
  <c r="N16" i="80" s="1"/>
  <c r="I15" i="80"/>
  <c r="C15" i="80"/>
  <c r="I14" i="80"/>
  <c r="C14" i="80"/>
  <c r="N14" i="80" s="1"/>
  <c r="I13" i="80"/>
  <c r="C13" i="80"/>
  <c r="I12" i="80"/>
  <c r="C12" i="80"/>
  <c r="D12" i="80" s="1"/>
  <c r="I11" i="80"/>
  <c r="C11" i="80"/>
  <c r="I10" i="80"/>
  <c r="C10" i="80"/>
  <c r="N10" i="80" s="1"/>
  <c r="I9" i="80"/>
  <c r="C9" i="80"/>
  <c r="I8" i="80"/>
  <c r="C8" i="80"/>
  <c r="N8" i="80" s="1"/>
  <c r="I7" i="80"/>
  <c r="C7" i="80"/>
  <c r="I6" i="80"/>
  <c r="C6" i="80"/>
  <c r="D6" i="80" s="1"/>
  <c r="I5" i="80"/>
  <c r="C5" i="80"/>
  <c r="O54" i="79"/>
  <c r="N54" i="79"/>
  <c r="O53" i="79"/>
  <c r="N53" i="79"/>
  <c r="I53" i="79"/>
  <c r="C53" i="79"/>
  <c r="I52" i="79"/>
  <c r="J52" i="79" s="1"/>
  <c r="C52" i="79"/>
  <c r="N52" i="79" s="1"/>
  <c r="I51" i="79"/>
  <c r="C51" i="79"/>
  <c r="D51" i="79" s="1"/>
  <c r="I50" i="79"/>
  <c r="J50" i="79" s="1"/>
  <c r="C50" i="79"/>
  <c r="N50" i="79" s="1"/>
  <c r="I49" i="79"/>
  <c r="C49" i="79"/>
  <c r="D49" i="79" s="1"/>
  <c r="I48" i="79"/>
  <c r="J48" i="79" s="1"/>
  <c r="C48" i="79"/>
  <c r="N48" i="79" s="1"/>
  <c r="I47" i="79"/>
  <c r="C47" i="79"/>
  <c r="D47" i="79" s="1"/>
  <c r="I46" i="79"/>
  <c r="J46" i="79" s="1"/>
  <c r="C46" i="79"/>
  <c r="N46" i="79" s="1"/>
  <c r="I45" i="79"/>
  <c r="C45" i="79"/>
  <c r="I44" i="79"/>
  <c r="J44" i="79" s="1"/>
  <c r="C44" i="79"/>
  <c r="D44" i="79" s="1"/>
  <c r="O44" i="79" s="1"/>
  <c r="I43" i="79"/>
  <c r="C43" i="79"/>
  <c r="I42" i="79"/>
  <c r="J42" i="79" s="1"/>
  <c r="C42" i="79"/>
  <c r="D42" i="79" s="1"/>
  <c r="O42" i="79" s="1"/>
  <c r="I41" i="79"/>
  <c r="C41" i="79"/>
  <c r="I40" i="79"/>
  <c r="J40" i="79" s="1"/>
  <c r="C40" i="79"/>
  <c r="N40" i="79" s="1"/>
  <c r="I39" i="79"/>
  <c r="C39" i="79"/>
  <c r="I38" i="79"/>
  <c r="J38" i="79" s="1"/>
  <c r="C38" i="79"/>
  <c r="D38" i="79" s="1"/>
  <c r="O38" i="79" s="1"/>
  <c r="I37" i="79"/>
  <c r="C37" i="79"/>
  <c r="I36" i="79"/>
  <c r="J36" i="79" s="1"/>
  <c r="C36" i="79"/>
  <c r="N36" i="79" s="1"/>
  <c r="I35" i="79"/>
  <c r="C35" i="79"/>
  <c r="I34" i="79"/>
  <c r="J34" i="79" s="1"/>
  <c r="C34" i="79"/>
  <c r="N34" i="79" s="1"/>
  <c r="I33" i="79"/>
  <c r="C33" i="79"/>
  <c r="I32" i="79"/>
  <c r="J32" i="79" s="1"/>
  <c r="C32" i="79"/>
  <c r="N32" i="79" s="1"/>
  <c r="I31" i="79"/>
  <c r="C31" i="79"/>
  <c r="I30" i="79"/>
  <c r="J30" i="79" s="1"/>
  <c r="C30" i="79"/>
  <c r="D30" i="79" s="1"/>
  <c r="O30" i="79" s="1"/>
  <c r="I29" i="79"/>
  <c r="C29" i="79"/>
  <c r="I28" i="79"/>
  <c r="J28" i="79" s="1"/>
  <c r="C28" i="79"/>
  <c r="N28" i="79" s="1"/>
  <c r="I27" i="79"/>
  <c r="C27" i="79"/>
  <c r="I26" i="79"/>
  <c r="J26" i="79" s="1"/>
  <c r="C26" i="79"/>
  <c r="N26" i="79" s="1"/>
  <c r="I25" i="79"/>
  <c r="C25" i="79"/>
  <c r="I24" i="79"/>
  <c r="J24" i="79" s="1"/>
  <c r="C24" i="79"/>
  <c r="D24" i="79" s="1"/>
  <c r="O24" i="79" s="1"/>
  <c r="I23" i="79"/>
  <c r="C23" i="79"/>
  <c r="I22" i="79"/>
  <c r="J22" i="79" s="1"/>
  <c r="C22" i="79"/>
  <c r="N22" i="79" s="1"/>
  <c r="I21" i="79"/>
  <c r="C21" i="79"/>
  <c r="I20" i="79"/>
  <c r="J20" i="79" s="1"/>
  <c r="C20" i="79"/>
  <c r="N20" i="79" s="1"/>
  <c r="I19" i="79"/>
  <c r="C19" i="79"/>
  <c r="I18" i="79"/>
  <c r="J18" i="79" s="1"/>
  <c r="C18" i="79"/>
  <c r="N18" i="79" s="1"/>
  <c r="I17" i="79"/>
  <c r="C17" i="79"/>
  <c r="I16" i="79"/>
  <c r="J16" i="79" s="1"/>
  <c r="C16" i="79"/>
  <c r="N16" i="79" s="1"/>
  <c r="I15" i="79"/>
  <c r="C15" i="79"/>
  <c r="I14" i="79"/>
  <c r="J14" i="79" s="1"/>
  <c r="C14" i="79"/>
  <c r="N14" i="79" s="1"/>
  <c r="I13" i="79"/>
  <c r="C13" i="79"/>
  <c r="I12" i="79"/>
  <c r="J12" i="79" s="1"/>
  <c r="C12" i="79"/>
  <c r="N12" i="79" s="1"/>
  <c r="I11" i="79"/>
  <c r="C11" i="79"/>
  <c r="I10" i="79"/>
  <c r="J10" i="79" s="1"/>
  <c r="C10" i="79"/>
  <c r="N10" i="79" s="1"/>
  <c r="I9" i="79"/>
  <c r="C9" i="79"/>
  <c r="I8" i="79"/>
  <c r="J8" i="79" s="1"/>
  <c r="C8" i="79"/>
  <c r="N8" i="79" s="1"/>
  <c r="I7" i="79"/>
  <c r="C7" i="79"/>
  <c r="I6" i="79"/>
  <c r="J6" i="79" s="1"/>
  <c r="C6" i="79"/>
  <c r="N6" i="79" s="1"/>
  <c r="I5" i="79"/>
  <c r="C5" i="79"/>
  <c r="O54" i="78"/>
  <c r="N54" i="78"/>
  <c r="O53" i="78"/>
  <c r="N53" i="78"/>
  <c r="I53" i="78"/>
  <c r="C53" i="78"/>
  <c r="I52" i="78"/>
  <c r="J52" i="78" s="1"/>
  <c r="D52" i="78"/>
  <c r="C52" i="78"/>
  <c r="D51" i="78" s="1"/>
  <c r="I51" i="78"/>
  <c r="C51" i="78"/>
  <c r="I50" i="78"/>
  <c r="D50" i="78"/>
  <c r="C50" i="78"/>
  <c r="D49" i="78" s="1"/>
  <c r="I49" i="78"/>
  <c r="C49" i="78"/>
  <c r="N49" i="78" s="1"/>
  <c r="I48" i="78"/>
  <c r="D48" i="78"/>
  <c r="C48" i="78"/>
  <c r="D47" i="78" s="1"/>
  <c r="I47" i="78"/>
  <c r="J46" i="78" s="1"/>
  <c r="C47" i="78"/>
  <c r="I46" i="78"/>
  <c r="D46" i="78"/>
  <c r="C46" i="78"/>
  <c r="D45" i="78" s="1"/>
  <c r="I45" i="78"/>
  <c r="C45" i="78"/>
  <c r="N45" i="78" s="1"/>
  <c r="I44" i="78"/>
  <c r="C44" i="78"/>
  <c r="D43" i="78" s="1"/>
  <c r="I43" i="78"/>
  <c r="J42" i="78" s="1"/>
  <c r="C43" i="78"/>
  <c r="N43" i="78" s="1"/>
  <c r="I42" i="78"/>
  <c r="C42" i="78"/>
  <c r="D41" i="78" s="1"/>
  <c r="I41" i="78"/>
  <c r="J40" i="78" s="1"/>
  <c r="C41" i="78"/>
  <c r="I40" i="78"/>
  <c r="C40" i="78"/>
  <c r="D39" i="78" s="1"/>
  <c r="I39" i="78"/>
  <c r="J39" i="78" s="1"/>
  <c r="C39" i="78"/>
  <c r="I38" i="78"/>
  <c r="C38" i="78"/>
  <c r="D37" i="78" s="1"/>
  <c r="I37" i="78"/>
  <c r="C37" i="78"/>
  <c r="I36" i="78"/>
  <c r="C36" i="78"/>
  <c r="D35" i="78" s="1"/>
  <c r="I35" i="78"/>
  <c r="C35" i="78"/>
  <c r="I34" i="78"/>
  <c r="C34" i="78"/>
  <c r="D33" i="78" s="1"/>
  <c r="I33" i="78"/>
  <c r="C33" i="78"/>
  <c r="I32" i="78"/>
  <c r="J31" i="78" s="1"/>
  <c r="C32" i="78"/>
  <c r="I31" i="78"/>
  <c r="C31" i="78"/>
  <c r="I30" i="78"/>
  <c r="J30" i="78" s="1"/>
  <c r="C30" i="78"/>
  <c r="N30" i="78" s="1"/>
  <c r="I29" i="78"/>
  <c r="J29" i="78" s="1"/>
  <c r="C29" i="78"/>
  <c r="I28" i="78"/>
  <c r="J28" i="78" s="1"/>
  <c r="C28" i="78"/>
  <c r="I27" i="78"/>
  <c r="J27" i="78" s="1"/>
  <c r="C27" i="78"/>
  <c r="I26" i="78"/>
  <c r="C26" i="78"/>
  <c r="I25" i="78"/>
  <c r="J25" i="78" s="1"/>
  <c r="C25" i="78"/>
  <c r="I24" i="78"/>
  <c r="C24" i="78"/>
  <c r="N24" i="78" s="1"/>
  <c r="I23" i="78"/>
  <c r="J23" i="78" s="1"/>
  <c r="C23" i="78"/>
  <c r="I22" i="78"/>
  <c r="C22" i="78"/>
  <c r="N22" i="78" s="1"/>
  <c r="I21" i="78"/>
  <c r="J21" i="78" s="1"/>
  <c r="C21" i="78"/>
  <c r="I20" i="78"/>
  <c r="C20" i="78"/>
  <c r="I19" i="78"/>
  <c r="J19" i="78" s="1"/>
  <c r="C19" i="78"/>
  <c r="I18" i="78"/>
  <c r="C18" i="78"/>
  <c r="N18" i="78" s="1"/>
  <c r="I17" i="78"/>
  <c r="J17" i="78" s="1"/>
  <c r="C17" i="78"/>
  <c r="I16" i="78"/>
  <c r="C16" i="78"/>
  <c r="N16" i="78" s="1"/>
  <c r="J15" i="78"/>
  <c r="I15" i="78"/>
  <c r="C15" i="78"/>
  <c r="I14" i="78"/>
  <c r="J14" i="78" s="1"/>
  <c r="C14" i="78"/>
  <c r="N14" i="78" s="1"/>
  <c r="I13" i="78"/>
  <c r="C13" i="78"/>
  <c r="I12" i="78"/>
  <c r="J12" i="78" s="1"/>
  <c r="C12" i="78"/>
  <c r="I11" i="78"/>
  <c r="C11" i="78"/>
  <c r="I10" i="78"/>
  <c r="C10" i="78"/>
  <c r="N10" i="78" s="1"/>
  <c r="I9" i="78"/>
  <c r="C9" i="78"/>
  <c r="I8" i="78"/>
  <c r="C8" i="78"/>
  <c r="N8" i="78" s="1"/>
  <c r="I7" i="78"/>
  <c r="J7" i="78" s="1"/>
  <c r="C7" i="78"/>
  <c r="I6" i="78"/>
  <c r="J6" i="78" s="1"/>
  <c r="C6" i="78"/>
  <c r="I5" i="78"/>
  <c r="C5" i="78"/>
  <c r="O54" i="77"/>
  <c r="N54" i="77"/>
  <c r="O53" i="77"/>
  <c r="N53" i="77"/>
  <c r="I53" i="77"/>
  <c r="C53" i="77"/>
  <c r="I52" i="77"/>
  <c r="J52" i="77" s="1"/>
  <c r="C52" i="77"/>
  <c r="D52" i="77" s="1"/>
  <c r="O52" i="77" s="1"/>
  <c r="I51" i="77"/>
  <c r="C51" i="77"/>
  <c r="D51" i="77" s="1"/>
  <c r="I50" i="77"/>
  <c r="J50" i="77" s="1"/>
  <c r="C50" i="77"/>
  <c r="D50" i="77" s="1"/>
  <c r="O50" i="77" s="1"/>
  <c r="I49" i="77"/>
  <c r="C49" i="77"/>
  <c r="D49" i="77" s="1"/>
  <c r="I48" i="77"/>
  <c r="J48" i="77" s="1"/>
  <c r="C48" i="77"/>
  <c r="D48" i="77" s="1"/>
  <c r="O48" i="77" s="1"/>
  <c r="I47" i="77"/>
  <c r="C47" i="77"/>
  <c r="D47" i="77" s="1"/>
  <c r="I46" i="77"/>
  <c r="J46" i="77" s="1"/>
  <c r="C46" i="77"/>
  <c r="D46" i="77" s="1"/>
  <c r="O46" i="77" s="1"/>
  <c r="I45" i="77"/>
  <c r="C45" i="77"/>
  <c r="I44" i="77"/>
  <c r="J44" i="77" s="1"/>
  <c r="C44" i="77"/>
  <c r="D44" i="77" s="1"/>
  <c r="O44" i="77" s="1"/>
  <c r="I43" i="77"/>
  <c r="C43" i="77"/>
  <c r="I42" i="77"/>
  <c r="J42" i="77" s="1"/>
  <c r="C42" i="77"/>
  <c r="D42" i="77" s="1"/>
  <c r="O42" i="77" s="1"/>
  <c r="I41" i="77"/>
  <c r="C41" i="77"/>
  <c r="I40" i="77"/>
  <c r="J40" i="77" s="1"/>
  <c r="C40" i="77"/>
  <c r="D40" i="77" s="1"/>
  <c r="O40" i="77" s="1"/>
  <c r="I39" i="77"/>
  <c r="C39" i="77"/>
  <c r="I38" i="77"/>
  <c r="J38" i="77" s="1"/>
  <c r="C38" i="77"/>
  <c r="D38" i="77" s="1"/>
  <c r="O38" i="77" s="1"/>
  <c r="I37" i="77"/>
  <c r="C37" i="77"/>
  <c r="I36" i="77"/>
  <c r="J36" i="77" s="1"/>
  <c r="C36" i="77"/>
  <c r="D36" i="77" s="1"/>
  <c r="O36" i="77" s="1"/>
  <c r="I35" i="77"/>
  <c r="C35" i="77"/>
  <c r="I34" i="77"/>
  <c r="J34" i="77" s="1"/>
  <c r="C34" i="77"/>
  <c r="D34" i="77" s="1"/>
  <c r="O34" i="77" s="1"/>
  <c r="I33" i="77"/>
  <c r="C33" i="77"/>
  <c r="I32" i="77"/>
  <c r="J32" i="77" s="1"/>
  <c r="C32" i="77"/>
  <c r="D32" i="77" s="1"/>
  <c r="O32" i="77" s="1"/>
  <c r="I31" i="77"/>
  <c r="C31" i="77"/>
  <c r="I30" i="77"/>
  <c r="J30" i="77" s="1"/>
  <c r="C30" i="77"/>
  <c r="D30" i="77" s="1"/>
  <c r="O30" i="77" s="1"/>
  <c r="I29" i="77"/>
  <c r="C29" i="77"/>
  <c r="I28" i="77"/>
  <c r="J28" i="77" s="1"/>
  <c r="C28" i="77"/>
  <c r="I27" i="77"/>
  <c r="C27" i="77"/>
  <c r="I26" i="77"/>
  <c r="J26" i="77" s="1"/>
  <c r="C26" i="77"/>
  <c r="N26" i="77" s="1"/>
  <c r="I25" i="77"/>
  <c r="C25" i="77"/>
  <c r="D25" i="77" s="1"/>
  <c r="I24" i="77"/>
  <c r="C24" i="77"/>
  <c r="D24" i="77" s="1"/>
  <c r="I23" i="77"/>
  <c r="C23" i="77"/>
  <c r="I22" i="77"/>
  <c r="J22" i="77" s="1"/>
  <c r="C22" i="77"/>
  <c r="I21" i="77"/>
  <c r="C21" i="77"/>
  <c r="I20" i="77"/>
  <c r="C20" i="77"/>
  <c r="I19" i="77"/>
  <c r="C19" i="77"/>
  <c r="I18" i="77"/>
  <c r="J18" i="77" s="1"/>
  <c r="C18" i="77"/>
  <c r="I17" i="77"/>
  <c r="C17" i="77"/>
  <c r="I16" i="77"/>
  <c r="C16" i="77"/>
  <c r="D16" i="77" s="1"/>
  <c r="I15" i="77"/>
  <c r="C15" i="77"/>
  <c r="I14" i="77"/>
  <c r="J14" i="77" s="1"/>
  <c r="C14" i="77"/>
  <c r="D14" i="77" s="1"/>
  <c r="I13" i="77"/>
  <c r="C13" i="77"/>
  <c r="I12" i="77"/>
  <c r="C12" i="77"/>
  <c r="D12" i="77" s="1"/>
  <c r="I11" i="77"/>
  <c r="C11" i="77"/>
  <c r="I10" i="77"/>
  <c r="J10" i="77" s="1"/>
  <c r="C10" i="77"/>
  <c r="I9" i="77"/>
  <c r="C9" i="77"/>
  <c r="I8" i="77"/>
  <c r="N8" i="77" s="1"/>
  <c r="C8" i="77"/>
  <c r="I7" i="77"/>
  <c r="C7" i="77"/>
  <c r="D7" i="77" s="1"/>
  <c r="I6" i="77"/>
  <c r="J6" i="77" s="1"/>
  <c r="C6" i="77"/>
  <c r="I5" i="77"/>
  <c r="C5" i="77"/>
  <c r="O54" i="76"/>
  <c r="N54" i="76"/>
  <c r="O53" i="76"/>
  <c r="N53" i="76"/>
  <c r="I53" i="76"/>
  <c r="C53" i="76"/>
  <c r="I52" i="76"/>
  <c r="C52" i="76"/>
  <c r="D52" i="76" s="1"/>
  <c r="I51" i="76"/>
  <c r="J51" i="76" s="1"/>
  <c r="C51" i="76"/>
  <c r="D51" i="76" s="1"/>
  <c r="I50" i="76"/>
  <c r="C50" i="76"/>
  <c r="D50" i="76" s="1"/>
  <c r="I49" i="76"/>
  <c r="J49" i="76" s="1"/>
  <c r="C49" i="76"/>
  <c r="D49" i="76" s="1"/>
  <c r="I48" i="76"/>
  <c r="C48" i="76"/>
  <c r="D48" i="76" s="1"/>
  <c r="I47" i="76"/>
  <c r="J47" i="76" s="1"/>
  <c r="C47" i="76"/>
  <c r="D47" i="76" s="1"/>
  <c r="I46" i="76"/>
  <c r="C46" i="76"/>
  <c r="D46" i="76" s="1"/>
  <c r="I45" i="76"/>
  <c r="J45" i="76" s="1"/>
  <c r="C45" i="76"/>
  <c r="D45" i="76" s="1"/>
  <c r="I44" i="76"/>
  <c r="C44" i="76"/>
  <c r="D44" i="76" s="1"/>
  <c r="I43" i="76"/>
  <c r="J43" i="76" s="1"/>
  <c r="C43" i="76"/>
  <c r="D43" i="76" s="1"/>
  <c r="I42" i="76"/>
  <c r="C42" i="76"/>
  <c r="D42" i="76" s="1"/>
  <c r="I41" i="76"/>
  <c r="J41" i="76" s="1"/>
  <c r="C41" i="76"/>
  <c r="D41" i="76" s="1"/>
  <c r="I40" i="76"/>
  <c r="C40" i="76"/>
  <c r="D40" i="76" s="1"/>
  <c r="I39" i="76"/>
  <c r="J39" i="76" s="1"/>
  <c r="C39" i="76"/>
  <c r="D39" i="76" s="1"/>
  <c r="I38" i="76"/>
  <c r="C38" i="76"/>
  <c r="D38" i="76" s="1"/>
  <c r="I37" i="76"/>
  <c r="J37" i="76" s="1"/>
  <c r="C37" i="76"/>
  <c r="I36" i="76"/>
  <c r="C36" i="76"/>
  <c r="D36" i="76" s="1"/>
  <c r="I35" i="76"/>
  <c r="J35" i="76" s="1"/>
  <c r="C35" i="76"/>
  <c r="I34" i="76"/>
  <c r="C34" i="76"/>
  <c r="D34" i="76" s="1"/>
  <c r="I33" i="76"/>
  <c r="J33" i="76" s="1"/>
  <c r="C33" i="76"/>
  <c r="I32" i="76"/>
  <c r="C32" i="76"/>
  <c r="D32" i="76" s="1"/>
  <c r="I31" i="76"/>
  <c r="J31" i="76" s="1"/>
  <c r="C31" i="76"/>
  <c r="I30" i="76"/>
  <c r="C30" i="76"/>
  <c r="D30" i="76" s="1"/>
  <c r="I29" i="76"/>
  <c r="J29" i="76" s="1"/>
  <c r="C29" i="76"/>
  <c r="I28" i="76"/>
  <c r="C28" i="76"/>
  <c r="D28" i="76" s="1"/>
  <c r="I27" i="76"/>
  <c r="J27" i="76" s="1"/>
  <c r="C27" i="76"/>
  <c r="I26" i="76"/>
  <c r="C26" i="76"/>
  <c r="I25" i="76"/>
  <c r="C25" i="76"/>
  <c r="D25" i="76" s="1"/>
  <c r="I24" i="76"/>
  <c r="C24" i="76"/>
  <c r="D24" i="76" s="1"/>
  <c r="I23" i="76"/>
  <c r="C23" i="76"/>
  <c r="D23" i="76" s="1"/>
  <c r="I22" i="76"/>
  <c r="C22" i="76"/>
  <c r="I21" i="76"/>
  <c r="C21" i="76"/>
  <c r="I20" i="76"/>
  <c r="C20" i="76"/>
  <c r="I19" i="76"/>
  <c r="C19" i="76"/>
  <c r="I18" i="76"/>
  <c r="C18" i="76"/>
  <c r="I17" i="76"/>
  <c r="C17" i="76"/>
  <c r="D17" i="76" s="1"/>
  <c r="I16" i="76"/>
  <c r="C16" i="76"/>
  <c r="D16" i="76" s="1"/>
  <c r="I15" i="76"/>
  <c r="C15" i="76"/>
  <c r="I14" i="76"/>
  <c r="C14" i="76"/>
  <c r="D14" i="76" s="1"/>
  <c r="I13" i="76"/>
  <c r="C13" i="76"/>
  <c r="I12" i="76"/>
  <c r="C12" i="76"/>
  <c r="D12" i="76" s="1"/>
  <c r="I11" i="76"/>
  <c r="C11" i="76"/>
  <c r="I10" i="76"/>
  <c r="J10" i="76" s="1"/>
  <c r="C10" i="76"/>
  <c r="I9" i="76"/>
  <c r="C9" i="76"/>
  <c r="I8" i="76"/>
  <c r="N8" i="76" s="1"/>
  <c r="C8" i="76"/>
  <c r="D8" i="76" s="1"/>
  <c r="I7" i="76"/>
  <c r="C7" i="76"/>
  <c r="D7" i="76" s="1"/>
  <c r="I6" i="76"/>
  <c r="C6" i="76"/>
  <c r="I5" i="76"/>
  <c r="C5" i="76"/>
  <c r="O54" i="75"/>
  <c r="N54" i="75"/>
  <c r="O53" i="75"/>
  <c r="N53" i="75"/>
  <c r="I53" i="75"/>
  <c r="C53" i="75"/>
  <c r="I52" i="75"/>
  <c r="J52" i="75" s="1"/>
  <c r="C52" i="75"/>
  <c r="I51" i="75"/>
  <c r="C51" i="75"/>
  <c r="I50" i="75"/>
  <c r="N50" i="75" s="1"/>
  <c r="C50" i="75"/>
  <c r="I49" i="75"/>
  <c r="C49" i="75"/>
  <c r="D49" i="75" s="1"/>
  <c r="I48" i="75"/>
  <c r="C48" i="75"/>
  <c r="I47" i="75"/>
  <c r="C47" i="75"/>
  <c r="I46" i="75"/>
  <c r="C46" i="75"/>
  <c r="I45" i="75"/>
  <c r="C45" i="75"/>
  <c r="I44" i="75"/>
  <c r="C44" i="75"/>
  <c r="I43" i="75"/>
  <c r="C43" i="75"/>
  <c r="I42" i="75"/>
  <c r="C42" i="75"/>
  <c r="D42" i="75" s="1"/>
  <c r="I41" i="75"/>
  <c r="C41" i="75"/>
  <c r="I40" i="75"/>
  <c r="C40" i="75"/>
  <c r="D40" i="75" s="1"/>
  <c r="I39" i="75"/>
  <c r="C39" i="75"/>
  <c r="I38" i="75"/>
  <c r="C38" i="75"/>
  <c r="D38" i="75" s="1"/>
  <c r="I37" i="75"/>
  <c r="C37" i="75"/>
  <c r="N36" i="75"/>
  <c r="I36" i="75"/>
  <c r="C36" i="75"/>
  <c r="D36" i="75" s="1"/>
  <c r="I35" i="75"/>
  <c r="J35" i="75" s="1"/>
  <c r="C35" i="75"/>
  <c r="I34" i="75"/>
  <c r="N34" i="75" s="1"/>
  <c r="C34" i="75"/>
  <c r="I33" i="75"/>
  <c r="C33" i="75"/>
  <c r="I32" i="75"/>
  <c r="C32" i="75"/>
  <c r="I31" i="75"/>
  <c r="C31" i="75"/>
  <c r="I30" i="75"/>
  <c r="C30" i="75"/>
  <c r="D30" i="75" s="1"/>
  <c r="I29" i="75"/>
  <c r="C29" i="75"/>
  <c r="I28" i="75"/>
  <c r="C28" i="75"/>
  <c r="D28" i="75" s="1"/>
  <c r="I27" i="75"/>
  <c r="C27" i="75"/>
  <c r="N26" i="75"/>
  <c r="I26" i="75"/>
  <c r="C26" i="75"/>
  <c r="I25" i="75"/>
  <c r="J25" i="75" s="1"/>
  <c r="C25" i="75"/>
  <c r="I24" i="75"/>
  <c r="C24" i="75"/>
  <c r="I23" i="75"/>
  <c r="J23" i="75" s="1"/>
  <c r="C23" i="75"/>
  <c r="I22" i="75"/>
  <c r="C22" i="75"/>
  <c r="D22" i="75" s="1"/>
  <c r="I21" i="75"/>
  <c r="J21" i="75" s="1"/>
  <c r="C21" i="75"/>
  <c r="I20" i="75"/>
  <c r="C20" i="75"/>
  <c r="D20" i="75" s="1"/>
  <c r="I19" i="75"/>
  <c r="J19" i="75" s="1"/>
  <c r="C19" i="75"/>
  <c r="I18" i="75"/>
  <c r="C18" i="75"/>
  <c r="I17" i="75"/>
  <c r="C17" i="75"/>
  <c r="I16" i="75"/>
  <c r="C16" i="75"/>
  <c r="I15" i="75"/>
  <c r="C15" i="75"/>
  <c r="I14" i="75"/>
  <c r="C14" i="75"/>
  <c r="D14" i="75" s="1"/>
  <c r="I13" i="75"/>
  <c r="C13" i="75"/>
  <c r="I12" i="75"/>
  <c r="C12" i="75"/>
  <c r="D12" i="75" s="1"/>
  <c r="I11" i="75"/>
  <c r="C11" i="75"/>
  <c r="I10" i="75"/>
  <c r="N10" i="75" s="1"/>
  <c r="C10" i="75"/>
  <c r="I9" i="75"/>
  <c r="C9" i="75"/>
  <c r="I8" i="75"/>
  <c r="C8" i="75"/>
  <c r="I7" i="75"/>
  <c r="C7" i="75"/>
  <c r="I6" i="75"/>
  <c r="C6" i="75"/>
  <c r="I5" i="75"/>
  <c r="C5" i="75"/>
  <c r="O54" i="74"/>
  <c r="N54" i="74"/>
  <c r="O53" i="74"/>
  <c r="N53" i="74"/>
  <c r="I53" i="74"/>
  <c r="C53" i="74"/>
  <c r="I52" i="74"/>
  <c r="J52" i="74" s="1"/>
  <c r="C52" i="74"/>
  <c r="I51" i="74"/>
  <c r="C51" i="74"/>
  <c r="I50" i="74"/>
  <c r="C50" i="74"/>
  <c r="N50" i="74" s="1"/>
  <c r="I49" i="74"/>
  <c r="C49" i="74"/>
  <c r="D49" i="74" s="1"/>
  <c r="I48" i="74"/>
  <c r="C48" i="74"/>
  <c r="I47" i="74"/>
  <c r="C47" i="74"/>
  <c r="I46" i="74"/>
  <c r="C46" i="74"/>
  <c r="I45" i="74"/>
  <c r="J45" i="74" s="1"/>
  <c r="C45" i="74"/>
  <c r="I44" i="74"/>
  <c r="C44" i="74"/>
  <c r="I43" i="74"/>
  <c r="J43" i="74" s="1"/>
  <c r="C43" i="74"/>
  <c r="I42" i="74"/>
  <c r="C42" i="74"/>
  <c r="I41" i="74"/>
  <c r="J41" i="74" s="1"/>
  <c r="C41" i="74"/>
  <c r="I40" i="74"/>
  <c r="C40" i="74"/>
  <c r="D40" i="74" s="1"/>
  <c r="I39" i="74"/>
  <c r="J39" i="74" s="1"/>
  <c r="C39" i="74"/>
  <c r="I38" i="74"/>
  <c r="C38" i="74"/>
  <c r="D38" i="74" s="1"/>
  <c r="I37" i="74"/>
  <c r="J37" i="74" s="1"/>
  <c r="C37" i="74"/>
  <c r="I36" i="74"/>
  <c r="N36" i="74" s="1"/>
  <c r="C36" i="74"/>
  <c r="I35" i="74"/>
  <c r="C35" i="74"/>
  <c r="D35" i="74" s="1"/>
  <c r="I34" i="74"/>
  <c r="N34" i="74" s="1"/>
  <c r="C34" i="74"/>
  <c r="I33" i="74"/>
  <c r="C33" i="74"/>
  <c r="D33" i="74" s="1"/>
  <c r="I32" i="74"/>
  <c r="C32" i="74"/>
  <c r="I31" i="74"/>
  <c r="C31" i="74"/>
  <c r="I30" i="74"/>
  <c r="C30" i="74"/>
  <c r="I29" i="74"/>
  <c r="C29" i="74"/>
  <c r="I28" i="74"/>
  <c r="J28" i="74" s="1"/>
  <c r="C28" i="74"/>
  <c r="I27" i="74"/>
  <c r="C27" i="74"/>
  <c r="I26" i="74"/>
  <c r="C26" i="74"/>
  <c r="I25" i="74"/>
  <c r="C25" i="74"/>
  <c r="I24" i="74"/>
  <c r="C24" i="74"/>
  <c r="I23" i="74"/>
  <c r="C23" i="74"/>
  <c r="I22" i="74"/>
  <c r="C22" i="74"/>
  <c r="I21" i="74"/>
  <c r="C21" i="74"/>
  <c r="I20" i="74"/>
  <c r="J20" i="74" s="1"/>
  <c r="C20" i="74"/>
  <c r="I19" i="74"/>
  <c r="C19" i="74"/>
  <c r="D19" i="74" s="1"/>
  <c r="I18" i="74"/>
  <c r="C18" i="74"/>
  <c r="I17" i="74"/>
  <c r="C17" i="74"/>
  <c r="D17" i="74" s="1"/>
  <c r="I16" i="74"/>
  <c r="C16" i="74"/>
  <c r="I15" i="74"/>
  <c r="C15" i="74"/>
  <c r="I14" i="74"/>
  <c r="C14" i="74"/>
  <c r="I13" i="74"/>
  <c r="C13" i="74"/>
  <c r="I12" i="74"/>
  <c r="C12" i="74"/>
  <c r="I11" i="74"/>
  <c r="C11" i="74"/>
  <c r="I10" i="74"/>
  <c r="C10" i="74"/>
  <c r="D10" i="74" s="1"/>
  <c r="I9" i="74"/>
  <c r="C9" i="74"/>
  <c r="I8" i="74"/>
  <c r="C8" i="74"/>
  <c r="D8" i="74" s="1"/>
  <c r="I7" i="74"/>
  <c r="C7" i="74"/>
  <c r="I6" i="74"/>
  <c r="C6" i="74"/>
  <c r="D6" i="74" s="1"/>
  <c r="I5" i="74"/>
  <c r="C5" i="74"/>
  <c r="D5" i="74" s="1"/>
  <c r="O54" i="73"/>
  <c r="N54" i="73"/>
  <c r="O53" i="73"/>
  <c r="N53" i="73"/>
  <c r="I53" i="73"/>
  <c r="C53" i="73"/>
  <c r="I52" i="73"/>
  <c r="J52" i="73" s="1"/>
  <c r="C52" i="73"/>
  <c r="D51" i="73" s="1"/>
  <c r="I51" i="73"/>
  <c r="C51" i="73"/>
  <c r="I50" i="73"/>
  <c r="C50" i="73"/>
  <c r="D49" i="73" s="1"/>
  <c r="I49" i="73"/>
  <c r="C49" i="73"/>
  <c r="I48" i="73"/>
  <c r="C48" i="73"/>
  <c r="D48" i="73" s="1"/>
  <c r="I47" i="73"/>
  <c r="C47" i="73"/>
  <c r="I46" i="73"/>
  <c r="J46" i="73" s="1"/>
  <c r="C46" i="73"/>
  <c r="D46" i="73" s="1"/>
  <c r="O46" i="73" s="1"/>
  <c r="I45" i="73"/>
  <c r="C45" i="73"/>
  <c r="I44" i="73"/>
  <c r="J44" i="73" s="1"/>
  <c r="C44" i="73"/>
  <c r="D44" i="73" s="1"/>
  <c r="O44" i="73" s="1"/>
  <c r="I43" i="73"/>
  <c r="C43" i="73"/>
  <c r="I42" i="73"/>
  <c r="J42" i="73" s="1"/>
  <c r="C42" i="73"/>
  <c r="D42" i="73" s="1"/>
  <c r="O42" i="73" s="1"/>
  <c r="I41" i="73"/>
  <c r="C41" i="73"/>
  <c r="I40" i="73"/>
  <c r="J40" i="73" s="1"/>
  <c r="C40" i="73"/>
  <c r="D40" i="73" s="1"/>
  <c r="O40" i="73" s="1"/>
  <c r="I39" i="73"/>
  <c r="C39" i="73"/>
  <c r="I38" i="73"/>
  <c r="J38" i="73" s="1"/>
  <c r="C38" i="73"/>
  <c r="D38" i="73" s="1"/>
  <c r="O38" i="73" s="1"/>
  <c r="I37" i="73"/>
  <c r="C37" i="73"/>
  <c r="I36" i="73"/>
  <c r="J36" i="73" s="1"/>
  <c r="C36" i="73"/>
  <c r="D36" i="73" s="1"/>
  <c r="O36" i="73" s="1"/>
  <c r="I35" i="73"/>
  <c r="C35" i="73"/>
  <c r="I34" i="73"/>
  <c r="J34" i="73" s="1"/>
  <c r="C34" i="73"/>
  <c r="D34" i="73" s="1"/>
  <c r="O34" i="73" s="1"/>
  <c r="I33" i="73"/>
  <c r="C33" i="73"/>
  <c r="I32" i="73"/>
  <c r="J32" i="73" s="1"/>
  <c r="C32" i="73"/>
  <c r="N32" i="73" s="1"/>
  <c r="I31" i="73"/>
  <c r="C31" i="73"/>
  <c r="I30" i="73"/>
  <c r="J30" i="73" s="1"/>
  <c r="C30" i="73"/>
  <c r="D30" i="73" s="1"/>
  <c r="O30" i="73" s="1"/>
  <c r="I29" i="73"/>
  <c r="C29" i="73"/>
  <c r="I28" i="73"/>
  <c r="J28" i="73" s="1"/>
  <c r="C28" i="73"/>
  <c r="D28" i="73" s="1"/>
  <c r="O28" i="73" s="1"/>
  <c r="I27" i="73"/>
  <c r="C27" i="73"/>
  <c r="I26" i="73"/>
  <c r="J26" i="73" s="1"/>
  <c r="C26" i="73"/>
  <c r="D26" i="73" s="1"/>
  <c r="O26" i="73" s="1"/>
  <c r="I25" i="73"/>
  <c r="C25" i="73"/>
  <c r="I24" i="73"/>
  <c r="J24" i="73" s="1"/>
  <c r="C24" i="73"/>
  <c r="I23" i="73"/>
  <c r="C23" i="73"/>
  <c r="I22" i="73"/>
  <c r="N22" i="73" s="1"/>
  <c r="C22" i="73"/>
  <c r="I21" i="73"/>
  <c r="C21" i="73"/>
  <c r="D21" i="73" s="1"/>
  <c r="I20" i="73"/>
  <c r="C20" i="73"/>
  <c r="I19" i="73"/>
  <c r="C19" i="73"/>
  <c r="I18" i="73"/>
  <c r="C18" i="73"/>
  <c r="I17" i="73"/>
  <c r="C17" i="73"/>
  <c r="I16" i="73"/>
  <c r="C16" i="73"/>
  <c r="I15" i="73"/>
  <c r="C15" i="73"/>
  <c r="I14" i="73"/>
  <c r="C14" i="73"/>
  <c r="I13" i="73"/>
  <c r="C13" i="73"/>
  <c r="I12" i="73"/>
  <c r="C12" i="73"/>
  <c r="I11" i="73"/>
  <c r="C11" i="73"/>
  <c r="I10" i="73"/>
  <c r="C10" i="73"/>
  <c r="D10" i="73" s="1"/>
  <c r="I9" i="73"/>
  <c r="C9" i="73"/>
  <c r="N8" i="73"/>
  <c r="I8" i="73"/>
  <c r="C8" i="73"/>
  <c r="I7" i="73"/>
  <c r="J7" i="73" s="1"/>
  <c r="C7" i="73"/>
  <c r="D7" i="73" s="1"/>
  <c r="I6" i="73"/>
  <c r="N6" i="73" s="1"/>
  <c r="C6" i="73"/>
  <c r="I5" i="73"/>
  <c r="C5" i="73"/>
  <c r="D5" i="73" s="1"/>
  <c r="O54" i="72"/>
  <c r="N54" i="72"/>
  <c r="O53" i="72"/>
  <c r="N53" i="72"/>
  <c r="I53" i="72"/>
  <c r="C53" i="72"/>
  <c r="I52" i="72"/>
  <c r="C52" i="72"/>
  <c r="D52" i="72" s="1"/>
  <c r="I51" i="72"/>
  <c r="J51" i="72" s="1"/>
  <c r="C51" i="72"/>
  <c r="I50" i="72"/>
  <c r="C50" i="72"/>
  <c r="D50" i="72" s="1"/>
  <c r="I49" i="72"/>
  <c r="J49" i="72" s="1"/>
  <c r="C49" i="72"/>
  <c r="I48" i="72"/>
  <c r="C48" i="72"/>
  <c r="D48" i="72" s="1"/>
  <c r="I47" i="72"/>
  <c r="J47" i="72" s="1"/>
  <c r="C47" i="72"/>
  <c r="I46" i="72"/>
  <c r="C46" i="72"/>
  <c r="D46" i="72" s="1"/>
  <c r="I45" i="72"/>
  <c r="J45" i="72" s="1"/>
  <c r="C45" i="72"/>
  <c r="I44" i="72"/>
  <c r="C44" i="72"/>
  <c r="D44" i="72" s="1"/>
  <c r="I43" i="72"/>
  <c r="C43" i="72"/>
  <c r="I42" i="72"/>
  <c r="C42" i="72"/>
  <c r="D42" i="72" s="1"/>
  <c r="I41" i="72"/>
  <c r="C41" i="72"/>
  <c r="I40" i="72"/>
  <c r="C40" i="72"/>
  <c r="D40" i="72" s="1"/>
  <c r="I39" i="72"/>
  <c r="J39" i="72" s="1"/>
  <c r="C39" i="72"/>
  <c r="I38" i="72"/>
  <c r="C38" i="72"/>
  <c r="D38" i="72" s="1"/>
  <c r="I37" i="72"/>
  <c r="J37" i="72" s="1"/>
  <c r="C37" i="72"/>
  <c r="I36" i="72"/>
  <c r="C36" i="72"/>
  <c r="D36" i="72" s="1"/>
  <c r="I35" i="72"/>
  <c r="J35" i="72" s="1"/>
  <c r="C35" i="72"/>
  <c r="I34" i="72"/>
  <c r="C34" i="72"/>
  <c r="D34" i="72" s="1"/>
  <c r="I33" i="72"/>
  <c r="J33" i="72" s="1"/>
  <c r="C33" i="72"/>
  <c r="I32" i="72"/>
  <c r="C32" i="72"/>
  <c r="D32" i="72" s="1"/>
  <c r="I31" i="72"/>
  <c r="J31" i="72" s="1"/>
  <c r="C31" i="72"/>
  <c r="I30" i="72"/>
  <c r="C30" i="72"/>
  <c r="D30" i="72" s="1"/>
  <c r="I29" i="72"/>
  <c r="J29" i="72" s="1"/>
  <c r="C29" i="72"/>
  <c r="I28" i="72"/>
  <c r="C28" i="72"/>
  <c r="I27" i="72"/>
  <c r="J27" i="72" s="1"/>
  <c r="C27" i="72"/>
  <c r="I26" i="72"/>
  <c r="C26" i="72"/>
  <c r="I25" i="72"/>
  <c r="C25" i="72"/>
  <c r="I24" i="72"/>
  <c r="N24" i="72" s="1"/>
  <c r="C24" i="72"/>
  <c r="I23" i="72"/>
  <c r="C23" i="72"/>
  <c r="D23" i="72" s="1"/>
  <c r="I22" i="72"/>
  <c r="J22" i="72" s="1"/>
  <c r="C22" i="72"/>
  <c r="I21" i="72"/>
  <c r="C21" i="72"/>
  <c r="I20" i="72"/>
  <c r="C20" i="72"/>
  <c r="I19" i="72"/>
  <c r="C19" i="72"/>
  <c r="I18" i="72"/>
  <c r="J18" i="72" s="1"/>
  <c r="C18" i="72"/>
  <c r="I17" i="72"/>
  <c r="C17" i="72"/>
  <c r="I16" i="72"/>
  <c r="C16" i="72"/>
  <c r="I15" i="72"/>
  <c r="C15" i="72"/>
  <c r="I14" i="72"/>
  <c r="J14" i="72" s="1"/>
  <c r="C14" i="72"/>
  <c r="I13" i="72"/>
  <c r="C13" i="72"/>
  <c r="I12" i="72"/>
  <c r="C12" i="72"/>
  <c r="I11" i="72"/>
  <c r="C11" i="72"/>
  <c r="I10" i="72"/>
  <c r="J10" i="72" s="1"/>
  <c r="C10" i="72"/>
  <c r="I9" i="72"/>
  <c r="C9" i="72"/>
  <c r="D9" i="72" s="1"/>
  <c r="N8" i="72"/>
  <c r="I8" i="72"/>
  <c r="C8" i="72"/>
  <c r="I7" i="72"/>
  <c r="C7" i="72"/>
  <c r="D7" i="72" s="1"/>
  <c r="I6" i="72"/>
  <c r="C6" i="72"/>
  <c r="I5" i="72"/>
  <c r="C5" i="72"/>
  <c r="O54" i="71"/>
  <c r="N54" i="71"/>
  <c r="O53" i="71"/>
  <c r="N53" i="71"/>
  <c r="I53" i="71"/>
  <c r="C53" i="71"/>
  <c r="I52" i="71"/>
  <c r="J52" i="71" s="1"/>
  <c r="C52" i="71"/>
  <c r="D52" i="71" s="1"/>
  <c r="I51" i="71"/>
  <c r="C51" i="71"/>
  <c r="I50" i="71"/>
  <c r="J50" i="71" s="1"/>
  <c r="C50" i="71"/>
  <c r="D50" i="71" s="1"/>
  <c r="I49" i="71"/>
  <c r="C49" i="71"/>
  <c r="D49" i="71" s="1"/>
  <c r="I48" i="71"/>
  <c r="N48" i="71" s="1"/>
  <c r="C48" i="71"/>
  <c r="D48" i="71" s="1"/>
  <c r="I47" i="71"/>
  <c r="C47" i="71"/>
  <c r="D47" i="71" s="1"/>
  <c r="I46" i="71"/>
  <c r="C46" i="71"/>
  <c r="I45" i="71"/>
  <c r="C45" i="71"/>
  <c r="I44" i="71"/>
  <c r="C44" i="71"/>
  <c r="I43" i="71"/>
  <c r="C43" i="71"/>
  <c r="I42" i="71"/>
  <c r="J42" i="71" s="1"/>
  <c r="C42" i="71"/>
  <c r="I41" i="71"/>
  <c r="C41" i="71"/>
  <c r="I40" i="71"/>
  <c r="C40" i="71"/>
  <c r="D40" i="71" s="1"/>
  <c r="I39" i="71"/>
  <c r="C39" i="71"/>
  <c r="I38" i="71"/>
  <c r="C38" i="71"/>
  <c r="I37" i="71"/>
  <c r="C37" i="71"/>
  <c r="N36" i="71"/>
  <c r="I36" i="71"/>
  <c r="C36" i="71"/>
  <c r="D36" i="71" s="1"/>
  <c r="I35" i="71"/>
  <c r="J35" i="71" s="1"/>
  <c r="C35" i="71"/>
  <c r="I34" i="71"/>
  <c r="J34" i="71" s="1"/>
  <c r="C34" i="71"/>
  <c r="N34" i="71" s="1"/>
  <c r="I33" i="71"/>
  <c r="J33" i="71" s="1"/>
  <c r="C33" i="71"/>
  <c r="I32" i="71"/>
  <c r="J32" i="71" s="1"/>
  <c r="D32" i="71"/>
  <c r="C32" i="71"/>
  <c r="I31" i="71"/>
  <c r="C31" i="71"/>
  <c r="D31" i="71" s="1"/>
  <c r="I30" i="71"/>
  <c r="C30" i="71"/>
  <c r="I29" i="71"/>
  <c r="J29" i="71" s="1"/>
  <c r="C29" i="71"/>
  <c r="N28" i="71"/>
  <c r="I28" i="71"/>
  <c r="C28" i="71"/>
  <c r="D28" i="71" s="1"/>
  <c r="I27" i="71"/>
  <c r="J27" i="71" s="1"/>
  <c r="C27" i="71"/>
  <c r="I26" i="71"/>
  <c r="C26" i="71"/>
  <c r="N26" i="71" s="1"/>
  <c r="I25" i="71"/>
  <c r="C25" i="71"/>
  <c r="I24" i="71"/>
  <c r="C24" i="71"/>
  <c r="D24" i="71" s="1"/>
  <c r="I23" i="71"/>
  <c r="C23" i="71"/>
  <c r="I22" i="71"/>
  <c r="C22" i="71"/>
  <c r="I21" i="71"/>
  <c r="J21" i="71" s="1"/>
  <c r="C21" i="71"/>
  <c r="I20" i="71"/>
  <c r="N20" i="71" s="1"/>
  <c r="C20" i="71"/>
  <c r="D20" i="71" s="1"/>
  <c r="I19" i="71"/>
  <c r="C19" i="71"/>
  <c r="D19" i="71" s="1"/>
  <c r="I18" i="71"/>
  <c r="C18" i="71"/>
  <c r="I17" i="71"/>
  <c r="C17" i="71"/>
  <c r="I16" i="71"/>
  <c r="C16" i="71"/>
  <c r="D16" i="71" s="1"/>
  <c r="I15" i="71"/>
  <c r="C15" i="71"/>
  <c r="I14" i="71"/>
  <c r="C14" i="71"/>
  <c r="I13" i="71"/>
  <c r="C13" i="71"/>
  <c r="I12" i="71"/>
  <c r="D12" i="71"/>
  <c r="C12" i="71"/>
  <c r="I11" i="71"/>
  <c r="C11" i="71"/>
  <c r="D11" i="71" s="1"/>
  <c r="I10" i="71"/>
  <c r="C10" i="71"/>
  <c r="N10" i="71" s="1"/>
  <c r="I9" i="71"/>
  <c r="C9" i="71"/>
  <c r="D8" i="71" s="1"/>
  <c r="I8" i="71"/>
  <c r="N8" i="71" s="1"/>
  <c r="C8" i="71"/>
  <c r="I7" i="71"/>
  <c r="C7" i="71"/>
  <c r="D7" i="71" s="1"/>
  <c r="I6" i="71"/>
  <c r="C6" i="71"/>
  <c r="I5" i="71"/>
  <c r="C5" i="71"/>
  <c r="O54" i="70"/>
  <c r="N54" i="70"/>
  <c r="O53" i="70"/>
  <c r="I53" i="70"/>
  <c r="C53" i="70"/>
  <c r="I52" i="70"/>
  <c r="C52" i="70"/>
  <c r="I51" i="70"/>
  <c r="C51" i="70"/>
  <c r="I50" i="70"/>
  <c r="C50" i="70"/>
  <c r="I49" i="70"/>
  <c r="J48" i="70" s="1"/>
  <c r="C49" i="70"/>
  <c r="I48" i="70"/>
  <c r="C48" i="70"/>
  <c r="I47" i="70"/>
  <c r="J46" i="70" s="1"/>
  <c r="C47" i="70"/>
  <c r="I46" i="70"/>
  <c r="C46" i="70"/>
  <c r="I45" i="70"/>
  <c r="J44" i="70" s="1"/>
  <c r="C45" i="70"/>
  <c r="I44" i="70"/>
  <c r="C44" i="70"/>
  <c r="D43" i="70" s="1"/>
  <c r="I43" i="70"/>
  <c r="J42" i="70" s="1"/>
  <c r="C43" i="70"/>
  <c r="I42" i="70"/>
  <c r="C42" i="70"/>
  <c r="D41" i="70" s="1"/>
  <c r="I41" i="70"/>
  <c r="J40" i="70" s="1"/>
  <c r="C41" i="70"/>
  <c r="I40" i="70"/>
  <c r="C40" i="70"/>
  <c r="D39" i="70" s="1"/>
  <c r="I39" i="70"/>
  <c r="J38" i="70" s="1"/>
  <c r="C39" i="70"/>
  <c r="I38" i="70"/>
  <c r="C38" i="70"/>
  <c r="D37" i="70" s="1"/>
  <c r="I37" i="70"/>
  <c r="J36" i="70" s="1"/>
  <c r="C37" i="70"/>
  <c r="I36" i="70"/>
  <c r="C36" i="70"/>
  <c r="I35" i="70"/>
  <c r="J34" i="70" s="1"/>
  <c r="C35" i="70"/>
  <c r="I34" i="70"/>
  <c r="C34" i="70"/>
  <c r="I33" i="70"/>
  <c r="J32" i="70" s="1"/>
  <c r="C33" i="70"/>
  <c r="I32" i="70"/>
  <c r="C32" i="70"/>
  <c r="D31" i="70" s="1"/>
  <c r="I31" i="70"/>
  <c r="J30" i="70" s="1"/>
  <c r="C31" i="70"/>
  <c r="I30" i="70"/>
  <c r="C30" i="70"/>
  <c r="D29" i="70" s="1"/>
  <c r="I29" i="70"/>
  <c r="J28" i="70" s="1"/>
  <c r="C29" i="70"/>
  <c r="I28" i="70"/>
  <c r="C28" i="70"/>
  <c r="D27" i="70" s="1"/>
  <c r="I27" i="70"/>
  <c r="C27" i="70"/>
  <c r="I26" i="70"/>
  <c r="C26" i="70"/>
  <c r="I25" i="70"/>
  <c r="C25" i="70"/>
  <c r="I24" i="70"/>
  <c r="C24" i="70"/>
  <c r="I23" i="70"/>
  <c r="C23" i="70"/>
  <c r="I22" i="70"/>
  <c r="C22" i="70"/>
  <c r="I21" i="70"/>
  <c r="C21" i="70"/>
  <c r="I20" i="70"/>
  <c r="C20" i="70"/>
  <c r="I19" i="70"/>
  <c r="C19" i="70"/>
  <c r="I18" i="70"/>
  <c r="C18" i="70"/>
  <c r="I17" i="70"/>
  <c r="C17" i="70"/>
  <c r="I16" i="70"/>
  <c r="C16" i="70"/>
  <c r="I15" i="70"/>
  <c r="C15" i="70"/>
  <c r="I14" i="70"/>
  <c r="C14" i="70"/>
  <c r="I13" i="70"/>
  <c r="C13" i="70"/>
  <c r="I12" i="70"/>
  <c r="C12" i="70"/>
  <c r="I11" i="70"/>
  <c r="C11" i="70"/>
  <c r="I10" i="70"/>
  <c r="C10" i="70"/>
  <c r="I9" i="70"/>
  <c r="C9" i="70"/>
  <c r="I8" i="70"/>
  <c r="C8" i="70"/>
  <c r="I7" i="70"/>
  <c r="C7" i="70"/>
  <c r="I6" i="70"/>
  <c r="C6" i="70"/>
  <c r="I5" i="70"/>
  <c r="C5" i="70"/>
  <c r="O55" i="69"/>
  <c r="N55" i="69"/>
  <c r="O54" i="69"/>
  <c r="N54" i="69"/>
  <c r="I54" i="69"/>
  <c r="C54" i="69"/>
  <c r="I53" i="69"/>
  <c r="J53" i="69" s="1"/>
  <c r="C53" i="69"/>
  <c r="D53" i="69" s="1"/>
  <c r="O53" i="69" s="1"/>
  <c r="I52" i="69"/>
  <c r="C52" i="69"/>
  <c r="I51" i="69"/>
  <c r="J51" i="69" s="1"/>
  <c r="C51" i="69"/>
  <c r="D51" i="69" s="1"/>
  <c r="O51" i="69" s="1"/>
  <c r="I50" i="69"/>
  <c r="C50" i="69"/>
  <c r="I49" i="69"/>
  <c r="J49" i="69" s="1"/>
  <c r="C49" i="69"/>
  <c r="D49" i="69" s="1"/>
  <c r="O49" i="69" s="1"/>
  <c r="I48" i="69"/>
  <c r="C48" i="69"/>
  <c r="I47" i="69"/>
  <c r="J47" i="69" s="1"/>
  <c r="C47" i="69"/>
  <c r="D47" i="69" s="1"/>
  <c r="O47" i="69" s="1"/>
  <c r="I46" i="69"/>
  <c r="C46" i="69"/>
  <c r="I45" i="69"/>
  <c r="J45" i="69" s="1"/>
  <c r="C45" i="69"/>
  <c r="D45" i="69" s="1"/>
  <c r="O45" i="69" s="1"/>
  <c r="I44" i="69"/>
  <c r="C44" i="69"/>
  <c r="I43" i="69"/>
  <c r="J43" i="69" s="1"/>
  <c r="C43" i="69"/>
  <c r="D43" i="69" s="1"/>
  <c r="O43" i="69" s="1"/>
  <c r="I42" i="69"/>
  <c r="C42" i="69"/>
  <c r="I41" i="69"/>
  <c r="J41" i="69" s="1"/>
  <c r="C41" i="69"/>
  <c r="D41" i="69" s="1"/>
  <c r="O41" i="69" s="1"/>
  <c r="I40" i="69"/>
  <c r="C40" i="69"/>
  <c r="I39" i="69"/>
  <c r="J39" i="69" s="1"/>
  <c r="C39" i="69"/>
  <c r="D39" i="69" s="1"/>
  <c r="O39" i="69" s="1"/>
  <c r="I38" i="69"/>
  <c r="C38" i="69"/>
  <c r="I37" i="69"/>
  <c r="J37" i="69" s="1"/>
  <c r="C37" i="69"/>
  <c r="D37" i="69" s="1"/>
  <c r="O37" i="69" s="1"/>
  <c r="I36" i="69"/>
  <c r="C36" i="69"/>
  <c r="I35" i="69"/>
  <c r="J35" i="69" s="1"/>
  <c r="C35" i="69"/>
  <c r="D35" i="69" s="1"/>
  <c r="O35" i="69" s="1"/>
  <c r="I34" i="69"/>
  <c r="C34" i="69"/>
  <c r="I33" i="69"/>
  <c r="J33" i="69" s="1"/>
  <c r="C33" i="69"/>
  <c r="I32" i="69"/>
  <c r="C32" i="69"/>
  <c r="I31" i="69"/>
  <c r="N31" i="69" s="1"/>
  <c r="C31" i="69"/>
  <c r="I30" i="69"/>
  <c r="C30" i="69"/>
  <c r="D30" i="69" s="1"/>
  <c r="I29" i="69"/>
  <c r="C29" i="69"/>
  <c r="I28" i="69"/>
  <c r="C28" i="69"/>
  <c r="I27" i="69"/>
  <c r="C27" i="69"/>
  <c r="I26" i="69"/>
  <c r="C26" i="69"/>
  <c r="I25" i="69"/>
  <c r="C25" i="69"/>
  <c r="I24" i="69"/>
  <c r="C24" i="69"/>
  <c r="D24" i="69" s="1"/>
  <c r="I23" i="69"/>
  <c r="C23" i="69"/>
  <c r="I22" i="69"/>
  <c r="C22" i="69"/>
  <c r="I21" i="69"/>
  <c r="C21" i="69"/>
  <c r="I20" i="69"/>
  <c r="C20" i="69"/>
  <c r="I19" i="69"/>
  <c r="C19" i="69"/>
  <c r="I18" i="69"/>
  <c r="C18" i="69"/>
  <c r="I17" i="69"/>
  <c r="C17" i="69"/>
  <c r="I16" i="69"/>
  <c r="C16" i="69"/>
  <c r="N15" i="69"/>
  <c r="I15" i="69"/>
  <c r="C15" i="69"/>
  <c r="I14" i="69"/>
  <c r="J14" i="69" s="1"/>
  <c r="C14" i="69"/>
  <c r="I13" i="69"/>
  <c r="C13" i="69"/>
  <c r="I12" i="69"/>
  <c r="J12" i="69" s="1"/>
  <c r="C12" i="69"/>
  <c r="I11" i="69"/>
  <c r="C11" i="69"/>
  <c r="I10" i="69"/>
  <c r="C10" i="69"/>
  <c r="I9" i="69"/>
  <c r="C9" i="69"/>
  <c r="I8" i="69"/>
  <c r="C8" i="69"/>
  <c r="I7" i="69"/>
  <c r="C7" i="69"/>
  <c r="I6" i="69"/>
  <c r="C6" i="69"/>
  <c r="I5" i="69"/>
  <c r="C5" i="69"/>
  <c r="O55" i="68"/>
  <c r="N55" i="68"/>
  <c r="O54" i="68"/>
  <c r="I54" i="68"/>
  <c r="J53" i="68" s="1"/>
  <c r="C54" i="68"/>
  <c r="I53" i="68"/>
  <c r="C53" i="68"/>
  <c r="D53" i="68" s="1"/>
  <c r="I52" i="68"/>
  <c r="D52" i="68"/>
  <c r="C52" i="68"/>
  <c r="I51" i="68"/>
  <c r="J51" i="68" s="1"/>
  <c r="C51" i="68"/>
  <c r="D51" i="68" s="1"/>
  <c r="I50" i="68"/>
  <c r="C50" i="68"/>
  <c r="I49" i="68"/>
  <c r="J49" i="68" s="1"/>
  <c r="C49" i="68"/>
  <c r="I48" i="68"/>
  <c r="C48" i="68"/>
  <c r="I47" i="68"/>
  <c r="C47" i="68"/>
  <c r="I46" i="68"/>
  <c r="C46" i="68"/>
  <c r="I45" i="68"/>
  <c r="J45" i="68" s="1"/>
  <c r="C45" i="68"/>
  <c r="I44" i="68"/>
  <c r="C44" i="68"/>
  <c r="I43" i="68"/>
  <c r="J43" i="68" s="1"/>
  <c r="C43" i="68"/>
  <c r="I42" i="68"/>
  <c r="C42" i="68"/>
  <c r="I41" i="68"/>
  <c r="J41" i="68" s="1"/>
  <c r="C41" i="68"/>
  <c r="I40" i="68"/>
  <c r="C40" i="68"/>
  <c r="I39" i="68"/>
  <c r="J39" i="68" s="1"/>
  <c r="C39" i="68"/>
  <c r="I38" i="68"/>
  <c r="C38" i="68"/>
  <c r="I37" i="68"/>
  <c r="J37" i="68" s="1"/>
  <c r="C37" i="68"/>
  <c r="I36" i="68"/>
  <c r="C36" i="68"/>
  <c r="I35" i="68"/>
  <c r="J35" i="68" s="1"/>
  <c r="C35" i="68"/>
  <c r="I34" i="68"/>
  <c r="C34" i="68"/>
  <c r="I33" i="68"/>
  <c r="J33" i="68" s="1"/>
  <c r="C33" i="68"/>
  <c r="I32" i="68"/>
  <c r="C32" i="68"/>
  <c r="J31" i="68"/>
  <c r="I31" i="68"/>
  <c r="C31" i="68"/>
  <c r="I30" i="68"/>
  <c r="J30" i="68" s="1"/>
  <c r="C30" i="68"/>
  <c r="I29" i="68"/>
  <c r="C29" i="68"/>
  <c r="I28" i="68"/>
  <c r="J28" i="68" s="1"/>
  <c r="C28" i="68"/>
  <c r="I27" i="68"/>
  <c r="C27" i="68"/>
  <c r="I26" i="68"/>
  <c r="C26" i="68"/>
  <c r="N26" i="68" s="1"/>
  <c r="I25" i="68"/>
  <c r="J25" i="68" s="1"/>
  <c r="C25" i="68"/>
  <c r="I24" i="68"/>
  <c r="J24" i="68" s="1"/>
  <c r="C24" i="68"/>
  <c r="N24" i="68" s="1"/>
  <c r="I23" i="68"/>
  <c r="J23" i="68" s="1"/>
  <c r="C23" i="68"/>
  <c r="I22" i="68"/>
  <c r="C22" i="68"/>
  <c r="I21" i="68"/>
  <c r="C21" i="68"/>
  <c r="I20" i="68"/>
  <c r="C20" i="68"/>
  <c r="D20" i="68" s="1"/>
  <c r="I19" i="68"/>
  <c r="C19" i="68"/>
  <c r="I18" i="68"/>
  <c r="C18" i="68"/>
  <c r="D18" i="68" s="1"/>
  <c r="I17" i="68"/>
  <c r="J17" i="68" s="1"/>
  <c r="C17" i="68"/>
  <c r="I16" i="68"/>
  <c r="C16" i="68"/>
  <c r="I15" i="68"/>
  <c r="C15" i="68"/>
  <c r="I14" i="68"/>
  <c r="C14" i="68"/>
  <c r="I13" i="68"/>
  <c r="C13" i="68"/>
  <c r="I12" i="68"/>
  <c r="C12" i="68"/>
  <c r="J11" i="68"/>
  <c r="I11" i="68"/>
  <c r="C11" i="68"/>
  <c r="I10" i="68"/>
  <c r="J10" i="68" s="1"/>
  <c r="C10" i="68"/>
  <c r="I9" i="68"/>
  <c r="C9" i="68"/>
  <c r="I8" i="68"/>
  <c r="J8" i="68" s="1"/>
  <c r="C8" i="68"/>
  <c r="I7" i="68"/>
  <c r="C7" i="68"/>
  <c r="D7" i="68" s="1"/>
  <c r="I6" i="68"/>
  <c r="J6" i="68" s="1"/>
  <c r="C6" i="68"/>
  <c r="I5" i="68"/>
  <c r="C5" i="68"/>
  <c r="O55" i="66"/>
  <c r="N55" i="66"/>
  <c r="O54" i="66"/>
  <c r="N54" i="66"/>
  <c r="I54" i="66"/>
  <c r="C54" i="66"/>
  <c r="I53" i="66"/>
  <c r="J53" i="66" s="1"/>
  <c r="C53" i="66"/>
  <c r="D53" i="66" s="1"/>
  <c r="O53" i="66" s="1"/>
  <c r="I52" i="66"/>
  <c r="C52" i="66"/>
  <c r="D52" i="66" s="1"/>
  <c r="I51" i="66"/>
  <c r="J51" i="66" s="1"/>
  <c r="C51" i="66"/>
  <c r="D51" i="66" s="1"/>
  <c r="O51" i="66" s="1"/>
  <c r="I50" i="66"/>
  <c r="C50" i="66"/>
  <c r="D50" i="66" s="1"/>
  <c r="I49" i="66"/>
  <c r="J49" i="66" s="1"/>
  <c r="C49" i="66"/>
  <c r="D49" i="66" s="1"/>
  <c r="O49" i="66" s="1"/>
  <c r="I48" i="66"/>
  <c r="C48" i="66"/>
  <c r="D48" i="66" s="1"/>
  <c r="I47" i="66"/>
  <c r="J47" i="66" s="1"/>
  <c r="C47" i="66"/>
  <c r="D47" i="66" s="1"/>
  <c r="O47" i="66" s="1"/>
  <c r="I46" i="66"/>
  <c r="C46" i="66"/>
  <c r="D46" i="66" s="1"/>
  <c r="I45" i="66"/>
  <c r="J45" i="66" s="1"/>
  <c r="C45" i="66"/>
  <c r="D45" i="66" s="1"/>
  <c r="O45" i="66" s="1"/>
  <c r="I44" i="66"/>
  <c r="C44" i="66"/>
  <c r="I43" i="66"/>
  <c r="J43" i="66" s="1"/>
  <c r="C43" i="66"/>
  <c r="D43" i="66" s="1"/>
  <c r="O43" i="66" s="1"/>
  <c r="I42" i="66"/>
  <c r="C42" i="66"/>
  <c r="I41" i="66"/>
  <c r="J41" i="66" s="1"/>
  <c r="C41" i="66"/>
  <c r="D41" i="66" s="1"/>
  <c r="O41" i="66" s="1"/>
  <c r="I40" i="66"/>
  <c r="C40" i="66"/>
  <c r="I39" i="66"/>
  <c r="J39" i="66" s="1"/>
  <c r="C39" i="66"/>
  <c r="D39" i="66" s="1"/>
  <c r="O39" i="66" s="1"/>
  <c r="I38" i="66"/>
  <c r="C38" i="66"/>
  <c r="I37" i="66"/>
  <c r="J37" i="66" s="1"/>
  <c r="C37" i="66"/>
  <c r="D37" i="66" s="1"/>
  <c r="O37" i="66" s="1"/>
  <c r="I36" i="66"/>
  <c r="C36" i="66"/>
  <c r="I35" i="66"/>
  <c r="J35" i="66" s="1"/>
  <c r="C35" i="66"/>
  <c r="D35" i="66" s="1"/>
  <c r="O35" i="66" s="1"/>
  <c r="I34" i="66"/>
  <c r="C34" i="66"/>
  <c r="I33" i="66"/>
  <c r="J33" i="66" s="1"/>
  <c r="C33" i="66"/>
  <c r="D33" i="66" s="1"/>
  <c r="O33" i="66" s="1"/>
  <c r="I32" i="66"/>
  <c r="C32" i="66"/>
  <c r="I31" i="66"/>
  <c r="J31" i="66" s="1"/>
  <c r="C31" i="66"/>
  <c r="I30" i="66"/>
  <c r="C30" i="66"/>
  <c r="D30" i="66" s="1"/>
  <c r="I29" i="66"/>
  <c r="J29" i="66" s="1"/>
  <c r="C29" i="66"/>
  <c r="I28" i="66"/>
  <c r="C28" i="66"/>
  <c r="D28" i="66" s="1"/>
  <c r="I27" i="66"/>
  <c r="N27" i="66" s="1"/>
  <c r="C27" i="66"/>
  <c r="I26" i="66"/>
  <c r="C26" i="66"/>
  <c r="D26" i="66" s="1"/>
  <c r="I25" i="66"/>
  <c r="C25" i="66"/>
  <c r="I24" i="66"/>
  <c r="C24" i="66"/>
  <c r="I23" i="66"/>
  <c r="C23" i="66"/>
  <c r="I22" i="66"/>
  <c r="C22" i="66"/>
  <c r="I21" i="66"/>
  <c r="C21" i="66"/>
  <c r="I20" i="66"/>
  <c r="C20" i="66"/>
  <c r="I19" i="66"/>
  <c r="C19" i="66"/>
  <c r="D19" i="66" s="1"/>
  <c r="I18" i="66"/>
  <c r="C18" i="66"/>
  <c r="I17" i="66"/>
  <c r="C17" i="66"/>
  <c r="D17" i="66" s="1"/>
  <c r="I16" i="66"/>
  <c r="C16" i="66"/>
  <c r="I15" i="66"/>
  <c r="C15" i="66"/>
  <c r="D15" i="66" s="1"/>
  <c r="I14" i="66"/>
  <c r="C14" i="66"/>
  <c r="I13" i="66"/>
  <c r="C13" i="66"/>
  <c r="I12" i="66"/>
  <c r="C12" i="66"/>
  <c r="I11" i="66"/>
  <c r="N11" i="66" s="1"/>
  <c r="C11" i="66"/>
  <c r="I10" i="66"/>
  <c r="C10" i="66"/>
  <c r="D10" i="66" s="1"/>
  <c r="I9" i="66"/>
  <c r="J9" i="66" s="1"/>
  <c r="C9" i="66"/>
  <c r="I8" i="66"/>
  <c r="C8" i="66"/>
  <c r="I7" i="66"/>
  <c r="C7" i="66"/>
  <c r="I6" i="66"/>
  <c r="C6" i="66"/>
  <c r="I5" i="66"/>
  <c r="C5" i="66"/>
  <c r="O55" i="65"/>
  <c r="N55" i="65"/>
  <c r="O54" i="65"/>
  <c r="N54" i="65"/>
  <c r="I54" i="65"/>
  <c r="C54" i="65"/>
  <c r="I53" i="65"/>
  <c r="J53" i="65" s="1"/>
  <c r="C53" i="65"/>
  <c r="N53" i="65" s="1"/>
  <c r="I52" i="65"/>
  <c r="C52" i="65"/>
  <c r="D52" i="65" s="1"/>
  <c r="I51" i="65"/>
  <c r="J51" i="65" s="1"/>
  <c r="C51" i="65"/>
  <c r="N51" i="65" s="1"/>
  <c r="I50" i="65"/>
  <c r="C50" i="65"/>
  <c r="D50" i="65" s="1"/>
  <c r="I49" i="65"/>
  <c r="J49" i="65" s="1"/>
  <c r="C49" i="65"/>
  <c r="N49" i="65" s="1"/>
  <c r="I48" i="65"/>
  <c r="C48" i="65"/>
  <c r="D48" i="65" s="1"/>
  <c r="I47" i="65"/>
  <c r="J47" i="65" s="1"/>
  <c r="C47" i="65"/>
  <c r="D47" i="65" s="1"/>
  <c r="I46" i="65"/>
  <c r="C46" i="65"/>
  <c r="D46" i="65" s="1"/>
  <c r="I45" i="65"/>
  <c r="N45" i="65" s="1"/>
  <c r="C45" i="65"/>
  <c r="D45" i="65" s="1"/>
  <c r="I44" i="65"/>
  <c r="C44" i="65"/>
  <c r="D44" i="65" s="1"/>
  <c r="I43" i="65"/>
  <c r="C43" i="65"/>
  <c r="I42" i="65"/>
  <c r="C42" i="65"/>
  <c r="I41" i="65"/>
  <c r="C41" i="65"/>
  <c r="I40" i="65"/>
  <c r="C40" i="65"/>
  <c r="I39" i="65"/>
  <c r="C39" i="65"/>
  <c r="I38" i="65"/>
  <c r="C38" i="65"/>
  <c r="D38" i="65" s="1"/>
  <c r="I37" i="65"/>
  <c r="C37" i="65"/>
  <c r="D37" i="65" s="1"/>
  <c r="I36" i="65"/>
  <c r="C36" i="65"/>
  <c r="I35" i="65"/>
  <c r="C35" i="65"/>
  <c r="D35" i="65" s="1"/>
  <c r="I34" i="65"/>
  <c r="C34" i="65"/>
  <c r="I33" i="65"/>
  <c r="C33" i="65"/>
  <c r="D33" i="65" s="1"/>
  <c r="I32" i="65"/>
  <c r="C32" i="65"/>
  <c r="N31" i="65"/>
  <c r="I31" i="65"/>
  <c r="C31" i="65"/>
  <c r="I30" i="65"/>
  <c r="J30" i="65" s="1"/>
  <c r="C30" i="65"/>
  <c r="D30" i="65" s="1"/>
  <c r="I29" i="65"/>
  <c r="N29" i="65" s="1"/>
  <c r="C29" i="65"/>
  <c r="D29" i="65" s="1"/>
  <c r="I28" i="65"/>
  <c r="C28" i="65"/>
  <c r="D28" i="65" s="1"/>
  <c r="I27" i="65"/>
  <c r="C27" i="65"/>
  <c r="I26" i="65"/>
  <c r="C26" i="65"/>
  <c r="I25" i="65"/>
  <c r="C25" i="65"/>
  <c r="I24" i="65"/>
  <c r="C24" i="65"/>
  <c r="I23" i="65"/>
  <c r="C23" i="65"/>
  <c r="I22" i="65"/>
  <c r="C22" i="65"/>
  <c r="I21" i="65"/>
  <c r="C21" i="65"/>
  <c r="D21" i="65" s="1"/>
  <c r="I20" i="65"/>
  <c r="C20" i="65"/>
  <c r="I19" i="65"/>
  <c r="C19" i="65"/>
  <c r="D19" i="65" s="1"/>
  <c r="I18" i="65"/>
  <c r="C18" i="65"/>
  <c r="I17" i="65"/>
  <c r="C17" i="65"/>
  <c r="D17" i="65" s="1"/>
  <c r="I16" i="65"/>
  <c r="C16" i="65"/>
  <c r="I15" i="65"/>
  <c r="C15" i="65"/>
  <c r="I14" i="65"/>
  <c r="C14" i="65"/>
  <c r="N13" i="65"/>
  <c r="I13" i="65"/>
  <c r="C13" i="65"/>
  <c r="I12" i="65"/>
  <c r="J12" i="65" s="1"/>
  <c r="C12" i="65"/>
  <c r="D12" i="65" s="1"/>
  <c r="I11" i="65"/>
  <c r="C11" i="65"/>
  <c r="I10" i="65"/>
  <c r="J10" i="65" s="1"/>
  <c r="C10" i="65"/>
  <c r="I9" i="65"/>
  <c r="C9" i="65"/>
  <c r="I8" i="65"/>
  <c r="J8" i="65" s="1"/>
  <c r="C8" i="65"/>
  <c r="I7" i="65"/>
  <c r="C7" i="65"/>
  <c r="I6" i="65"/>
  <c r="J6" i="65" s="1"/>
  <c r="C6" i="65"/>
  <c r="I5" i="65"/>
  <c r="C5" i="65"/>
  <c r="D27" i="84" l="1"/>
  <c r="D27" i="83"/>
  <c r="D10" i="82"/>
  <c r="D12" i="82"/>
  <c r="O12" i="82" s="1"/>
  <c r="D14" i="82"/>
  <c r="D16" i="82"/>
  <c r="D7" i="82"/>
  <c r="O7" i="82" s="1"/>
  <c r="D9" i="82"/>
  <c r="O9" i="82" s="1"/>
  <c r="N10" i="82"/>
  <c r="D18" i="82"/>
  <c r="O18" i="82" s="1"/>
  <c r="D25" i="82"/>
  <c r="O25" i="82" s="1"/>
  <c r="D27" i="82"/>
  <c r="D29" i="82"/>
  <c r="D31" i="82"/>
  <c r="D33" i="82"/>
  <c r="O33" i="82" s="1"/>
  <c r="D35" i="82"/>
  <c r="D37" i="82"/>
  <c r="D39" i="82"/>
  <c r="N40" i="82"/>
  <c r="D6" i="82"/>
  <c r="D8" i="82"/>
  <c r="D15" i="82"/>
  <c r="O15" i="82" s="1"/>
  <c r="N16" i="82"/>
  <c r="D20" i="82"/>
  <c r="D22" i="82"/>
  <c r="O22" i="82" s="1"/>
  <c r="D24" i="82"/>
  <c r="O24" i="82" s="1"/>
  <c r="D41" i="82"/>
  <c r="O41" i="82" s="1"/>
  <c r="D43" i="82"/>
  <c r="O43" i="82" s="1"/>
  <c r="D45" i="82"/>
  <c r="O45" i="82" s="1"/>
  <c r="O6" i="82"/>
  <c r="J12" i="82"/>
  <c r="O14" i="82"/>
  <c r="O17" i="82"/>
  <c r="J20" i="82"/>
  <c r="O27" i="82"/>
  <c r="O29" i="82"/>
  <c r="O31" i="82"/>
  <c r="O35" i="82"/>
  <c r="O37" i="82"/>
  <c r="O39" i="82"/>
  <c r="O20" i="82"/>
  <c r="D11" i="82"/>
  <c r="O11" i="82" s="1"/>
  <c r="N12" i="82"/>
  <c r="D19" i="82"/>
  <c r="O19" i="82" s="1"/>
  <c r="N20" i="82"/>
  <c r="D5" i="82"/>
  <c r="O5" i="82" s="1"/>
  <c r="N6" i="82"/>
  <c r="J8" i="82"/>
  <c r="O10" i="82"/>
  <c r="D13" i="82"/>
  <c r="O13" i="82" s="1"/>
  <c r="N14" i="82"/>
  <c r="J16" i="82"/>
  <c r="D21" i="82"/>
  <c r="O21" i="82" s="1"/>
  <c r="N22" i="82"/>
  <c r="J24" i="82"/>
  <c r="D26" i="82"/>
  <c r="O26" i="82" s="1"/>
  <c r="N26" i="82"/>
  <c r="O28" i="82"/>
  <c r="O30" i="82"/>
  <c r="O32" i="82"/>
  <c r="O34" i="82"/>
  <c r="O36" i="82"/>
  <c r="O38" i="82"/>
  <c r="O40" i="82"/>
  <c r="N28" i="82"/>
  <c r="N30" i="82"/>
  <c r="N32" i="82"/>
  <c r="N34" i="82"/>
  <c r="N36" i="82"/>
  <c r="N38" i="82"/>
  <c r="N42" i="82"/>
  <c r="N44" i="82"/>
  <c r="N46" i="82"/>
  <c r="N48" i="82"/>
  <c r="N50" i="82"/>
  <c r="N52" i="82"/>
  <c r="N5" i="82"/>
  <c r="N7" i="82"/>
  <c r="N9" i="82"/>
  <c r="N11" i="82"/>
  <c r="N13" i="82"/>
  <c r="N15" i="82"/>
  <c r="N17" i="82"/>
  <c r="N19" i="82"/>
  <c r="N21" i="82"/>
  <c r="N23" i="82"/>
  <c r="N25" i="82"/>
  <c r="N27" i="82"/>
  <c r="N29" i="82"/>
  <c r="N31" i="82"/>
  <c r="N33" i="82"/>
  <c r="N35" i="82"/>
  <c r="N37" i="82"/>
  <c r="N39" i="82"/>
  <c r="N41" i="82"/>
  <c r="N43" i="82"/>
  <c r="N45" i="82"/>
  <c r="N47" i="82"/>
  <c r="N49" i="82"/>
  <c r="N51" i="82"/>
  <c r="J41" i="81"/>
  <c r="J43" i="81"/>
  <c r="J45" i="81"/>
  <c r="J47" i="81"/>
  <c r="J49" i="81"/>
  <c r="J51" i="81"/>
  <c r="O51" i="81" s="1"/>
  <c r="O45" i="81"/>
  <c r="N52" i="81"/>
  <c r="J6" i="81"/>
  <c r="J10" i="81"/>
  <c r="J12" i="81"/>
  <c r="J14" i="81"/>
  <c r="J16" i="81"/>
  <c r="J18" i="81"/>
  <c r="J20" i="81"/>
  <c r="J22" i="81"/>
  <c r="J24" i="81"/>
  <c r="J26" i="81"/>
  <c r="O26" i="81" s="1"/>
  <c r="J30" i="81"/>
  <c r="N8" i="81"/>
  <c r="N12" i="81"/>
  <c r="N16" i="81"/>
  <c r="N20" i="81"/>
  <c r="N24" i="81"/>
  <c r="D6" i="81"/>
  <c r="O6" i="81" s="1"/>
  <c r="D10" i="81"/>
  <c r="O10" i="81" s="1"/>
  <c r="D14" i="81"/>
  <c r="O14" i="81" s="1"/>
  <c r="D18" i="81"/>
  <c r="D22" i="81"/>
  <c r="O22" i="81" s="1"/>
  <c r="J32" i="81"/>
  <c r="O32" i="81" s="1"/>
  <c r="N32" i="81"/>
  <c r="J34" i="81"/>
  <c r="J36" i="81"/>
  <c r="O36" i="81" s="1"/>
  <c r="J38" i="81"/>
  <c r="J40" i="81"/>
  <c r="O40" i="81" s="1"/>
  <c r="N42" i="81"/>
  <c r="J5" i="81"/>
  <c r="J7" i="81"/>
  <c r="J9" i="81"/>
  <c r="J11" i="81"/>
  <c r="J13" i="81"/>
  <c r="O13" i="81" s="1"/>
  <c r="J15" i="81"/>
  <c r="J17" i="81"/>
  <c r="J19" i="81"/>
  <c r="J21" i="81"/>
  <c r="O21" i="81" s="1"/>
  <c r="J23" i="81"/>
  <c r="O23" i="81" s="1"/>
  <c r="J25" i="81"/>
  <c r="J27" i="81"/>
  <c r="J29" i="81"/>
  <c r="J31" i="81"/>
  <c r="J42" i="81"/>
  <c r="J44" i="81"/>
  <c r="O44" i="81" s="1"/>
  <c r="J46" i="81"/>
  <c r="O46" i="81" s="1"/>
  <c r="N6" i="81"/>
  <c r="D8" i="81"/>
  <c r="N10" i="81"/>
  <c r="D12" i="81"/>
  <c r="O12" i="81" s="1"/>
  <c r="N14" i="81"/>
  <c r="D16" i="81"/>
  <c r="N18" i="81"/>
  <c r="D20" i="81"/>
  <c r="O20" i="81" s="1"/>
  <c r="N22" i="81"/>
  <c r="D24" i="81"/>
  <c r="N26" i="81"/>
  <c r="D30" i="81"/>
  <c r="O30" i="81" s="1"/>
  <c r="D38" i="81"/>
  <c r="D46" i="81"/>
  <c r="D7" i="81"/>
  <c r="D11" i="81"/>
  <c r="O11" i="81" s="1"/>
  <c r="D15" i="81"/>
  <c r="O15" i="81" s="1"/>
  <c r="D19" i="81"/>
  <c r="D23" i="81"/>
  <c r="D27" i="81"/>
  <c r="O27" i="81" s="1"/>
  <c r="N28" i="81"/>
  <c r="N36" i="81"/>
  <c r="N44" i="81"/>
  <c r="D48" i="81"/>
  <c r="N30" i="81"/>
  <c r="D34" i="81"/>
  <c r="O34" i="81" s="1"/>
  <c r="N38" i="81"/>
  <c r="D42" i="81"/>
  <c r="O42" i="81" s="1"/>
  <c r="N46" i="81"/>
  <c r="J8" i="81"/>
  <c r="O8" i="81" s="1"/>
  <c r="J28" i="81"/>
  <c r="O28" i="81" s="1"/>
  <c r="J48" i="81"/>
  <c r="O48" i="81" s="1"/>
  <c r="D47" i="81"/>
  <c r="O47" i="81" s="1"/>
  <c r="N48" i="81"/>
  <c r="J50" i="81"/>
  <c r="O50" i="81" s="1"/>
  <c r="O5" i="81"/>
  <c r="O7" i="81"/>
  <c r="O9" i="81"/>
  <c r="O17" i="81"/>
  <c r="O19" i="81"/>
  <c r="O25" i="81"/>
  <c r="D29" i="81"/>
  <c r="D31" i="81"/>
  <c r="O31" i="81" s="1"/>
  <c r="D33" i="81"/>
  <c r="O33" i="81" s="1"/>
  <c r="D35" i="81"/>
  <c r="O35" i="81" s="1"/>
  <c r="D37" i="81"/>
  <c r="O37" i="81" s="1"/>
  <c r="D39" i="81"/>
  <c r="O39" i="81" s="1"/>
  <c r="D41" i="81"/>
  <c r="O41" i="81" s="1"/>
  <c r="D43" i="81"/>
  <c r="D49" i="81"/>
  <c r="O49" i="81" s="1"/>
  <c r="N50" i="81"/>
  <c r="N5" i="81"/>
  <c r="N7" i="81"/>
  <c r="N9" i="81"/>
  <c r="N11" i="81"/>
  <c r="N13" i="81"/>
  <c r="N15" i="81"/>
  <c r="N17" i="81"/>
  <c r="N19" i="81"/>
  <c r="N21" i="81"/>
  <c r="N23" i="81"/>
  <c r="N25" i="81"/>
  <c r="N27" i="81"/>
  <c r="N29" i="81"/>
  <c r="N31" i="81"/>
  <c r="N33" i="81"/>
  <c r="N35" i="81"/>
  <c r="N37" i="81"/>
  <c r="N39" i="81"/>
  <c r="N41" i="81"/>
  <c r="N43" i="81"/>
  <c r="N45" i="81"/>
  <c r="N47" i="81"/>
  <c r="N49" i="81"/>
  <c r="N51" i="81"/>
  <c r="O34" i="80"/>
  <c r="J6" i="80"/>
  <c r="J8" i="80"/>
  <c r="J10" i="80"/>
  <c r="J12" i="80"/>
  <c r="O12" i="80" s="1"/>
  <c r="J14" i="80"/>
  <c r="J16" i="80"/>
  <c r="J18" i="80"/>
  <c r="J20" i="80"/>
  <c r="J22" i="80"/>
  <c r="J24" i="80"/>
  <c r="J26" i="80"/>
  <c r="J28" i="80"/>
  <c r="J30" i="80"/>
  <c r="J32" i="80"/>
  <c r="O32" i="80" s="1"/>
  <c r="J34" i="80"/>
  <c r="J36" i="80"/>
  <c r="J38" i="80"/>
  <c r="J40" i="80"/>
  <c r="O40" i="80" s="1"/>
  <c r="J42" i="80"/>
  <c r="J44" i="80"/>
  <c r="J46" i="80"/>
  <c r="J48" i="80"/>
  <c r="J50" i="80"/>
  <c r="J52" i="80"/>
  <c r="O6" i="80"/>
  <c r="O24" i="80"/>
  <c r="O46" i="80"/>
  <c r="O18" i="80"/>
  <c r="J5" i="80"/>
  <c r="J7" i="80"/>
  <c r="J9" i="80"/>
  <c r="J11" i="80"/>
  <c r="J13" i="80"/>
  <c r="J15" i="80"/>
  <c r="J17" i="80"/>
  <c r="J19" i="80"/>
  <c r="J21" i="80"/>
  <c r="J23" i="80"/>
  <c r="J25" i="80"/>
  <c r="J27" i="80"/>
  <c r="J29" i="80"/>
  <c r="J31" i="80"/>
  <c r="J33" i="80"/>
  <c r="J35" i="80"/>
  <c r="J37" i="80"/>
  <c r="J39" i="80"/>
  <c r="J41" i="80"/>
  <c r="J43" i="80"/>
  <c r="J45" i="80"/>
  <c r="J47" i="80"/>
  <c r="J49" i="80"/>
  <c r="J51" i="80"/>
  <c r="O51" i="80" s="1"/>
  <c r="D5" i="80"/>
  <c r="O5" i="80" s="1"/>
  <c r="D7" i="80"/>
  <c r="D9" i="80"/>
  <c r="O9" i="80" s="1"/>
  <c r="D11" i="80"/>
  <c r="O11" i="80" s="1"/>
  <c r="D13" i="80"/>
  <c r="O13" i="80" s="1"/>
  <c r="D15" i="80"/>
  <c r="D17" i="80"/>
  <c r="O17" i="80" s="1"/>
  <c r="D19" i="80"/>
  <c r="O19" i="80" s="1"/>
  <c r="D21" i="80"/>
  <c r="O21" i="80" s="1"/>
  <c r="D23" i="80"/>
  <c r="O23" i="80" s="1"/>
  <c r="D25" i="80"/>
  <c r="D27" i="80"/>
  <c r="O27" i="80" s="1"/>
  <c r="D29" i="80"/>
  <c r="O29" i="80" s="1"/>
  <c r="D31" i="80"/>
  <c r="O31" i="80" s="1"/>
  <c r="D33" i="80"/>
  <c r="O33" i="80" s="1"/>
  <c r="D35" i="80"/>
  <c r="O35" i="80" s="1"/>
  <c r="D37" i="80"/>
  <c r="O37" i="80" s="1"/>
  <c r="D39" i="80"/>
  <c r="O39" i="80" s="1"/>
  <c r="D41" i="80"/>
  <c r="O41" i="80" s="1"/>
  <c r="D43" i="80"/>
  <c r="O43" i="80" s="1"/>
  <c r="D45" i="80"/>
  <c r="O45" i="80" s="1"/>
  <c r="D47" i="80"/>
  <c r="O47" i="80" s="1"/>
  <c r="D49" i="80"/>
  <c r="O49" i="80" s="1"/>
  <c r="N6" i="80"/>
  <c r="N12" i="80"/>
  <c r="N18" i="80"/>
  <c r="N24" i="80"/>
  <c r="N32" i="80"/>
  <c r="N34" i="80"/>
  <c r="N40" i="80"/>
  <c r="N46" i="80"/>
  <c r="D8" i="80"/>
  <c r="O8" i="80" s="1"/>
  <c r="D10" i="80"/>
  <c r="O10" i="80" s="1"/>
  <c r="D14" i="80"/>
  <c r="D16" i="80"/>
  <c r="D20" i="80"/>
  <c r="O20" i="80" s="1"/>
  <c r="D22" i="80"/>
  <c r="D26" i="80"/>
  <c r="O26" i="80" s="1"/>
  <c r="D28" i="80"/>
  <c r="O28" i="80" s="1"/>
  <c r="D30" i="80"/>
  <c r="O30" i="80" s="1"/>
  <c r="D36" i="80"/>
  <c r="O36" i="80" s="1"/>
  <c r="D38" i="80"/>
  <c r="D42" i="80"/>
  <c r="O42" i="80" s="1"/>
  <c r="D44" i="80"/>
  <c r="O44" i="80" s="1"/>
  <c r="D48" i="80"/>
  <c r="D50" i="80"/>
  <c r="O50" i="80" s="1"/>
  <c r="D52" i="80"/>
  <c r="O52" i="80" s="1"/>
  <c r="N5" i="80"/>
  <c r="N7" i="80"/>
  <c r="N9" i="80"/>
  <c r="N11" i="80"/>
  <c r="N13" i="80"/>
  <c r="N15" i="80"/>
  <c r="N17" i="80"/>
  <c r="N19" i="80"/>
  <c r="N21" i="80"/>
  <c r="N23" i="80"/>
  <c r="N25" i="80"/>
  <c r="N27" i="80"/>
  <c r="N29" i="80"/>
  <c r="N31" i="80"/>
  <c r="N33" i="80"/>
  <c r="N35" i="80"/>
  <c r="N37" i="80"/>
  <c r="N39" i="80"/>
  <c r="N41" i="80"/>
  <c r="N43" i="80"/>
  <c r="N45" i="80"/>
  <c r="N47" i="80"/>
  <c r="N49" i="80"/>
  <c r="N51" i="80"/>
  <c r="J5" i="79"/>
  <c r="J7" i="79"/>
  <c r="J9" i="79"/>
  <c r="J11" i="79"/>
  <c r="J13" i="79"/>
  <c r="J15" i="79"/>
  <c r="J17" i="79"/>
  <c r="J19" i="79"/>
  <c r="J21" i="79"/>
  <c r="J23" i="79"/>
  <c r="J25" i="79"/>
  <c r="J27" i="79"/>
  <c r="J29" i="79"/>
  <c r="J31" i="79"/>
  <c r="J33" i="79"/>
  <c r="J35" i="79"/>
  <c r="J37" i="79"/>
  <c r="J39" i="79"/>
  <c r="J41" i="79"/>
  <c r="J43" i="79"/>
  <c r="J45" i="79"/>
  <c r="J47" i="79"/>
  <c r="O47" i="79" s="1"/>
  <c r="J49" i="79"/>
  <c r="O49" i="79" s="1"/>
  <c r="J51" i="79"/>
  <c r="O51" i="79" s="1"/>
  <c r="D5" i="79"/>
  <c r="O5" i="79" s="1"/>
  <c r="D7" i="79"/>
  <c r="O7" i="79" s="1"/>
  <c r="D9" i="79"/>
  <c r="O9" i="79" s="1"/>
  <c r="D11" i="79"/>
  <c r="D15" i="79"/>
  <c r="D17" i="79"/>
  <c r="D19" i="79"/>
  <c r="D21" i="79"/>
  <c r="D23" i="79"/>
  <c r="O23" i="79" s="1"/>
  <c r="D25" i="79"/>
  <c r="D27" i="79"/>
  <c r="D29" i="79"/>
  <c r="D31" i="79"/>
  <c r="O31" i="79" s="1"/>
  <c r="D33" i="79"/>
  <c r="D35" i="79"/>
  <c r="D37" i="79"/>
  <c r="D39" i="79"/>
  <c r="O39" i="79" s="1"/>
  <c r="D41" i="79"/>
  <c r="D43" i="79"/>
  <c r="D45" i="79"/>
  <c r="D13" i="79"/>
  <c r="O13" i="79" s="1"/>
  <c r="N24" i="79"/>
  <c r="N30" i="79"/>
  <c r="N38" i="79"/>
  <c r="N42" i="79"/>
  <c r="N44" i="79"/>
  <c r="D6" i="79"/>
  <c r="O6" i="79" s="1"/>
  <c r="D8" i="79"/>
  <c r="O8" i="79" s="1"/>
  <c r="D10" i="79"/>
  <c r="O10" i="79" s="1"/>
  <c r="D12" i="79"/>
  <c r="O12" i="79" s="1"/>
  <c r="D14" i="79"/>
  <c r="O14" i="79" s="1"/>
  <c r="D16" i="79"/>
  <c r="O16" i="79" s="1"/>
  <c r="D18" i="79"/>
  <c r="O18" i="79" s="1"/>
  <c r="D20" i="79"/>
  <c r="O20" i="79" s="1"/>
  <c r="D22" i="79"/>
  <c r="O22" i="79" s="1"/>
  <c r="D26" i="79"/>
  <c r="O26" i="79" s="1"/>
  <c r="D28" i="79"/>
  <c r="O28" i="79" s="1"/>
  <c r="D32" i="79"/>
  <c r="O32" i="79" s="1"/>
  <c r="D34" i="79"/>
  <c r="O34" i="79" s="1"/>
  <c r="D36" i="79"/>
  <c r="O36" i="79" s="1"/>
  <c r="D40" i="79"/>
  <c r="O40" i="79" s="1"/>
  <c r="D46" i="79"/>
  <c r="O46" i="79" s="1"/>
  <c r="D48" i="79"/>
  <c r="O48" i="79" s="1"/>
  <c r="D50" i="79"/>
  <c r="O50" i="79" s="1"/>
  <c r="D52" i="79"/>
  <c r="O52" i="79" s="1"/>
  <c r="N5" i="79"/>
  <c r="N7" i="79"/>
  <c r="N9" i="79"/>
  <c r="N11" i="79"/>
  <c r="N13" i="79"/>
  <c r="N15" i="79"/>
  <c r="N17" i="79"/>
  <c r="N19" i="79"/>
  <c r="N21" i="79"/>
  <c r="N23" i="79"/>
  <c r="N25" i="79"/>
  <c r="N27" i="79"/>
  <c r="N29" i="79"/>
  <c r="N31" i="79"/>
  <c r="N33" i="79"/>
  <c r="N35" i="79"/>
  <c r="N37" i="79"/>
  <c r="N39" i="79"/>
  <c r="N41" i="79"/>
  <c r="N43" i="79"/>
  <c r="N45" i="79"/>
  <c r="N47" i="79"/>
  <c r="N49" i="79"/>
  <c r="N51" i="79"/>
  <c r="N35" i="78"/>
  <c r="N37" i="78"/>
  <c r="N39" i="78"/>
  <c r="J5" i="78"/>
  <c r="J20" i="78"/>
  <c r="J22" i="78"/>
  <c r="N26" i="78"/>
  <c r="J33" i="78"/>
  <c r="O33" i="78" s="1"/>
  <c r="J34" i="78"/>
  <c r="J50" i="78"/>
  <c r="N6" i="78"/>
  <c r="J9" i="78"/>
  <c r="J11" i="78"/>
  <c r="J13" i="78"/>
  <c r="N32" i="78"/>
  <c r="O39" i="78"/>
  <c r="J41" i="78"/>
  <c r="J47" i="78"/>
  <c r="J51" i="78"/>
  <c r="J8" i="78"/>
  <c r="J16" i="78"/>
  <c r="J24" i="78"/>
  <c r="J32" i="78"/>
  <c r="O32" i="78" s="1"/>
  <c r="J35" i="78"/>
  <c r="J36" i="78"/>
  <c r="O41" i="78"/>
  <c r="J43" i="78"/>
  <c r="J44" i="78"/>
  <c r="O47" i="78"/>
  <c r="J48" i="78"/>
  <c r="O51" i="78"/>
  <c r="J10" i="78"/>
  <c r="N12" i="78"/>
  <c r="J18" i="78"/>
  <c r="N20" i="78"/>
  <c r="J26" i="78"/>
  <c r="N28" i="78"/>
  <c r="N33" i="78"/>
  <c r="O35" i="78"/>
  <c r="J37" i="78"/>
  <c r="O37" i="78" s="1"/>
  <c r="J38" i="78"/>
  <c r="N41" i="78"/>
  <c r="O43" i="78"/>
  <c r="J45" i="78"/>
  <c r="O45" i="78" s="1"/>
  <c r="N47" i="78"/>
  <c r="O48" i="78"/>
  <c r="J49" i="78"/>
  <c r="O49" i="78" s="1"/>
  <c r="N51" i="78"/>
  <c r="O52" i="78"/>
  <c r="D5" i="78"/>
  <c r="D6" i="78"/>
  <c r="O6" i="78" s="1"/>
  <c r="D9" i="78"/>
  <c r="D10" i="78"/>
  <c r="O10" i="78" s="1"/>
  <c r="D13" i="78"/>
  <c r="O13" i="78" s="1"/>
  <c r="D14" i="78"/>
  <c r="O14" i="78" s="1"/>
  <c r="D17" i="78"/>
  <c r="O17" i="78" s="1"/>
  <c r="D18" i="78"/>
  <c r="D21" i="78"/>
  <c r="O21" i="78" s="1"/>
  <c r="D22" i="78"/>
  <c r="O22" i="78" s="1"/>
  <c r="D25" i="78"/>
  <c r="O25" i="78" s="1"/>
  <c r="D26" i="78"/>
  <c r="O26" i="78" s="1"/>
  <c r="D29" i="78"/>
  <c r="O29" i="78" s="1"/>
  <c r="D30" i="78"/>
  <c r="O30" i="78" s="1"/>
  <c r="D34" i="78"/>
  <c r="D38" i="78"/>
  <c r="D42" i="78"/>
  <c r="D7" i="78"/>
  <c r="O7" i="78" s="1"/>
  <c r="D8" i="78"/>
  <c r="D11" i="78"/>
  <c r="O11" i="78" s="1"/>
  <c r="D12" i="78"/>
  <c r="O12" i="78" s="1"/>
  <c r="D15" i="78"/>
  <c r="O15" i="78" s="1"/>
  <c r="D16" i="78"/>
  <c r="D19" i="78"/>
  <c r="O19" i="78" s="1"/>
  <c r="D20" i="78"/>
  <c r="O20" i="78" s="1"/>
  <c r="D23" i="78"/>
  <c r="O23" i="78" s="1"/>
  <c r="D24" i="78"/>
  <c r="D27" i="78"/>
  <c r="O27" i="78" s="1"/>
  <c r="D28" i="78"/>
  <c r="D31" i="78"/>
  <c r="O31" i="78" s="1"/>
  <c r="D32" i="78"/>
  <c r="D36" i="78"/>
  <c r="O36" i="78" s="1"/>
  <c r="D40" i="78"/>
  <c r="O40" i="78" s="1"/>
  <c r="D44" i="78"/>
  <c r="O44" i="78" s="1"/>
  <c r="O34" i="78"/>
  <c r="O38" i="78"/>
  <c r="O46" i="78"/>
  <c r="O50" i="78"/>
  <c r="O42" i="78"/>
  <c r="O16" i="78"/>
  <c r="O24" i="78"/>
  <c r="O28" i="78"/>
  <c r="N34" i="78"/>
  <c r="N36" i="78"/>
  <c r="N38" i="78"/>
  <c r="N40" i="78"/>
  <c r="N42" i="78"/>
  <c r="N44" i="78"/>
  <c r="N46" i="78"/>
  <c r="N48" i="78"/>
  <c r="N50" i="78"/>
  <c r="N52" i="78"/>
  <c r="N5" i="78"/>
  <c r="N7" i="78"/>
  <c r="N9" i="78"/>
  <c r="N11" i="78"/>
  <c r="N13" i="78"/>
  <c r="N15" i="78"/>
  <c r="N17" i="78"/>
  <c r="N19" i="78"/>
  <c r="N21" i="78"/>
  <c r="N23" i="78"/>
  <c r="N25" i="78"/>
  <c r="N27" i="78"/>
  <c r="N29" i="78"/>
  <c r="N31" i="78"/>
  <c r="J5" i="77"/>
  <c r="J7" i="77"/>
  <c r="O7" i="77" s="1"/>
  <c r="O47" i="77"/>
  <c r="J25" i="77"/>
  <c r="J27" i="77"/>
  <c r="J29" i="77"/>
  <c r="J31" i="77"/>
  <c r="J33" i="77"/>
  <c r="J35" i="77"/>
  <c r="J37" i="77"/>
  <c r="J39" i="77"/>
  <c r="J41" i="77"/>
  <c r="J43" i="77"/>
  <c r="J45" i="77"/>
  <c r="J47" i="77"/>
  <c r="J49" i="77"/>
  <c r="O49" i="77" s="1"/>
  <c r="J51" i="77"/>
  <c r="O51" i="77" s="1"/>
  <c r="D9" i="77"/>
  <c r="D17" i="77"/>
  <c r="D23" i="77"/>
  <c r="N24" i="77"/>
  <c r="D8" i="77"/>
  <c r="J9" i="77"/>
  <c r="J11" i="77"/>
  <c r="J13" i="77"/>
  <c r="J15" i="77"/>
  <c r="J17" i="77"/>
  <c r="J19" i="77"/>
  <c r="J21" i="77"/>
  <c r="J23" i="77"/>
  <c r="N10" i="77"/>
  <c r="D18" i="77"/>
  <c r="O18" i="77" s="1"/>
  <c r="D6" i="77"/>
  <c r="D15" i="77"/>
  <c r="N16" i="77"/>
  <c r="D20" i="77"/>
  <c r="D22" i="77"/>
  <c r="D29" i="77"/>
  <c r="D31" i="77"/>
  <c r="O31" i="77" s="1"/>
  <c r="D33" i="77"/>
  <c r="O33" i="77" s="1"/>
  <c r="D35" i="77"/>
  <c r="O35" i="77" s="1"/>
  <c r="D37" i="77"/>
  <c r="D39" i="77"/>
  <c r="O39" i="77" s="1"/>
  <c r="D41" i="77"/>
  <c r="O41" i="77" s="1"/>
  <c r="D43" i="77"/>
  <c r="O43" i="77" s="1"/>
  <c r="D45" i="77"/>
  <c r="D10" i="77"/>
  <c r="O10" i="77" s="1"/>
  <c r="N18" i="77"/>
  <c r="D26" i="77"/>
  <c r="O6" i="77"/>
  <c r="O9" i="77"/>
  <c r="J12" i="77"/>
  <c r="O12" i="77" s="1"/>
  <c r="O14" i="77"/>
  <c r="O17" i="77"/>
  <c r="J20" i="77"/>
  <c r="O22" i="77"/>
  <c r="O25" i="77"/>
  <c r="D11" i="77"/>
  <c r="O11" i="77" s="1"/>
  <c r="N12" i="77"/>
  <c r="D19" i="77"/>
  <c r="O19" i="77" s="1"/>
  <c r="N20" i="77"/>
  <c r="D27" i="77"/>
  <c r="D28" i="77"/>
  <c r="O28" i="77" s="1"/>
  <c r="N28" i="77"/>
  <c r="D5" i="77"/>
  <c r="O5" i="77" s="1"/>
  <c r="N6" i="77"/>
  <c r="J8" i="77"/>
  <c r="O8" i="77" s="1"/>
  <c r="D13" i="77"/>
  <c r="O13" i="77" s="1"/>
  <c r="N14" i="77"/>
  <c r="J16" i="77"/>
  <c r="O16" i="77" s="1"/>
  <c r="D21" i="77"/>
  <c r="N22" i="77"/>
  <c r="J24" i="77"/>
  <c r="O24" i="77" s="1"/>
  <c r="O26" i="77"/>
  <c r="N30" i="77"/>
  <c r="N32" i="77"/>
  <c r="N34" i="77"/>
  <c r="N36" i="77"/>
  <c r="N38" i="77"/>
  <c r="N40" i="77"/>
  <c r="N42" i="77"/>
  <c r="N44" i="77"/>
  <c r="N46" i="77"/>
  <c r="N48" i="77"/>
  <c r="N50" i="77"/>
  <c r="N52" i="77"/>
  <c r="N7" i="77"/>
  <c r="N13" i="77"/>
  <c r="N21" i="77"/>
  <c r="N23" i="77"/>
  <c r="N25" i="77"/>
  <c r="N27" i="77"/>
  <c r="N29" i="77"/>
  <c r="N31" i="77"/>
  <c r="N33" i="77"/>
  <c r="N35" i="77"/>
  <c r="N37" i="77"/>
  <c r="N39" i="77"/>
  <c r="N41" i="77"/>
  <c r="N43" i="77"/>
  <c r="N45" i="77"/>
  <c r="N47" i="77"/>
  <c r="N49" i="77"/>
  <c r="N51" i="77"/>
  <c r="N5" i="77"/>
  <c r="N9" i="77"/>
  <c r="N11" i="77"/>
  <c r="N15" i="77"/>
  <c r="N17" i="77"/>
  <c r="N19" i="77"/>
  <c r="J14" i="76"/>
  <c r="J18" i="76"/>
  <c r="J22" i="76"/>
  <c r="J26" i="76"/>
  <c r="O26" i="76" s="1"/>
  <c r="J5" i="76"/>
  <c r="J7" i="76"/>
  <c r="D9" i="76"/>
  <c r="N24" i="76"/>
  <c r="J9" i="76"/>
  <c r="J11" i="76"/>
  <c r="J13" i="76"/>
  <c r="J15" i="76"/>
  <c r="J17" i="76"/>
  <c r="O17" i="76" s="1"/>
  <c r="J19" i="76"/>
  <c r="J21" i="76"/>
  <c r="J23" i="76"/>
  <c r="O23" i="76" s="1"/>
  <c r="N26" i="76"/>
  <c r="J28" i="76"/>
  <c r="O28" i="76" s="1"/>
  <c r="J30" i="76"/>
  <c r="J32" i="76"/>
  <c r="O32" i="76" s="1"/>
  <c r="J34" i="76"/>
  <c r="O34" i="76" s="1"/>
  <c r="J36" i="76"/>
  <c r="O36" i="76" s="1"/>
  <c r="J38" i="76"/>
  <c r="O38" i="76" s="1"/>
  <c r="J40" i="76"/>
  <c r="J42" i="76"/>
  <c r="O42" i="76" s="1"/>
  <c r="J44" i="76"/>
  <c r="O44" i="76" s="1"/>
  <c r="J46" i="76"/>
  <c r="O46" i="76" s="1"/>
  <c r="J48" i="76"/>
  <c r="O48" i="76" s="1"/>
  <c r="J50" i="76"/>
  <c r="O50" i="76" s="1"/>
  <c r="J52" i="76"/>
  <c r="O52" i="76" s="1"/>
  <c r="J6" i="76"/>
  <c r="N10" i="76"/>
  <c r="J25" i="76"/>
  <c r="O25" i="76" s="1"/>
  <c r="O39" i="76"/>
  <c r="O41" i="76"/>
  <c r="O43" i="76"/>
  <c r="O45" i="76"/>
  <c r="O47" i="76"/>
  <c r="O49" i="76"/>
  <c r="O51" i="76"/>
  <c r="O30" i="76"/>
  <c r="O40" i="76"/>
  <c r="O7" i="76"/>
  <c r="D18" i="76"/>
  <c r="D6" i="76"/>
  <c r="D15" i="76"/>
  <c r="O15" i="76" s="1"/>
  <c r="N16" i="76"/>
  <c r="D20" i="76"/>
  <c r="D22" i="76"/>
  <c r="D27" i="76"/>
  <c r="O27" i="76" s="1"/>
  <c r="D29" i="76"/>
  <c r="O29" i="76" s="1"/>
  <c r="D31" i="76"/>
  <c r="O31" i="76" s="1"/>
  <c r="D33" i="76"/>
  <c r="O33" i="76" s="1"/>
  <c r="D35" i="76"/>
  <c r="O35" i="76" s="1"/>
  <c r="D37" i="76"/>
  <c r="O37" i="76" s="1"/>
  <c r="D10" i="76"/>
  <c r="N18" i="76"/>
  <c r="D26" i="76"/>
  <c r="O9" i="76"/>
  <c r="J12" i="76"/>
  <c r="O12" i="76" s="1"/>
  <c r="O14" i="76"/>
  <c r="J20" i="76"/>
  <c r="O20" i="76" s="1"/>
  <c r="O22" i="76"/>
  <c r="D11" i="76"/>
  <c r="N12" i="76"/>
  <c r="D19" i="76"/>
  <c r="N20" i="76"/>
  <c r="D5" i="76"/>
  <c r="O5" i="76" s="1"/>
  <c r="N6" i="76"/>
  <c r="J8" i="76"/>
  <c r="O8" i="76" s="1"/>
  <c r="O10" i="76"/>
  <c r="D13" i="76"/>
  <c r="O13" i="76" s="1"/>
  <c r="N14" i="76"/>
  <c r="J16" i="76"/>
  <c r="O16" i="76" s="1"/>
  <c r="O18" i="76"/>
  <c r="D21" i="76"/>
  <c r="O21" i="76" s="1"/>
  <c r="N22" i="76"/>
  <c r="J24" i="76"/>
  <c r="O24" i="76" s="1"/>
  <c r="N28" i="76"/>
  <c r="N30" i="76"/>
  <c r="N32" i="76"/>
  <c r="N34" i="76"/>
  <c r="N36" i="76"/>
  <c r="N38" i="76"/>
  <c r="N40" i="76"/>
  <c r="N42" i="76"/>
  <c r="N44" i="76"/>
  <c r="N46" i="76"/>
  <c r="N48" i="76"/>
  <c r="N50" i="76"/>
  <c r="N52" i="76"/>
  <c r="N5" i="76"/>
  <c r="N7" i="76"/>
  <c r="N9" i="76"/>
  <c r="N11" i="76"/>
  <c r="N13" i="76"/>
  <c r="N15" i="76"/>
  <c r="N17" i="76"/>
  <c r="N19" i="76"/>
  <c r="N21" i="76"/>
  <c r="N23" i="76"/>
  <c r="N25" i="76"/>
  <c r="N27" i="76"/>
  <c r="N29" i="76"/>
  <c r="N31" i="76"/>
  <c r="N33" i="76"/>
  <c r="N35" i="76"/>
  <c r="N37" i="76"/>
  <c r="N39" i="76"/>
  <c r="N41" i="76"/>
  <c r="N43" i="76"/>
  <c r="N45" i="76"/>
  <c r="N47" i="76"/>
  <c r="N49" i="76"/>
  <c r="N51" i="76"/>
  <c r="J37" i="75"/>
  <c r="J39" i="75"/>
  <c r="J41" i="75"/>
  <c r="J43" i="75"/>
  <c r="J45" i="75"/>
  <c r="J47" i="75"/>
  <c r="J49" i="75"/>
  <c r="O49" i="75" s="1"/>
  <c r="N51" i="75"/>
  <c r="J5" i="75"/>
  <c r="J7" i="75"/>
  <c r="J9" i="75"/>
  <c r="J28" i="75"/>
  <c r="J30" i="75"/>
  <c r="O30" i="75" s="1"/>
  <c r="J32" i="75"/>
  <c r="N12" i="75"/>
  <c r="N18" i="75"/>
  <c r="N20" i="75"/>
  <c r="D6" i="75"/>
  <c r="J11" i="75"/>
  <c r="J27" i="75"/>
  <c r="J36" i="75"/>
  <c r="J51" i="75"/>
  <c r="N28" i="75"/>
  <c r="J34" i="75"/>
  <c r="O36" i="75"/>
  <c r="N52" i="75"/>
  <c r="J13" i="75"/>
  <c r="J15" i="75"/>
  <c r="J17" i="75"/>
  <c r="O28" i="75"/>
  <c r="J29" i="75"/>
  <c r="J31" i="75"/>
  <c r="J33" i="75"/>
  <c r="J44" i="75"/>
  <c r="O44" i="75" s="1"/>
  <c r="D8" i="75"/>
  <c r="D16" i="75"/>
  <c r="D24" i="75"/>
  <c r="D32" i="75"/>
  <c r="O32" i="75" s="1"/>
  <c r="D44" i="75"/>
  <c r="N6" i="75"/>
  <c r="D10" i="75"/>
  <c r="N14" i="75"/>
  <c r="D18" i="75"/>
  <c r="N22" i="75"/>
  <c r="D26" i="75"/>
  <c r="N30" i="75"/>
  <c r="D34" i="75"/>
  <c r="D41" i="75"/>
  <c r="O41" i="75" s="1"/>
  <c r="N42" i="75"/>
  <c r="D46" i="75"/>
  <c r="O46" i="75" s="1"/>
  <c r="D48" i="75"/>
  <c r="D50" i="75"/>
  <c r="N8" i="75"/>
  <c r="N16" i="75"/>
  <c r="N24" i="75"/>
  <c r="N32" i="75"/>
  <c r="D43" i="75"/>
  <c r="O43" i="75" s="1"/>
  <c r="N44" i="75"/>
  <c r="J10" i="75"/>
  <c r="J38" i="75"/>
  <c r="O38" i="75" s="1"/>
  <c r="J8" i="75"/>
  <c r="O8" i="75" s="1"/>
  <c r="J12" i="75"/>
  <c r="O12" i="75" s="1"/>
  <c r="J14" i="75"/>
  <c r="O14" i="75" s="1"/>
  <c r="J16" i="75"/>
  <c r="O16" i="75" s="1"/>
  <c r="J24" i="75"/>
  <c r="O24" i="75" s="1"/>
  <c r="J26" i="75"/>
  <c r="O26" i="75" s="1"/>
  <c r="J46" i="75"/>
  <c r="D37" i="75"/>
  <c r="O37" i="75" s="1"/>
  <c r="N38" i="75"/>
  <c r="J40" i="75"/>
  <c r="O40" i="75" s="1"/>
  <c r="D45" i="75"/>
  <c r="N46" i="75"/>
  <c r="J48" i="75"/>
  <c r="J6" i="75"/>
  <c r="J18" i="75"/>
  <c r="O18" i="75" s="1"/>
  <c r="J20" i="75"/>
  <c r="O20" i="75" s="1"/>
  <c r="J22" i="75"/>
  <c r="O22" i="75" s="1"/>
  <c r="D5" i="75"/>
  <c r="D7" i="75"/>
  <c r="D9" i="75"/>
  <c r="O9" i="75" s="1"/>
  <c r="D11" i="75"/>
  <c r="O11" i="75" s="1"/>
  <c r="D13" i="75"/>
  <c r="O13" i="75" s="1"/>
  <c r="D15" i="75"/>
  <c r="O15" i="75" s="1"/>
  <c r="D17" i="75"/>
  <c r="O17" i="75" s="1"/>
  <c r="D19" i="75"/>
  <c r="O19" i="75" s="1"/>
  <c r="D21" i="75"/>
  <c r="O21" i="75" s="1"/>
  <c r="D23" i="75"/>
  <c r="O23" i="75" s="1"/>
  <c r="D25" i="75"/>
  <c r="O25" i="75" s="1"/>
  <c r="D27" i="75"/>
  <c r="O27" i="75" s="1"/>
  <c r="D29" i="75"/>
  <c r="O29" i="75" s="1"/>
  <c r="D31" i="75"/>
  <c r="O31" i="75" s="1"/>
  <c r="D33" i="75"/>
  <c r="O33" i="75" s="1"/>
  <c r="D35" i="75"/>
  <c r="O35" i="75" s="1"/>
  <c r="D39" i="75"/>
  <c r="N40" i="75"/>
  <c r="J42" i="75"/>
  <c r="O42" i="75" s="1"/>
  <c r="D47" i="75"/>
  <c r="O47" i="75" s="1"/>
  <c r="N48" i="75"/>
  <c r="J50" i="75"/>
  <c r="O50" i="75" s="1"/>
  <c r="D51" i="75"/>
  <c r="D52" i="75"/>
  <c r="O52" i="75" s="1"/>
  <c r="N5" i="75"/>
  <c r="N7" i="75"/>
  <c r="N9" i="75"/>
  <c r="N11" i="75"/>
  <c r="N13" i="75"/>
  <c r="N15" i="75"/>
  <c r="N17" i="75"/>
  <c r="N19" i="75"/>
  <c r="N21" i="75"/>
  <c r="N23" i="75"/>
  <c r="N25" i="75"/>
  <c r="N27" i="75"/>
  <c r="N29" i="75"/>
  <c r="N31" i="75"/>
  <c r="N33" i="75"/>
  <c r="N35" i="75"/>
  <c r="N37" i="75"/>
  <c r="N39" i="75"/>
  <c r="N41" i="75"/>
  <c r="N43" i="75"/>
  <c r="N45" i="75"/>
  <c r="N47" i="75"/>
  <c r="N49" i="75"/>
  <c r="J5" i="74"/>
  <c r="J7" i="74"/>
  <c r="J9" i="74"/>
  <c r="J11" i="74"/>
  <c r="J13" i="74"/>
  <c r="J15" i="74"/>
  <c r="J17" i="74"/>
  <c r="O17" i="74" s="1"/>
  <c r="J35" i="74"/>
  <c r="N51" i="74"/>
  <c r="N18" i="74"/>
  <c r="J47" i="74"/>
  <c r="J49" i="74"/>
  <c r="O49" i="74" s="1"/>
  <c r="N6" i="74"/>
  <c r="D22" i="74"/>
  <c r="D24" i="74"/>
  <c r="D26" i="74"/>
  <c r="D42" i="74"/>
  <c r="N20" i="74"/>
  <c r="N52" i="74"/>
  <c r="J19" i="74"/>
  <c r="O19" i="74" s="1"/>
  <c r="J36" i="74"/>
  <c r="J51" i="74"/>
  <c r="O5" i="74"/>
  <c r="J12" i="74"/>
  <c r="J21" i="74"/>
  <c r="J23" i="74"/>
  <c r="J25" i="74"/>
  <c r="J27" i="74"/>
  <c r="J29" i="74"/>
  <c r="J31" i="74"/>
  <c r="J33" i="74"/>
  <c r="O33" i="74" s="1"/>
  <c r="O35" i="74"/>
  <c r="J44" i="74"/>
  <c r="D12" i="74"/>
  <c r="D28" i="74"/>
  <c r="O28" i="74" s="1"/>
  <c r="D44" i="74"/>
  <c r="D9" i="74"/>
  <c r="N10" i="74"/>
  <c r="D14" i="74"/>
  <c r="D16" i="74"/>
  <c r="D18" i="74"/>
  <c r="D25" i="74"/>
  <c r="N26" i="74"/>
  <c r="D30" i="74"/>
  <c r="D32" i="74"/>
  <c r="D34" i="74"/>
  <c r="D41" i="74"/>
  <c r="O41" i="74" s="1"/>
  <c r="N42" i="74"/>
  <c r="D46" i="74"/>
  <c r="D48" i="74"/>
  <c r="D50" i="74"/>
  <c r="D11" i="74"/>
  <c r="O11" i="74" s="1"/>
  <c r="N12" i="74"/>
  <c r="D20" i="74"/>
  <c r="D27" i="74"/>
  <c r="O27" i="74" s="1"/>
  <c r="N28" i="74"/>
  <c r="D36" i="74"/>
  <c r="O36" i="74" s="1"/>
  <c r="D43" i="74"/>
  <c r="O43" i="74" s="1"/>
  <c r="N44" i="74"/>
  <c r="J6" i="74"/>
  <c r="O6" i="74" s="1"/>
  <c r="J14" i="74"/>
  <c r="J22" i="74"/>
  <c r="O22" i="74" s="1"/>
  <c r="J30" i="74"/>
  <c r="J38" i="74"/>
  <c r="O38" i="74" s="1"/>
  <c r="J46" i="74"/>
  <c r="J8" i="74"/>
  <c r="O8" i="74" s="1"/>
  <c r="D13" i="74"/>
  <c r="O13" i="74" s="1"/>
  <c r="N14" i="74"/>
  <c r="J16" i="74"/>
  <c r="D21" i="74"/>
  <c r="O21" i="74" s="1"/>
  <c r="N22" i="74"/>
  <c r="J24" i="74"/>
  <c r="O24" i="74" s="1"/>
  <c r="D29" i="74"/>
  <c r="O29" i="74" s="1"/>
  <c r="N30" i="74"/>
  <c r="J32" i="74"/>
  <c r="D37" i="74"/>
  <c r="O37" i="74" s="1"/>
  <c r="N38" i="74"/>
  <c r="J40" i="74"/>
  <c r="O40" i="74" s="1"/>
  <c r="D45" i="74"/>
  <c r="O45" i="74" s="1"/>
  <c r="N46" i="74"/>
  <c r="J48" i="74"/>
  <c r="O48" i="74" s="1"/>
  <c r="D7" i="74"/>
  <c r="O7" i="74" s="1"/>
  <c r="N8" i="74"/>
  <c r="J10" i="74"/>
  <c r="O10" i="74" s="1"/>
  <c r="O12" i="74"/>
  <c r="D15" i="74"/>
  <c r="O15" i="74" s="1"/>
  <c r="N16" i="74"/>
  <c r="J18" i="74"/>
  <c r="O20" i="74"/>
  <c r="D23" i="74"/>
  <c r="N24" i="74"/>
  <c r="J26" i="74"/>
  <c r="D31" i="74"/>
  <c r="N32" i="74"/>
  <c r="J34" i="74"/>
  <c r="O34" i="74" s="1"/>
  <c r="D39" i="74"/>
  <c r="O39" i="74" s="1"/>
  <c r="N40" i="74"/>
  <c r="J42" i="74"/>
  <c r="O42" i="74" s="1"/>
  <c r="O44" i="74"/>
  <c r="D47" i="74"/>
  <c r="O47" i="74" s="1"/>
  <c r="N48" i="74"/>
  <c r="J50" i="74"/>
  <c r="D51" i="74"/>
  <c r="D52" i="74"/>
  <c r="O52" i="74" s="1"/>
  <c r="N5" i="74"/>
  <c r="N7" i="74"/>
  <c r="N9" i="74"/>
  <c r="N11" i="74"/>
  <c r="N13" i="74"/>
  <c r="N15" i="74"/>
  <c r="N17" i="74"/>
  <c r="N19" i="74"/>
  <c r="N21" i="74"/>
  <c r="N23" i="74"/>
  <c r="N25" i="74"/>
  <c r="N27" i="74"/>
  <c r="N29" i="74"/>
  <c r="N31" i="74"/>
  <c r="N33" i="74"/>
  <c r="N35" i="74"/>
  <c r="N37" i="74"/>
  <c r="N39" i="74"/>
  <c r="N41" i="74"/>
  <c r="N43" i="74"/>
  <c r="N45" i="74"/>
  <c r="N47" i="74"/>
  <c r="N49" i="74"/>
  <c r="J9" i="73"/>
  <c r="J11" i="73"/>
  <c r="J13" i="73"/>
  <c r="J15" i="73"/>
  <c r="J19" i="73"/>
  <c r="J21" i="73"/>
  <c r="O21" i="73" s="1"/>
  <c r="D23" i="73"/>
  <c r="D12" i="73"/>
  <c r="D14" i="73"/>
  <c r="N24" i="73"/>
  <c r="J8" i="73"/>
  <c r="J23" i="73"/>
  <c r="O23" i="73" s="1"/>
  <c r="N49" i="73"/>
  <c r="N51" i="73"/>
  <c r="J5" i="73"/>
  <c r="O5" i="73" s="1"/>
  <c r="J12" i="73"/>
  <c r="J16" i="73"/>
  <c r="J20" i="73"/>
  <c r="J25" i="73"/>
  <c r="J27" i="73"/>
  <c r="J29" i="73"/>
  <c r="J31" i="73"/>
  <c r="J33" i="73"/>
  <c r="J35" i="73"/>
  <c r="J37" i="73"/>
  <c r="J39" i="73"/>
  <c r="J41" i="73"/>
  <c r="J43" i="73"/>
  <c r="J45" i="73"/>
  <c r="J47" i="73"/>
  <c r="J48" i="73"/>
  <c r="O48" i="73" s="1"/>
  <c r="J50" i="73"/>
  <c r="D16" i="73"/>
  <c r="N14" i="73"/>
  <c r="D20" i="73"/>
  <c r="O20" i="73" s="1"/>
  <c r="D25" i="73"/>
  <c r="D31" i="73"/>
  <c r="D6" i="73"/>
  <c r="D13" i="73"/>
  <c r="O13" i="73" s="1"/>
  <c r="D18" i="73"/>
  <c r="D22" i="73"/>
  <c r="D27" i="73"/>
  <c r="O27" i="73" s="1"/>
  <c r="D29" i="73"/>
  <c r="O29" i="73" s="1"/>
  <c r="D33" i="73"/>
  <c r="D35" i="73"/>
  <c r="O35" i="73" s="1"/>
  <c r="D37" i="73"/>
  <c r="O37" i="73" s="1"/>
  <c r="D39" i="73"/>
  <c r="O39" i="73" s="1"/>
  <c r="D41" i="73"/>
  <c r="D43" i="73"/>
  <c r="O43" i="73" s="1"/>
  <c r="D45" i="73"/>
  <c r="O45" i="73" s="1"/>
  <c r="D47" i="73"/>
  <c r="O47" i="73" s="1"/>
  <c r="D8" i="73"/>
  <c r="D15" i="73"/>
  <c r="O15" i="73" s="1"/>
  <c r="N16" i="73"/>
  <c r="D24" i="73"/>
  <c r="O7" i="73"/>
  <c r="J10" i="73"/>
  <c r="O10" i="73" s="1"/>
  <c r="O12" i="73"/>
  <c r="J18" i="73"/>
  <c r="D9" i="73"/>
  <c r="O9" i="73" s="1"/>
  <c r="N10" i="73"/>
  <c r="D17" i="73"/>
  <c r="N18" i="73"/>
  <c r="J6" i="73"/>
  <c r="O6" i="73" s="1"/>
  <c r="D11" i="73"/>
  <c r="O11" i="73" s="1"/>
  <c r="N12" i="73"/>
  <c r="J14" i="73"/>
  <c r="O14" i="73" s="1"/>
  <c r="O16" i="73"/>
  <c r="N17" i="73"/>
  <c r="J17" i="73"/>
  <c r="D19" i="73"/>
  <c r="O19" i="73" s="1"/>
  <c r="N20" i="73"/>
  <c r="J22" i="73"/>
  <c r="O24" i="73"/>
  <c r="N26" i="73"/>
  <c r="N28" i="73"/>
  <c r="N30" i="73"/>
  <c r="N34" i="73"/>
  <c r="N36" i="73"/>
  <c r="N38" i="73"/>
  <c r="N40" i="73"/>
  <c r="N42" i="73"/>
  <c r="N44" i="73"/>
  <c r="N46" i="73"/>
  <c r="N48" i="73"/>
  <c r="N50" i="73"/>
  <c r="N52" i="73"/>
  <c r="D32" i="73"/>
  <c r="O32" i="73" s="1"/>
  <c r="J49" i="73"/>
  <c r="O49" i="73" s="1"/>
  <c r="D50" i="73"/>
  <c r="O50" i="73" s="1"/>
  <c r="J51" i="73"/>
  <c r="O51" i="73" s="1"/>
  <c r="D52" i="73"/>
  <c r="O52" i="73" s="1"/>
  <c r="N5" i="73"/>
  <c r="N9" i="73"/>
  <c r="N11" i="73"/>
  <c r="N13" i="73"/>
  <c r="N15" i="73"/>
  <c r="N19" i="73"/>
  <c r="N21" i="73"/>
  <c r="N23" i="73"/>
  <c r="N25" i="73"/>
  <c r="N27" i="73"/>
  <c r="N29" i="73"/>
  <c r="N31" i="73"/>
  <c r="N33" i="73"/>
  <c r="N35" i="73"/>
  <c r="N37" i="73"/>
  <c r="N39" i="73"/>
  <c r="N41" i="73"/>
  <c r="N43" i="73"/>
  <c r="N45" i="73"/>
  <c r="N47" i="73"/>
  <c r="N7" i="73"/>
  <c r="O23" i="72"/>
  <c r="J26" i="72"/>
  <c r="J28" i="72"/>
  <c r="J30" i="72"/>
  <c r="O30" i="72" s="1"/>
  <c r="J32" i="72"/>
  <c r="O32" i="72" s="1"/>
  <c r="J34" i="72"/>
  <c r="O34" i="72" s="1"/>
  <c r="J36" i="72"/>
  <c r="J38" i="72"/>
  <c r="J40" i="72"/>
  <c r="O40" i="72" s="1"/>
  <c r="J42" i="72"/>
  <c r="O42" i="72" s="1"/>
  <c r="J44" i="72"/>
  <c r="J46" i="72"/>
  <c r="J48" i="72"/>
  <c r="O48" i="72" s="1"/>
  <c r="J50" i="72"/>
  <c r="O50" i="72" s="1"/>
  <c r="J52" i="72"/>
  <c r="O38" i="72"/>
  <c r="O44" i="72"/>
  <c r="O52" i="72"/>
  <c r="J9" i="72"/>
  <c r="J11" i="72"/>
  <c r="J13" i="72"/>
  <c r="J15" i="72"/>
  <c r="J17" i="72"/>
  <c r="J19" i="72"/>
  <c r="J21" i="72"/>
  <c r="J23" i="72"/>
  <c r="O36" i="72"/>
  <c r="O46" i="72"/>
  <c r="J6" i="72"/>
  <c r="O6" i="72" s="1"/>
  <c r="D25" i="72"/>
  <c r="D49" i="72"/>
  <c r="O49" i="72" s="1"/>
  <c r="D51" i="72"/>
  <c r="O51" i="72" s="1"/>
  <c r="D12" i="72"/>
  <c r="D14" i="72"/>
  <c r="D16" i="72"/>
  <c r="N26" i="72"/>
  <c r="J25" i="72"/>
  <c r="O25" i="72" s="1"/>
  <c r="J5" i="72"/>
  <c r="J7" i="72"/>
  <c r="O7" i="72" s="1"/>
  <c r="N10" i="72"/>
  <c r="J41" i="72"/>
  <c r="D18" i="72"/>
  <c r="D6" i="72"/>
  <c r="D8" i="72"/>
  <c r="D15" i="72"/>
  <c r="N16" i="72"/>
  <c r="D20" i="72"/>
  <c r="D22" i="72"/>
  <c r="D24" i="72"/>
  <c r="D29" i="72"/>
  <c r="O29" i="72" s="1"/>
  <c r="D31" i="72"/>
  <c r="O31" i="72" s="1"/>
  <c r="D33" i="72"/>
  <c r="O33" i="72" s="1"/>
  <c r="D35" i="72"/>
  <c r="O35" i="72" s="1"/>
  <c r="D37" i="72"/>
  <c r="O37" i="72" s="1"/>
  <c r="D39" i="72"/>
  <c r="O39" i="72" s="1"/>
  <c r="D41" i="72"/>
  <c r="D43" i="72"/>
  <c r="D45" i="72"/>
  <c r="O45" i="72" s="1"/>
  <c r="D47" i="72"/>
  <c r="O47" i="72" s="1"/>
  <c r="D10" i="72"/>
  <c r="D17" i="72"/>
  <c r="N18" i="72"/>
  <c r="D26" i="72"/>
  <c r="N43" i="72"/>
  <c r="D28" i="72"/>
  <c r="O28" i="72" s="1"/>
  <c r="N28" i="72"/>
  <c r="O9" i="72"/>
  <c r="J12" i="72"/>
  <c r="O14" i="72"/>
  <c r="J20" i="72"/>
  <c r="O20" i="72" s="1"/>
  <c r="O22" i="72"/>
  <c r="D11" i="72"/>
  <c r="N12" i="72"/>
  <c r="D19" i="72"/>
  <c r="O19" i="72" s="1"/>
  <c r="N20" i="72"/>
  <c r="D27" i="72"/>
  <c r="O27" i="72" s="1"/>
  <c r="D5" i="72"/>
  <c r="O5" i="72" s="1"/>
  <c r="N6" i="72"/>
  <c r="J8" i="72"/>
  <c r="O10" i="72"/>
  <c r="D13" i="72"/>
  <c r="O13" i="72" s="1"/>
  <c r="N14" i="72"/>
  <c r="J16" i="72"/>
  <c r="O16" i="72" s="1"/>
  <c r="O18" i="72"/>
  <c r="D21" i="72"/>
  <c r="O21" i="72" s="1"/>
  <c r="N22" i="72"/>
  <c r="J24" i="72"/>
  <c r="N30" i="72"/>
  <c r="N32" i="72"/>
  <c r="N34" i="72"/>
  <c r="N36" i="72"/>
  <c r="N38" i="72"/>
  <c r="N40" i="72"/>
  <c r="N42" i="72"/>
  <c r="N44" i="72"/>
  <c r="N46" i="72"/>
  <c r="N48" i="72"/>
  <c r="N50" i="72"/>
  <c r="N52" i="72"/>
  <c r="J43" i="72"/>
  <c r="O43" i="72" s="1"/>
  <c r="N7" i="72"/>
  <c r="N13" i="72"/>
  <c r="N17" i="72"/>
  <c r="N23" i="72"/>
  <c r="N27" i="72"/>
  <c r="N33" i="72"/>
  <c r="N37" i="72"/>
  <c r="N41" i="72"/>
  <c r="N45" i="72"/>
  <c r="N47" i="72"/>
  <c r="N49" i="72"/>
  <c r="N51" i="72"/>
  <c r="N5" i="72"/>
  <c r="N9" i="72"/>
  <c r="N11" i="72"/>
  <c r="N15" i="72"/>
  <c r="N19" i="72"/>
  <c r="N21" i="72"/>
  <c r="N25" i="72"/>
  <c r="N29" i="72"/>
  <c r="N31" i="72"/>
  <c r="N35" i="72"/>
  <c r="N39" i="72"/>
  <c r="J5" i="71"/>
  <c r="J11" i="71"/>
  <c r="J26" i="71"/>
  <c r="N32" i="71"/>
  <c r="J13" i="71"/>
  <c r="J19" i="71"/>
  <c r="J37" i="71"/>
  <c r="J39" i="71"/>
  <c r="J41" i="71"/>
  <c r="J43" i="71"/>
  <c r="J45" i="71"/>
  <c r="J47" i="71"/>
  <c r="O47" i="71" s="1"/>
  <c r="N12" i="71"/>
  <c r="N18" i="71"/>
  <c r="J51" i="71"/>
  <c r="D23" i="71"/>
  <c r="N24" i="71"/>
  <c r="D15" i="71"/>
  <c r="N16" i="71"/>
  <c r="D27" i="71"/>
  <c r="D35" i="71"/>
  <c r="D38" i="71"/>
  <c r="N50" i="71"/>
  <c r="N6" i="71"/>
  <c r="N14" i="71"/>
  <c r="J20" i="71"/>
  <c r="N22" i="71"/>
  <c r="J28" i="71"/>
  <c r="N30" i="71"/>
  <c r="J36" i="71"/>
  <c r="J49" i="71"/>
  <c r="O49" i="71" s="1"/>
  <c r="J7" i="71"/>
  <c r="J15" i="71"/>
  <c r="O20" i="71"/>
  <c r="J23" i="71"/>
  <c r="O23" i="71" s="1"/>
  <c r="O28" i="71"/>
  <c r="J31" i="71"/>
  <c r="O31" i="71" s="1"/>
  <c r="J9" i="71"/>
  <c r="J17" i="71"/>
  <c r="J22" i="71"/>
  <c r="J25" i="71"/>
  <c r="J30" i="71"/>
  <c r="O32" i="71"/>
  <c r="J44" i="71"/>
  <c r="D6" i="71"/>
  <c r="D10" i="71"/>
  <c r="D14" i="71"/>
  <c r="D18" i="71"/>
  <c r="D22" i="71"/>
  <c r="D26" i="71"/>
  <c r="D30" i="71"/>
  <c r="O30" i="71" s="1"/>
  <c r="D34" i="71"/>
  <c r="O34" i="71" s="1"/>
  <c r="D42" i="71"/>
  <c r="D5" i="71"/>
  <c r="D9" i="71"/>
  <c r="O9" i="71" s="1"/>
  <c r="D13" i="71"/>
  <c r="D17" i="71"/>
  <c r="D21" i="71"/>
  <c r="O21" i="71" s="1"/>
  <c r="D25" i="71"/>
  <c r="D29" i="71"/>
  <c r="D33" i="71"/>
  <c r="D39" i="71"/>
  <c r="N40" i="71"/>
  <c r="D44" i="71"/>
  <c r="O44" i="71" s="1"/>
  <c r="D46" i="71"/>
  <c r="D41" i="71"/>
  <c r="O41" i="71" s="1"/>
  <c r="N42" i="71"/>
  <c r="O24" i="71"/>
  <c r="J8" i="71"/>
  <c r="O8" i="71" s="1"/>
  <c r="J12" i="71"/>
  <c r="O12" i="71" s="1"/>
  <c r="J16" i="71"/>
  <c r="O16" i="71" s="1"/>
  <c r="J18" i="71"/>
  <c r="J24" i="71"/>
  <c r="J38" i="71"/>
  <c r="O38" i="71" s="1"/>
  <c r="D43" i="71"/>
  <c r="O43" i="71" s="1"/>
  <c r="N44" i="71"/>
  <c r="J46" i="71"/>
  <c r="O46" i="71" s="1"/>
  <c r="D51" i="71"/>
  <c r="N52" i="71"/>
  <c r="D37" i="71"/>
  <c r="O37" i="71" s="1"/>
  <c r="N38" i="71"/>
  <c r="J40" i="71"/>
  <c r="O40" i="71" s="1"/>
  <c r="O42" i="71"/>
  <c r="D45" i="71"/>
  <c r="O45" i="71" s="1"/>
  <c r="N46" i="71"/>
  <c r="J48" i="71"/>
  <c r="O48" i="71" s="1"/>
  <c r="O50" i="71"/>
  <c r="J6" i="71"/>
  <c r="J10" i="71"/>
  <c r="J14" i="71"/>
  <c r="O5" i="71"/>
  <c r="O7" i="71"/>
  <c r="O11" i="71"/>
  <c r="O13" i="71"/>
  <c r="O17" i="71"/>
  <c r="O19" i="71"/>
  <c r="O27" i="71"/>
  <c r="O29" i="71"/>
  <c r="O33" i="71"/>
  <c r="O35" i="71"/>
  <c r="O36" i="71"/>
  <c r="O52" i="71"/>
  <c r="N5" i="71"/>
  <c r="N7" i="71"/>
  <c r="N9" i="71"/>
  <c r="N11" i="71"/>
  <c r="N13" i="71"/>
  <c r="N15" i="71"/>
  <c r="N17" i="71"/>
  <c r="N19" i="71"/>
  <c r="N21" i="71"/>
  <c r="N23" i="71"/>
  <c r="N25" i="71"/>
  <c r="N27" i="71"/>
  <c r="N29" i="71"/>
  <c r="N31" i="71"/>
  <c r="N33" i="71"/>
  <c r="N35" i="71"/>
  <c r="N37" i="71"/>
  <c r="N39" i="71"/>
  <c r="N41" i="71"/>
  <c r="N43" i="71"/>
  <c r="N45" i="71"/>
  <c r="N47" i="71"/>
  <c r="N49" i="71"/>
  <c r="N51" i="71"/>
  <c r="D33" i="70"/>
  <c r="D35" i="70"/>
  <c r="D45" i="70"/>
  <c r="D47" i="70"/>
  <c r="D49" i="70"/>
  <c r="N53" i="70"/>
  <c r="D51" i="70"/>
  <c r="N26" i="70"/>
  <c r="J50" i="70"/>
  <c r="N5" i="70"/>
  <c r="N7" i="70"/>
  <c r="N9" i="70"/>
  <c r="N11" i="70"/>
  <c r="N13" i="70"/>
  <c r="N15" i="70"/>
  <c r="N17" i="70"/>
  <c r="N19" i="70"/>
  <c r="N21" i="70"/>
  <c r="N23" i="70"/>
  <c r="N25" i="70"/>
  <c r="J52" i="70"/>
  <c r="J5" i="70"/>
  <c r="J6" i="70"/>
  <c r="J8" i="70"/>
  <c r="J10" i="70"/>
  <c r="J12" i="70"/>
  <c r="J14" i="70"/>
  <c r="J16" i="70"/>
  <c r="J18" i="70"/>
  <c r="J20" i="70"/>
  <c r="J22" i="70"/>
  <c r="J24" i="70"/>
  <c r="N27" i="70"/>
  <c r="N29" i="70"/>
  <c r="N31" i="70"/>
  <c r="N33" i="70"/>
  <c r="N35" i="70"/>
  <c r="N37" i="70"/>
  <c r="N39" i="70"/>
  <c r="N41" i="70"/>
  <c r="N43" i="70"/>
  <c r="N45" i="70"/>
  <c r="N47" i="70"/>
  <c r="N49" i="70"/>
  <c r="N51" i="70"/>
  <c r="J26" i="70"/>
  <c r="D5" i="70"/>
  <c r="D7" i="70"/>
  <c r="D9" i="70"/>
  <c r="D11" i="70"/>
  <c r="D13" i="70"/>
  <c r="D15" i="70"/>
  <c r="D17" i="70"/>
  <c r="D19" i="70"/>
  <c r="D21" i="70"/>
  <c r="D23" i="70"/>
  <c r="D25" i="70"/>
  <c r="N10" i="70"/>
  <c r="N14" i="70"/>
  <c r="N20" i="70"/>
  <c r="N22" i="70"/>
  <c r="N28" i="70"/>
  <c r="N32" i="70"/>
  <c r="N34" i="70"/>
  <c r="N40" i="70"/>
  <c r="N46" i="70"/>
  <c r="N50" i="70"/>
  <c r="N52" i="70"/>
  <c r="D6" i="70"/>
  <c r="J7" i="70"/>
  <c r="D8" i="70"/>
  <c r="J9" i="70"/>
  <c r="D10" i="70"/>
  <c r="J11" i="70"/>
  <c r="D12" i="70"/>
  <c r="J13" i="70"/>
  <c r="D14" i="70"/>
  <c r="J15" i="70"/>
  <c r="D16" i="70"/>
  <c r="J17" i="70"/>
  <c r="D18" i="70"/>
  <c r="J19" i="70"/>
  <c r="D20" i="70"/>
  <c r="J21" i="70"/>
  <c r="D22" i="70"/>
  <c r="J23" i="70"/>
  <c r="D24" i="70"/>
  <c r="J25" i="70"/>
  <c r="D26" i="70"/>
  <c r="J27" i="70"/>
  <c r="O27" i="70" s="1"/>
  <c r="D28" i="70"/>
  <c r="O28" i="70" s="1"/>
  <c r="J29" i="70"/>
  <c r="O29" i="70" s="1"/>
  <c r="D30" i="70"/>
  <c r="O30" i="70" s="1"/>
  <c r="J31" i="70"/>
  <c r="O31" i="70" s="1"/>
  <c r="D32" i="70"/>
  <c r="O32" i="70" s="1"/>
  <c r="J33" i="70"/>
  <c r="O33" i="70" s="1"/>
  <c r="D34" i="70"/>
  <c r="O34" i="70" s="1"/>
  <c r="J35" i="70"/>
  <c r="O35" i="70" s="1"/>
  <c r="D36" i="70"/>
  <c r="O36" i="70" s="1"/>
  <c r="J37" i="70"/>
  <c r="O37" i="70" s="1"/>
  <c r="D38" i="70"/>
  <c r="O38" i="70" s="1"/>
  <c r="J39" i="70"/>
  <c r="O39" i="70" s="1"/>
  <c r="D40" i="70"/>
  <c r="O40" i="70" s="1"/>
  <c r="J41" i="70"/>
  <c r="O41" i="70" s="1"/>
  <c r="D42" i="70"/>
  <c r="O42" i="70" s="1"/>
  <c r="J43" i="70"/>
  <c r="O43" i="70" s="1"/>
  <c r="D44" i="70"/>
  <c r="O44" i="70" s="1"/>
  <c r="J45" i="70"/>
  <c r="O45" i="70" s="1"/>
  <c r="D46" i="70"/>
  <c r="O46" i="70" s="1"/>
  <c r="J47" i="70"/>
  <c r="O47" i="70" s="1"/>
  <c r="D48" i="70"/>
  <c r="O48" i="70" s="1"/>
  <c r="J49" i="70"/>
  <c r="O49" i="70" s="1"/>
  <c r="D50" i="70"/>
  <c r="O50" i="70" s="1"/>
  <c r="J51" i="70"/>
  <c r="O51" i="70" s="1"/>
  <c r="D52" i="70"/>
  <c r="N6" i="70"/>
  <c r="N8" i="70"/>
  <c r="N12" i="70"/>
  <c r="N24" i="70"/>
  <c r="N30" i="70"/>
  <c r="N36" i="70"/>
  <c r="N38" i="70"/>
  <c r="N42" i="70"/>
  <c r="N44" i="70"/>
  <c r="N48" i="70"/>
  <c r="N16" i="70"/>
  <c r="N18" i="70"/>
  <c r="J16" i="69"/>
  <c r="J18" i="69"/>
  <c r="J20" i="69"/>
  <c r="J22" i="69"/>
  <c r="J24" i="69"/>
  <c r="J26" i="69"/>
  <c r="J28" i="69"/>
  <c r="J30" i="69"/>
  <c r="O30" i="69" s="1"/>
  <c r="D32" i="69"/>
  <c r="D48" i="69"/>
  <c r="D50" i="69"/>
  <c r="O50" i="69" s="1"/>
  <c r="D52" i="69"/>
  <c r="N11" i="69"/>
  <c r="D17" i="69"/>
  <c r="D19" i="69"/>
  <c r="D21" i="69"/>
  <c r="J32" i="69"/>
  <c r="N33" i="69"/>
  <c r="J6" i="69"/>
  <c r="J8" i="69"/>
  <c r="J10" i="69"/>
  <c r="J17" i="69"/>
  <c r="O17" i="69" s="1"/>
  <c r="J21" i="69"/>
  <c r="O21" i="69" s="1"/>
  <c r="J25" i="69"/>
  <c r="J29" i="69"/>
  <c r="J34" i="69"/>
  <c r="J36" i="69"/>
  <c r="J38" i="69"/>
  <c r="J40" i="69"/>
  <c r="J42" i="69"/>
  <c r="J44" i="69"/>
  <c r="J46" i="69"/>
  <c r="J48" i="69"/>
  <c r="O48" i="69" s="1"/>
  <c r="J50" i="69"/>
  <c r="J52" i="69"/>
  <c r="D7" i="69"/>
  <c r="D23" i="69"/>
  <c r="D9" i="69"/>
  <c r="D11" i="69"/>
  <c r="N17" i="69"/>
  <c r="D25" i="69"/>
  <c r="N7" i="69"/>
  <c r="D13" i="69"/>
  <c r="D15" i="69"/>
  <c r="D22" i="69"/>
  <c r="O22" i="69" s="1"/>
  <c r="N23" i="69"/>
  <c r="D27" i="69"/>
  <c r="D29" i="69"/>
  <c r="D31" i="69"/>
  <c r="D34" i="69"/>
  <c r="O34" i="69" s="1"/>
  <c r="D36" i="69"/>
  <c r="O36" i="69" s="1"/>
  <c r="D38" i="69"/>
  <c r="O38" i="69" s="1"/>
  <c r="D40" i="69"/>
  <c r="O40" i="69" s="1"/>
  <c r="D42" i="69"/>
  <c r="O42" i="69" s="1"/>
  <c r="D44" i="69"/>
  <c r="O44" i="69" s="1"/>
  <c r="D46" i="69"/>
  <c r="O46" i="69" s="1"/>
  <c r="N25" i="69"/>
  <c r="D33" i="69"/>
  <c r="O33" i="69" s="1"/>
  <c r="N5" i="69"/>
  <c r="N6" i="69"/>
  <c r="D8" i="69"/>
  <c r="O8" i="69" s="1"/>
  <c r="J9" i="69"/>
  <c r="N10" i="69"/>
  <c r="D12" i="69"/>
  <c r="O12" i="69" s="1"/>
  <c r="J13" i="69"/>
  <c r="N14" i="69"/>
  <c r="D16" i="69"/>
  <c r="O16" i="69" s="1"/>
  <c r="N16" i="69"/>
  <c r="J19" i="69"/>
  <c r="O19" i="69" s="1"/>
  <c r="O24" i="69"/>
  <c r="J27" i="69"/>
  <c r="O29" i="69"/>
  <c r="O32" i="69"/>
  <c r="N9" i="69"/>
  <c r="N13" i="69"/>
  <c r="D18" i="69"/>
  <c r="N19" i="69"/>
  <c r="D26" i="69"/>
  <c r="O26" i="69" s="1"/>
  <c r="N27" i="69"/>
  <c r="D6" i="69"/>
  <c r="J7" i="69"/>
  <c r="O7" i="69" s="1"/>
  <c r="N8" i="69"/>
  <c r="D10" i="69"/>
  <c r="J11" i="69"/>
  <c r="O11" i="69" s="1"/>
  <c r="N12" i="69"/>
  <c r="D14" i="69"/>
  <c r="O14" i="69" s="1"/>
  <c r="J15" i="69"/>
  <c r="O15" i="69" s="1"/>
  <c r="D20" i="69"/>
  <c r="N21" i="69"/>
  <c r="J23" i="69"/>
  <c r="O23" i="69" s="1"/>
  <c r="D28" i="69"/>
  <c r="N29" i="69"/>
  <c r="J31" i="69"/>
  <c r="N35" i="69"/>
  <c r="N37" i="69"/>
  <c r="N39" i="69"/>
  <c r="N41" i="69"/>
  <c r="N43" i="69"/>
  <c r="N45" i="69"/>
  <c r="N47" i="69"/>
  <c r="N49" i="69"/>
  <c r="N51" i="69"/>
  <c r="N53" i="69"/>
  <c r="N20" i="69"/>
  <c r="N44" i="69"/>
  <c r="N46" i="69"/>
  <c r="N48" i="69"/>
  <c r="N50" i="69"/>
  <c r="N52" i="69"/>
  <c r="N18" i="69"/>
  <c r="N22" i="69"/>
  <c r="N24" i="69"/>
  <c r="N26" i="69"/>
  <c r="N28" i="69"/>
  <c r="N30" i="69"/>
  <c r="N32" i="69"/>
  <c r="N34" i="69"/>
  <c r="N36" i="69"/>
  <c r="N38" i="69"/>
  <c r="N40" i="69"/>
  <c r="N42" i="69"/>
  <c r="J14" i="68"/>
  <c r="J16" i="68"/>
  <c r="N46" i="68"/>
  <c r="N50" i="68"/>
  <c r="J7" i="68"/>
  <c r="J9" i="68"/>
  <c r="J46" i="68"/>
  <c r="J48" i="68"/>
  <c r="J50" i="68"/>
  <c r="N8" i="68"/>
  <c r="N10" i="68"/>
  <c r="D11" i="68"/>
  <c r="D13" i="68"/>
  <c r="N18" i="68"/>
  <c r="D23" i="68"/>
  <c r="O23" i="68" s="1"/>
  <c r="D27" i="68"/>
  <c r="D29" i="68"/>
  <c r="O7" i="68"/>
  <c r="J18" i="68"/>
  <c r="O18" i="68" s="1"/>
  <c r="O20" i="68"/>
  <c r="N22" i="68"/>
  <c r="N30" i="68"/>
  <c r="N32" i="68"/>
  <c r="N34" i="68"/>
  <c r="N36" i="68"/>
  <c r="N38" i="68"/>
  <c r="N40" i="68"/>
  <c r="N42" i="68"/>
  <c r="N44" i="68"/>
  <c r="N52" i="68"/>
  <c r="J12" i="68"/>
  <c r="J15" i="68"/>
  <c r="J20" i="68"/>
  <c r="J36" i="68"/>
  <c r="J44" i="68"/>
  <c r="J22" i="68"/>
  <c r="J27" i="68"/>
  <c r="J32" i="68"/>
  <c r="J34" i="68"/>
  <c r="J38" i="68"/>
  <c r="J40" i="68"/>
  <c r="J42" i="68"/>
  <c r="J47" i="68"/>
  <c r="N6" i="68"/>
  <c r="N14" i="68"/>
  <c r="N16" i="68"/>
  <c r="N17" i="68"/>
  <c r="J26" i="68"/>
  <c r="N48" i="68"/>
  <c r="J52" i="68"/>
  <c r="O52" i="68" s="1"/>
  <c r="D9" i="68"/>
  <c r="D10" i="68"/>
  <c r="O10" i="68" s="1"/>
  <c r="D22" i="68"/>
  <c r="D25" i="68"/>
  <c r="O25" i="68" s="1"/>
  <c r="D26" i="68"/>
  <c r="N13" i="68"/>
  <c r="D15" i="68"/>
  <c r="D19" i="68"/>
  <c r="O19" i="68" s="1"/>
  <c r="D21" i="68"/>
  <c r="N29" i="68"/>
  <c r="D31" i="68"/>
  <c r="O31" i="68" s="1"/>
  <c r="N9" i="68"/>
  <c r="D12" i="68"/>
  <c r="O12" i="68" s="1"/>
  <c r="D17" i="68"/>
  <c r="N21" i="68"/>
  <c r="N25" i="68"/>
  <c r="D28" i="68"/>
  <c r="O28" i="68" s="1"/>
  <c r="D14" i="68"/>
  <c r="O14" i="68" s="1"/>
  <c r="J19" i="68"/>
  <c r="O53" i="68"/>
  <c r="N5" i="68"/>
  <c r="D8" i="68"/>
  <c r="O8" i="68" s="1"/>
  <c r="O9" i="68"/>
  <c r="N11" i="68"/>
  <c r="N12" i="68"/>
  <c r="J13" i="68"/>
  <c r="D16" i="68"/>
  <c r="O16" i="68" s="1"/>
  <c r="O17" i="68"/>
  <c r="N19" i="68"/>
  <c r="N20" i="68"/>
  <c r="J21" i="68"/>
  <c r="O21" i="68" s="1"/>
  <c r="D24" i="68"/>
  <c r="O24" i="68" s="1"/>
  <c r="N27" i="68"/>
  <c r="N28" i="68"/>
  <c r="J29" i="68"/>
  <c r="O29" i="68" s="1"/>
  <c r="D32" i="68"/>
  <c r="O32" i="68" s="1"/>
  <c r="D33" i="68"/>
  <c r="O33" i="68" s="1"/>
  <c r="N33" i="68"/>
  <c r="D34" i="68"/>
  <c r="D35" i="68"/>
  <c r="O35" i="68" s="1"/>
  <c r="D36" i="68"/>
  <c r="O36" i="68" s="1"/>
  <c r="D37" i="68"/>
  <c r="O37" i="68" s="1"/>
  <c r="D38" i="68"/>
  <c r="D39" i="68"/>
  <c r="O39" i="68" s="1"/>
  <c r="D40" i="68"/>
  <c r="O40" i="68" s="1"/>
  <c r="D41" i="68"/>
  <c r="O41" i="68" s="1"/>
  <c r="D42" i="68"/>
  <c r="O42" i="68" s="1"/>
  <c r="D43" i="68"/>
  <c r="O43" i="68" s="1"/>
  <c r="D44" i="68"/>
  <c r="O44" i="68" s="1"/>
  <c r="D45" i="68"/>
  <c r="O45" i="68" s="1"/>
  <c r="D46" i="68"/>
  <c r="D47" i="68"/>
  <c r="D48" i="68"/>
  <c r="D49" i="68"/>
  <c r="O49" i="68" s="1"/>
  <c r="D50" i="68"/>
  <c r="O50" i="68" s="1"/>
  <c r="O51" i="68"/>
  <c r="D6" i="68"/>
  <c r="O6" i="68" s="1"/>
  <c r="O11" i="68"/>
  <c r="O27" i="68"/>
  <c r="D30" i="68"/>
  <c r="O30" i="68" s="1"/>
  <c r="N7" i="68"/>
  <c r="O13" i="68"/>
  <c r="N15" i="68"/>
  <c r="N23" i="68"/>
  <c r="N31" i="68"/>
  <c r="N54" i="68"/>
  <c r="N35" i="68"/>
  <c r="N37" i="68"/>
  <c r="N39" i="68"/>
  <c r="N41" i="68"/>
  <c r="N43" i="68"/>
  <c r="N45" i="68"/>
  <c r="N47" i="68"/>
  <c r="N49" i="68"/>
  <c r="N51" i="68"/>
  <c r="N53" i="68"/>
  <c r="J14" i="66"/>
  <c r="J16" i="66"/>
  <c r="J18" i="66"/>
  <c r="J20" i="66"/>
  <c r="J22" i="66"/>
  <c r="J24" i="66"/>
  <c r="J26" i="66"/>
  <c r="O26" i="66"/>
  <c r="J12" i="66"/>
  <c r="N5" i="66"/>
  <c r="D12" i="66"/>
  <c r="N31" i="66"/>
  <c r="J13" i="66"/>
  <c r="O13" i="66" s="1"/>
  <c r="J28" i="66"/>
  <c r="J30" i="66"/>
  <c r="J6" i="66"/>
  <c r="J8" i="66"/>
  <c r="J10" i="66"/>
  <c r="O10" i="66" s="1"/>
  <c r="N13" i="66"/>
  <c r="J17" i="66"/>
  <c r="J21" i="66"/>
  <c r="O21" i="66" s="1"/>
  <c r="J25" i="66"/>
  <c r="J32" i="66"/>
  <c r="J34" i="66"/>
  <c r="J36" i="66"/>
  <c r="J38" i="66"/>
  <c r="J40" i="66"/>
  <c r="J42" i="66"/>
  <c r="J44" i="66"/>
  <c r="J46" i="66"/>
  <c r="O46" i="66" s="1"/>
  <c r="J48" i="66"/>
  <c r="O48" i="66" s="1"/>
  <c r="J50" i="66"/>
  <c r="O50" i="66" s="1"/>
  <c r="J52" i="66"/>
  <c r="O52" i="66" s="1"/>
  <c r="D21" i="66"/>
  <c r="D9" i="66"/>
  <c r="D18" i="66"/>
  <c r="N19" i="66"/>
  <c r="D23" i="66"/>
  <c r="D25" i="66"/>
  <c r="D27" i="66"/>
  <c r="D32" i="66"/>
  <c r="D34" i="66"/>
  <c r="O34" i="66" s="1"/>
  <c r="D36" i="66"/>
  <c r="D38" i="66"/>
  <c r="D40" i="66"/>
  <c r="D42" i="66"/>
  <c r="O42" i="66" s="1"/>
  <c r="D44" i="66"/>
  <c r="D7" i="66"/>
  <c r="D11" i="66"/>
  <c r="D13" i="66"/>
  <c r="D20" i="66"/>
  <c r="N21" i="66"/>
  <c r="D31" i="66"/>
  <c r="J7" i="66"/>
  <c r="O9" i="66"/>
  <c r="O12" i="66"/>
  <c r="J15" i="66"/>
  <c r="O15" i="66" s="1"/>
  <c r="O17" i="66"/>
  <c r="O20" i="66"/>
  <c r="J23" i="66"/>
  <c r="O28" i="66"/>
  <c r="O30" i="66"/>
  <c r="O23" i="66"/>
  <c r="N23" i="66"/>
  <c r="D6" i="66"/>
  <c r="O6" i="66" s="1"/>
  <c r="N7" i="66"/>
  <c r="D14" i="66"/>
  <c r="O14" i="66" s="1"/>
  <c r="N15" i="66"/>
  <c r="D22" i="66"/>
  <c r="O22" i="66" s="1"/>
  <c r="D8" i="66"/>
  <c r="N9" i="66"/>
  <c r="J11" i="66"/>
  <c r="D16" i="66"/>
  <c r="O16" i="66" s="1"/>
  <c r="N17" i="66"/>
  <c r="J19" i="66"/>
  <c r="O19" i="66" s="1"/>
  <c r="D24" i="66"/>
  <c r="O24" i="66" s="1"/>
  <c r="N25" i="66"/>
  <c r="J27" i="66"/>
  <c r="D29" i="66"/>
  <c r="O29" i="66" s="1"/>
  <c r="N29" i="66"/>
  <c r="O31" i="66"/>
  <c r="N33" i="66"/>
  <c r="N35" i="66"/>
  <c r="N37" i="66"/>
  <c r="N39" i="66"/>
  <c r="N41" i="66"/>
  <c r="N43" i="66"/>
  <c r="N45" i="66"/>
  <c r="N47" i="66"/>
  <c r="N49" i="66"/>
  <c r="N51" i="66"/>
  <c r="N53" i="66"/>
  <c r="N6" i="66"/>
  <c r="N10" i="66"/>
  <c r="N12" i="66"/>
  <c r="N16" i="66"/>
  <c r="N18" i="66"/>
  <c r="N22" i="66"/>
  <c r="N24" i="66"/>
  <c r="N28" i="66"/>
  <c r="N30" i="66"/>
  <c r="N34" i="66"/>
  <c r="N36" i="66"/>
  <c r="N40" i="66"/>
  <c r="N42" i="66"/>
  <c r="N44" i="66"/>
  <c r="N50" i="66"/>
  <c r="N52" i="66"/>
  <c r="N8" i="66"/>
  <c r="N14" i="66"/>
  <c r="N20" i="66"/>
  <c r="N26" i="66"/>
  <c r="N32" i="66"/>
  <c r="N38" i="66"/>
  <c r="N46" i="66"/>
  <c r="N48" i="66"/>
  <c r="J32" i="65"/>
  <c r="J34" i="65"/>
  <c r="J36" i="65"/>
  <c r="J38" i="65"/>
  <c r="O38" i="65" s="1"/>
  <c r="J40" i="65"/>
  <c r="J42" i="65"/>
  <c r="J44" i="65"/>
  <c r="O44" i="65" s="1"/>
  <c r="O12" i="65"/>
  <c r="J15" i="65"/>
  <c r="O15" i="65" s="1"/>
  <c r="J23" i="65"/>
  <c r="O23" i="65" s="1"/>
  <c r="D14" i="65"/>
  <c r="D13" i="65"/>
  <c r="N15" i="65"/>
  <c r="J14" i="65"/>
  <c r="J31" i="65"/>
  <c r="J46" i="65"/>
  <c r="O46" i="65" s="1"/>
  <c r="O48" i="65"/>
  <c r="O14" i="65"/>
  <c r="N47" i="65"/>
  <c r="J7" i="65"/>
  <c r="O7" i="65" s="1"/>
  <c r="J16" i="65"/>
  <c r="J18" i="65"/>
  <c r="J20" i="65"/>
  <c r="J22" i="65"/>
  <c r="J24" i="65"/>
  <c r="J26" i="65"/>
  <c r="J28" i="65"/>
  <c r="O28" i="65" s="1"/>
  <c r="O30" i="65"/>
  <c r="J35" i="65"/>
  <c r="O35" i="65" s="1"/>
  <c r="J39" i="65"/>
  <c r="J43" i="65"/>
  <c r="J48" i="65"/>
  <c r="J50" i="65"/>
  <c r="O50" i="65" s="1"/>
  <c r="J52" i="65"/>
  <c r="O52" i="65" s="1"/>
  <c r="D7" i="65"/>
  <c r="D23" i="65"/>
  <c r="D39" i="65"/>
  <c r="D9" i="65"/>
  <c r="D20" i="65"/>
  <c r="O20" i="65" s="1"/>
  <c r="N21" i="65"/>
  <c r="D27" i="65"/>
  <c r="D36" i="65"/>
  <c r="O36" i="65" s="1"/>
  <c r="N37" i="65"/>
  <c r="D41" i="65"/>
  <c r="D43" i="65"/>
  <c r="N5" i="65"/>
  <c r="D11" i="65"/>
  <c r="D25" i="65"/>
  <c r="D6" i="65"/>
  <c r="O6" i="65" s="1"/>
  <c r="N7" i="65"/>
  <c r="D15" i="65"/>
  <c r="D22" i="65"/>
  <c r="O22" i="65" s="1"/>
  <c r="N23" i="65"/>
  <c r="D31" i="65"/>
  <c r="O31" i="65" s="1"/>
  <c r="N39" i="65"/>
  <c r="J17" i="65"/>
  <c r="O17" i="65" s="1"/>
  <c r="J25" i="65"/>
  <c r="J33" i="65"/>
  <c r="O33" i="65" s="1"/>
  <c r="J41" i="65"/>
  <c r="O41" i="65" s="1"/>
  <c r="D8" i="65"/>
  <c r="O8" i="65" s="1"/>
  <c r="N9" i="65"/>
  <c r="J11" i="65"/>
  <c r="O11" i="65" s="1"/>
  <c r="D16" i="65"/>
  <c r="N17" i="65"/>
  <c r="J19" i="65"/>
  <c r="O19" i="65" s="1"/>
  <c r="D24" i="65"/>
  <c r="O24" i="65" s="1"/>
  <c r="N25" i="65"/>
  <c r="J27" i="65"/>
  <c r="O27" i="65" s="1"/>
  <c r="D32" i="65"/>
  <c r="O32" i="65" s="1"/>
  <c r="N33" i="65"/>
  <c r="D40" i="65"/>
  <c r="N41" i="65"/>
  <c r="O25" i="65"/>
  <c r="J9" i="65"/>
  <c r="D10" i="65"/>
  <c r="O10" i="65" s="1"/>
  <c r="N11" i="65"/>
  <c r="J13" i="65"/>
  <c r="O13" i="65" s="1"/>
  <c r="D18" i="65"/>
  <c r="N19" i="65"/>
  <c r="J21" i="65"/>
  <c r="O21" i="65" s="1"/>
  <c r="D26" i="65"/>
  <c r="N27" i="65"/>
  <c r="J29" i="65"/>
  <c r="O29" i="65" s="1"/>
  <c r="D34" i="65"/>
  <c r="N35" i="65"/>
  <c r="J37" i="65"/>
  <c r="O37" i="65" s="1"/>
  <c r="O39" i="65"/>
  <c r="D42" i="65"/>
  <c r="N43" i="65"/>
  <c r="J45" i="65"/>
  <c r="O45" i="65" s="1"/>
  <c r="O47" i="65"/>
  <c r="D49" i="65"/>
  <c r="O49" i="65" s="1"/>
  <c r="D51" i="65"/>
  <c r="O51" i="65" s="1"/>
  <c r="D53" i="65"/>
  <c r="O53" i="65" s="1"/>
  <c r="N6" i="65"/>
  <c r="N10" i="65"/>
  <c r="N14" i="65"/>
  <c r="N20" i="65"/>
  <c r="N22" i="65"/>
  <c r="N24" i="65"/>
  <c r="N26" i="65"/>
  <c r="N28" i="65"/>
  <c r="N30" i="65"/>
  <c r="N32" i="65"/>
  <c r="N34" i="65"/>
  <c r="N36" i="65"/>
  <c r="N38" i="65"/>
  <c r="N40" i="65"/>
  <c r="N42" i="65"/>
  <c r="N44" i="65"/>
  <c r="N46" i="65"/>
  <c r="N48" i="65"/>
  <c r="N50" i="65"/>
  <c r="N52" i="65"/>
  <c r="N8" i="65"/>
  <c r="N12" i="65"/>
  <c r="N16" i="65"/>
  <c r="N18" i="65"/>
  <c r="O55" i="64"/>
  <c r="N55" i="64"/>
  <c r="O54" i="64"/>
  <c r="N54" i="64"/>
  <c r="I54" i="64"/>
  <c r="C54" i="64"/>
  <c r="I53" i="64"/>
  <c r="C53" i="64"/>
  <c r="D53" i="64" s="1"/>
  <c r="I52" i="64"/>
  <c r="J52" i="64" s="1"/>
  <c r="C52" i="64"/>
  <c r="D52" i="64" s="1"/>
  <c r="I51" i="64"/>
  <c r="C51" i="64"/>
  <c r="D51" i="64" s="1"/>
  <c r="I50" i="64"/>
  <c r="N50" i="64" s="1"/>
  <c r="C50" i="64"/>
  <c r="D50" i="64" s="1"/>
  <c r="I49" i="64"/>
  <c r="C49" i="64"/>
  <c r="D49" i="64" s="1"/>
  <c r="I48" i="64"/>
  <c r="J48" i="64" s="1"/>
  <c r="C48" i="64"/>
  <c r="D48" i="64" s="1"/>
  <c r="I47" i="64"/>
  <c r="C47" i="64"/>
  <c r="D47" i="64" s="1"/>
  <c r="I46" i="64"/>
  <c r="J46" i="64" s="1"/>
  <c r="C46" i="64"/>
  <c r="D46" i="64" s="1"/>
  <c r="I45" i="64"/>
  <c r="C45" i="64"/>
  <c r="D45" i="64" s="1"/>
  <c r="I44" i="64"/>
  <c r="J44" i="64" s="1"/>
  <c r="C44" i="64"/>
  <c r="D44" i="64" s="1"/>
  <c r="I43" i="64"/>
  <c r="C43" i="64"/>
  <c r="D43" i="64" s="1"/>
  <c r="I42" i="64"/>
  <c r="J42" i="64" s="1"/>
  <c r="C42" i="64"/>
  <c r="D42" i="64" s="1"/>
  <c r="I41" i="64"/>
  <c r="C41" i="64"/>
  <c r="D41" i="64" s="1"/>
  <c r="I40" i="64"/>
  <c r="J40" i="64" s="1"/>
  <c r="C40" i="64"/>
  <c r="D40" i="64" s="1"/>
  <c r="I39" i="64"/>
  <c r="C39" i="64"/>
  <c r="D39" i="64" s="1"/>
  <c r="I38" i="64"/>
  <c r="J38" i="64" s="1"/>
  <c r="C38" i="64"/>
  <c r="D38" i="64" s="1"/>
  <c r="I37" i="64"/>
  <c r="C37" i="64"/>
  <c r="D37" i="64" s="1"/>
  <c r="I36" i="64"/>
  <c r="J36" i="64" s="1"/>
  <c r="C36" i="64"/>
  <c r="D36" i="64" s="1"/>
  <c r="I35" i="64"/>
  <c r="C35" i="64"/>
  <c r="D35" i="64" s="1"/>
  <c r="I34" i="64"/>
  <c r="J34" i="64" s="1"/>
  <c r="C34" i="64"/>
  <c r="D34" i="64" s="1"/>
  <c r="I33" i="64"/>
  <c r="J33" i="64" s="1"/>
  <c r="C33" i="64"/>
  <c r="D33" i="64" s="1"/>
  <c r="I32" i="64"/>
  <c r="C32" i="64"/>
  <c r="D32" i="64" s="1"/>
  <c r="N31" i="64"/>
  <c r="I31" i="64"/>
  <c r="C31" i="64"/>
  <c r="D31" i="64" s="1"/>
  <c r="I30" i="64"/>
  <c r="C30" i="64"/>
  <c r="D30" i="64" s="1"/>
  <c r="I29" i="64"/>
  <c r="J29" i="64" s="1"/>
  <c r="C29" i="64"/>
  <c r="D29" i="64" s="1"/>
  <c r="I28" i="64"/>
  <c r="C28" i="64"/>
  <c r="I27" i="64"/>
  <c r="C27" i="64"/>
  <c r="D27" i="64" s="1"/>
  <c r="I26" i="64"/>
  <c r="C26" i="64"/>
  <c r="N25" i="64"/>
  <c r="I25" i="64"/>
  <c r="C25" i="64"/>
  <c r="D25" i="64" s="1"/>
  <c r="I24" i="64"/>
  <c r="J24" i="64" s="1"/>
  <c r="C24" i="64"/>
  <c r="D24" i="64" s="1"/>
  <c r="I23" i="64"/>
  <c r="C23" i="64"/>
  <c r="D23" i="64" s="1"/>
  <c r="I22" i="64"/>
  <c r="J22" i="64" s="1"/>
  <c r="C22" i="64"/>
  <c r="I21" i="64"/>
  <c r="C21" i="64"/>
  <c r="D21" i="64" s="1"/>
  <c r="I20" i="64"/>
  <c r="J20" i="64" s="1"/>
  <c r="C20" i="64"/>
  <c r="I19" i="64"/>
  <c r="C19" i="64"/>
  <c r="D19" i="64" s="1"/>
  <c r="I18" i="64"/>
  <c r="J18" i="64" s="1"/>
  <c r="C18" i="64"/>
  <c r="I17" i="64"/>
  <c r="C17" i="64"/>
  <c r="D17" i="64" s="1"/>
  <c r="I16" i="64"/>
  <c r="J16" i="64" s="1"/>
  <c r="C16" i="64"/>
  <c r="I15" i="64"/>
  <c r="N15" i="64" s="1"/>
  <c r="C15" i="64"/>
  <c r="I14" i="64"/>
  <c r="J14" i="64" s="1"/>
  <c r="C14" i="64"/>
  <c r="D14" i="64" s="1"/>
  <c r="I13" i="64"/>
  <c r="C13" i="64"/>
  <c r="I12" i="64"/>
  <c r="J12" i="64" s="1"/>
  <c r="C12" i="64"/>
  <c r="I11" i="64"/>
  <c r="C11" i="64"/>
  <c r="I10" i="64"/>
  <c r="J10" i="64" s="1"/>
  <c r="C10" i="64"/>
  <c r="I9" i="64"/>
  <c r="J9" i="64" s="1"/>
  <c r="C9" i="64"/>
  <c r="I8" i="64"/>
  <c r="C8" i="64"/>
  <c r="D8" i="64" s="1"/>
  <c r="I7" i="64"/>
  <c r="C7" i="64"/>
  <c r="D7" i="64" s="1"/>
  <c r="I6" i="64"/>
  <c r="C6" i="64"/>
  <c r="I5" i="64"/>
  <c r="C5" i="64"/>
  <c r="O55" i="63"/>
  <c r="N55" i="63"/>
  <c r="O54" i="63"/>
  <c r="N54" i="63"/>
  <c r="I54" i="63"/>
  <c r="C54" i="63"/>
  <c r="I53" i="63"/>
  <c r="J53" i="63" s="1"/>
  <c r="C53" i="63"/>
  <c r="D52" i="63" s="1"/>
  <c r="I52" i="63"/>
  <c r="C52" i="63"/>
  <c r="N52" i="63" s="1"/>
  <c r="I51" i="63"/>
  <c r="C51" i="63"/>
  <c r="D50" i="63" s="1"/>
  <c r="I50" i="63"/>
  <c r="C50" i="63"/>
  <c r="N50" i="63" s="1"/>
  <c r="I49" i="63"/>
  <c r="C49" i="63"/>
  <c r="D48" i="63" s="1"/>
  <c r="I48" i="63"/>
  <c r="C48" i="63"/>
  <c r="N48" i="63" s="1"/>
  <c r="I47" i="63"/>
  <c r="C47" i="63"/>
  <c r="D46" i="63" s="1"/>
  <c r="I46" i="63"/>
  <c r="C46" i="63"/>
  <c r="N46" i="63" s="1"/>
  <c r="I45" i="63"/>
  <c r="C45" i="63"/>
  <c r="D44" i="63" s="1"/>
  <c r="I44" i="63"/>
  <c r="C44" i="63"/>
  <c r="N44" i="63" s="1"/>
  <c r="I43" i="63"/>
  <c r="C43" i="63"/>
  <c r="D42" i="63" s="1"/>
  <c r="I42" i="63"/>
  <c r="C42" i="63"/>
  <c r="N42" i="63" s="1"/>
  <c r="I41" i="63"/>
  <c r="C41" i="63"/>
  <c r="D40" i="63" s="1"/>
  <c r="I40" i="63"/>
  <c r="C40" i="63"/>
  <c r="N40" i="63" s="1"/>
  <c r="I39" i="63"/>
  <c r="C39" i="63"/>
  <c r="D38" i="63" s="1"/>
  <c r="I38" i="63"/>
  <c r="C38" i="63"/>
  <c r="N38" i="63" s="1"/>
  <c r="I37" i="63"/>
  <c r="C37" i="63"/>
  <c r="D36" i="63" s="1"/>
  <c r="I36" i="63"/>
  <c r="C36" i="63"/>
  <c r="N36" i="63" s="1"/>
  <c r="I35" i="63"/>
  <c r="C35" i="63"/>
  <c r="D34" i="63" s="1"/>
  <c r="I34" i="63"/>
  <c r="C34" i="63"/>
  <c r="N34" i="63" s="1"/>
  <c r="I33" i="63"/>
  <c r="C33" i="63"/>
  <c r="D32" i="63" s="1"/>
  <c r="I32" i="63"/>
  <c r="C32" i="63"/>
  <c r="N32" i="63" s="1"/>
  <c r="I31" i="63"/>
  <c r="C31" i="63"/>
  <c r="D30" i="63" s="1"/>
  <c r="I30" i="63"/>
  <c r="C30" i="63"/>
  <c r="N30" i="63" s="1"/>
  <c r="I29" i="63"/>
  <c r="C29" i="63"/>
  <c r="D28" i="63" s="1"/>
  <c r="I28" i="63"/>
  <c r="C28" i="63"/>
  <c r="N28" i="63" s="1"/>
  <c r="I27" i="63"/>
  <c r="C27" i="63"/>
  <c r="D26" i="63" s="1"/>
  <c r="I26" i="63"/>
  <c r="C26" i="63"/>
  <c r="N26" i="63" s="1"/>
  <c r="I25" i="63"/>
  <c r="C25" i="63"/>
  <c r="I24" i="63"/>
  <c r="C24" i="63"/>
  <c r="N24" i="63" s="1"/>
  <c r="I23" i="63"/>
  <c r="C23" i="63"/>
  <c r="I22" i="63"/>
  <c r="C22" i="63"/>
  <c r="N22" i="63" s="1"/>
  <c r="I21" i="63"/>
  <c r="C21" i="63"/>
  <c r="I20" i="63"/>
  <c r="C20" i="63"/>
  <c r="N20" i="63" s="1"/>
  <c r="I19" i="63"/>
  <c r="C19" i="63"/>
  <c r="I18" i="63"/>
  <c r="C18" i="63"/>
  <c r="N18" i="63" s="1"/>
  <c r="I17" i="63"/>
  <c r="C17" i="63"/>
  <c r="I16" i="63"/>
  <c r="C16" i="63"/>
  <c r="N16" i="63" s="1"/>
  <c r="I15" i="63"/>
  <c r="C15" i="63"/>
  <c r="I14" i="63"/>
  <c r="C14" i="63"/>
  <c r="N14" i="63" s="1"/>
  <c r="I13" i="63"/>
  <c r="C13" i="63"/>
  <c r="I12" i="63"/>
  <c r="C12" i="63"/>
  <c r="N12" i="63" s="1"/>
  <c r="I11" i="63"/>
  <c r="C11" i="63"/>
  <c r="I10" i="63"/>
  <c r="C10" i="63"/>
  <c r="N10" i="63" s="1"/>
  <c r="I9" i="63"/>
  <c r="C9" i="63"/>
  <c r="I8" i="63"/>
  <c r="C8" i="63"/>
  <c r="N8" i="63" s="1"/>
  <c r="I7" i="63"/>
  <c r="C7" i="63"/>
  <c r="I6" i="63"/>
  <c r="C6" i="63"/>
  <c r="N6" i="63" s="1"/>
  <c r="I5" i="63"/>
  <c r="C5" i="63"/>
  <c r="O55" i="62"/>
  <c r="N55" i="62"/>
  <c r="O54" i="62"/>
  <c r="I54" i="62"/>
  <c r="N54" i="62" s="1"/>
  <c r="C54" i="62"/>
  <c r="I53" i="62"/>
  <c r="J53" i="62" s="1"/>
  <c r="C53" i="62"/>
  <c r="D53" i="62" s="1"/>
  <c r="I52" i="62"/>
  <c r="C52" i="62"/>
  <c r="D52" i="62" s="1"/>
  <c r="I51" i="62"/>
  <c r="J51" i="62" s="1"/>
  <c r="C51" i="62"/>
  <c r="D51" i="62" s="1"/>
  <c r="I50" i="62"/>
  <c r="C50" i="62"/>
  <c r="D50" i="62" s="1"/>
  <c r="I49" i="62"/>
  <c r="J49" i="62" s="1"/>
  <c r="C49" i="62"/>
  <c r="D49" i="62" s="1"/>
  <c r="I48" i="62"/>
  <c r="C48" i="62"/>
  <c r="D48" i="62" s="1"/>
  <c r="I47" i="62"/>
  <c r="J47" i="62" s="1"/>
  <c r="C47" i="62"/>
  <c r="D47" i="62" s="1"/>
  <c r="I46" i="62"/>
  <c r="C46" i="62"/>
  <c r="D46" i="62" s="1"/>
  <c r="I45" i="62"/>
  <c r="J45" i="62" s="1"/>
  <c r="C45" i="62"/>
  <c r="D45" i="62" s="1"/>
  <c r="I44" i="62"/>
  <c r="C44" i="62"/>
  <c r="D44" i="62" s="1"/>
  <c r="I43" i="62"/>
  <c r="J43" i="62" s="1"/>
  <c r="C43" i="62"/>
  <c r="D43" i="62" s="1"/>
  <c r="I42" i="62"/>
  <c r="C42" i="62"/>
  <c r="D42" i="62" s="1"/>
  <c r="I41" i="62"/>
  <c r="J41" i="62" s="1"/>
  <c r="C41" i="62"/>
  <c r="D41" i="62" s="1"/>
  <c r="I40" i="62"/>
  <c r="C40" i="62"/>
  <c r="D40" i="62" s="1"/>
  <c r="I39" i="62"/>
  <c r="J39" i="62" s="1"/>
  <c r="C39" i="62"/>
  <c r="D39" i="62" s="1"/>
  <c r="I38" i="62"/>
  <c r="C38" i="62"/>
  <c r="D38" i="62" s="1"/>
  <c r="I37" i="62"/>
  <c r="J37" i="62" s="1"/>
  <c r="C37" i="62"/>
  <c r="D37" i="62" s="1"/>
  <c r="I36" i="62"/>
  <c r="C36" i="62"/>
  <c r="D36" i="62" s="1"/>
  <c r="I35" i="62"/>
  <c r="J35" i="62" s="1"/>
  <c r="C35" i="62"/>
  <c r="D35" i="62" s="1"/>
  <c r="I34" i="62"/>
  <c r="C34" i="62"/>
  <c r="D34" i="62" s="1"/>
  <c r="I33" i="62"/>
  <c r="J33" i="62" s="1"/>
  <c r="C33" i="62"/>
  <c r="D33" i="62" s="1"/>
  <c r="I32" i="62"/>
  <c r="C32" i="62"/>
  <c r="D32" i="62" s="1"/>
  <c r="I31" i="62"/>
  <c r="J31" i="62" s="1"/>
  <c r="C31" i="62"/>
  <c r="I30" i="62"/>
  <c r="C30" i="62"/>
  <c r="N29" i="62"/>
  <c r="I29" i="62"/>
  <c r="C29" i="62"/>
  <c r="D29" i="62" s="1"/>
  <c r="I28" i="62"/>
  <c r="J28" i="62" s="1"/>
  <c r="C28" i="62"/>
  <c r="D28" i="62" s="1"/>
  <c r="I27" i="62"/>
  <c r="C27" i="62"/>
  <c r="D27" i="62" s="1"/>
  <c r="I26" i="62"/>
  <c r="J26" i="62" s="1"/>
  <c r="C26" i="62"/>
  <c r="D26" i="62" s="1"/>
  <c r="O26" i="62" s="1"/>
  <c r="I25" i="62"/>
  <c r="C25" i="62"/>
  <c r="D25" i="62" s="1"/>
  <c r="I24" i="62"/>
  <c r="J24" i="62" s="1"/>
  <c r="C24" i="62"/>
  <c r="I23" i="62"/>
  <c r="C23" i="62"/>
  <c r="D23" i="62" s="1"/>
  <c r="I22" i="62"/>
  <c r="J22" i="62" s="1"/>
  <c r="C22" i="62"/>
  <c r="I21" i="62"/>
  <c r="C21" i="62"/>
  <c r="D21" i="62" s="1"/>
  <c r="I20" i="62"/>
  <c r="J20" i="62" s="1"/>
  <c r="C20" i="62"/>
  <c r="I19" i="62"/>
  <c r="N19" i="62" s="1"/>
  <c r="C19" i="62"/>
  <c r="D19" i="62" s="1"/>
  <c r="I18" i="62"/>
  <c r="J18" i="62" s="1"/>
  <c r="C18" i="62"/>
  <c r="D18" i="62" s="1"/>
  <c r="I17" i="62"/>
  <c r="C17" i="62"/>
  <c r="D17" i="62" s="1"/>
  <c r="I16" i="62"/>
  <c r="J16" i="62" s="1"/>
  <c r="C16" i="62"/>
  <c r="I15" i="62"/>
  <c r="C15" i="62"/>
  <c r="I14" i="62"/>
  <c r="J14" i="62" s="1"/>
  <c r="C14" i="62"/>
  <c r="I13" i="62"/>
  <c r="C13" i="62"/>
  <c r="D13" i="62" s="1"/>
  <c r="I12" i="62"/>
  <c r="J12" i="62" s="1"/>
  <c r="C12" i="62"/>
  <c r="I11" i="62"/>
  <c r="C11" i="62"/>
  <c r="I10" i="62"/>
  <c r="C10" i="62"/>
  <c r="I9" i="62"/>
  <c r="C9" i="62"/>
  <c r="I8" i="62"/>
  <c r="C8" i="62"/>
  <c r="D8" i="62" s="1"/>
  <c r="I7" i="62"/>
  <c r="C7" i="62"/>
  <c r="N6" i="62"/>
  <c r="I6" i="62"/>
  <c r="C6" i="62"/>
  <c r="D6" i="62" s="1"/>
  <c r="I5" i="62"/>
  <c r="C5" i="62"/>
  <c r="N5" i="62" s="1"/>
  <c r="O55" i="61"/>
  <c r="N55" i="61"/>
  <c r="O54" i="61"/>
  <c r="N54" i="61"/>
  <c r="I54" i="61"/>
  <c r="C54" i="61"/>
  <c r="N53" i="61"/>
  <c r="I53" i="61"/>
  <c r="J53" i="61" s="1"/>
  <c r="C53" i="61"/>
  <c r="D53" i="61" s="1"/>
  <c r="I52" i="61"/>
  <c r="J52" i="61" s="1"/>
  <c r="C52" i="61"/>
  <c r="D52" i="61" s="1"/>
  <c r="O52" i="61" s="1"/>
  <c r="N51" i="61"/>
  <c r="I51" i="61"/>
  <c r="J51" i="61" s="1"/>
  <c r="C51" i="61"/>
  <c r="D51" i="61" s="1"/>
  <c r="O51" i="61" s="1"/>
  <c r="I50" i="61"/>
  <c r="J50" i="61" s="1"/>
  <c r="C50" i="61"/>
  <c r="D50" i="61" s="1"/>
  <c r="O50" i="61" s="1"/>
  <c r="I49" i="61"/>
  <c r="C49" i="61"/>
  <c r="D49" i="61" s="1"/>
  <c r="I48" i="61"/>
  <c r="J48" i="61" s="1"/>
  <c r="C48" i="61"/>
  <c r="I47" i="61"/>
  <c r="C47" i="61"/>
  <c r="D47" i="61" s="1"/>
  <c r="I46" i="61"/>
  <c r="J46" i="61" s="1"/>
  <c r="C46" i="61"/>
  <c r="N45" i="61"/>
  <c r="I45" i="61"/>
  <c r="J45" i="61" s="1"/>
  <c r="C45" i="61"/>
  <c r="D45" i="61" s="1"/>
  <c r="I44" i="61"/>
  <c r="J44" i="61" s="1"/>
  <c r="C44" i="61"/>
  <c r="D44" i="61" s="1"/>
  <c r="O44" i="61" s="1"/>
  <c r="N43" i="61"/>
  <c r="I43" i="61"/>
  <c r="J43" i="61" s="1"/>
  <c r="C43" i="61"/>
  <c r="D43" i="61" s="1"/>
  <c r="O43" i="61" s="1"/>
  <c r="I42" i="61"/>
  <c r="J42" i="61" s="1"/>
  <c r="C42" i="61"/>
  <c r="D42" i="61" s="1"/>
  <c r="O42" i="61" s="1"/>
  <c r="I41" i="61"/>
  <c r="C41" i="61"/>
  <c r="D41" i="61" s="1"/>
  <c r="I40" i="61"/>
  <c r="J40" i="61" s="1"/>
  <c r="C40" i="61"/>
  <c r="I39" i="61"/>
  <c r="C39" i="61"/>
  <c r="D39" i="61" s="1"/>
  <c r="I38" i="61"/>
  <c r="J38" i="61" s="1"/>
  <c r="C38" i="61"/>
  <c r="N37" i="61"/>
  <c r="I37" i="61"/>
  <c r="J37" i="61" s="1"/>
  <c r="C37" i="61"/>
  <c r="D37" i="61" s="1"/>
  <c r="I36" i="61"/>
  <c r="J36" i="61" s="1"/>
  <c r="C36" i="61"/>
  <c r="D36" i="61" s="1"/>
  <c r="O36" i="61" s="1"/>
  <c r="N35" i="61"/>
  <c r="I35" i="61"/>
  <c r="J35" i="61" s="1"/>
  <c r="C35" i="61"/>
  <c r="I34" i="61"/>
  <c r="C34" i="61"/>
  <c r="N34" i="61" s="1"/>
  <c r="I33" i="61"/>
  <c r="C33" i="61"/>
  <c r="I32" i="61"/>
  <c r="C32" i="61"/>
  <c r="I31" i="61"/>
  <c r="C31" i="61"/>
  <c r="I30" i="61"/>
  <c r="C30" i="61"/>
  <c r="I29" i="61"/>
  <c r="C29" i="61"/>
  <c r="I28" i="61"/>
  <c r="C28" i="61"/>
  <c r="N28" i="61" s="1"/>
  <c r="I27" i="61"/>
  <c r="C27" i="61"/>
  <c r="I26" i="61"/>
  <c r="C26" i="61"/>
  <c r="N26" i="61" s="1"/>
  <c r="I25" i="61"/>
  <c r="C25" i="61"/>
  <c r="I24" i="61"/>
  <c r="C24" i="61"/>
  <c r="I23" i="61"/>
  <c r="C23" i="61"/>
  <c r="I22" i="61"/>
  <c r="C22" i="61"/>
  <c r="I21" i="61"/>
  <c r="C21" i="61"/>
  <c r="I20" i="61"/>
  <c r="C20" i="61"/>
  <c r="N20" i="61" s="1"/>
  <c r="N19" i="61"/>
  <c r="I19" i="61"/>
  <c r="C19" i="61"/>
  <c r="I18" i="61"/>
  <c r="C18" i="61"/>
  <c r="I17" i="61"/>
  <c r="C17" i="61"/>
  <c r="I16" i="61"/>
  <c r="C16" i="61"/>
  <c r="I15" i="61"/>
  <c r="C15" i="61"/>
  <c r="N15" i="61" s="1"/>
  <c r="I14" i="61"/>
  <c r="C14" i="61"/>
  <c r="I13" i="61"/>
  <c r="C13" i="61"/>
  <c r="N13" i="61" s="1"/>
  <c r="I12" i="61"/>
  <c r="C12" i="61"/>
  <c r="I11" i="61"/>
  <c r="C11" i="61"/>
  <c r="N11" i="61" s="1"/>
  <c r="I10" i="61"/>
  <c r="C10" i="61"/>
  <c r="I9" i="61"/>
  <c r="C9" i="61"/>
  <c r="I8" i="61"/>
  <c r="C8" i="61"/>
  <c r="I7" i="61"/>
  <c r="C7" i="61"/>
  <c r="D6" i="61" s="1"/>
  <c r="I6" i="61"/>
  <c r="J6" i="61" s="1"/>
  <c r="C6" i="61"/>
  <c r="I5" i="61"/>
  <c r="N5" i="61" s="1"/>
  <c r="C5" i="61"/>
  <c r="O55" i="60"/>
  <c r="N55" i="60"/>
  <c r="O54" i="60"/>
  <c r="I54" i="60"/>
  <c r="C54" i="60"/>
  <c r="I53" i="60"/>
  <c r="J53" i="60" s="1"/>
  <c r="C53" i="60"/>
  <c r="D53" i="60" s="1"/>
  <c r="O53" i="60" s="1"/>
  <c r="I52" i="60"/>
  <c r="J52" i="60" s="1"/>
  <c r="C52" i="60"/>
  <c r="D52" i="60" s="1"/>
  <c r="I51" i="60"/>
  <c r="J51" i="60" s="1"/>
  <c r="C51" i="60"/>
  <c r="N51" i="60" s="1"/>
  <c r="I50" i="60"/>
  <c r="C50" i="60"/>
  <c r="I49" i="60"/>
  <c r="J49" i="60" s="1"/>
  <c r="C49" i="60"/>
  <c r="N49" i="60" s="1"/>
  <c r="I48" i="60"/>
  <c r="J48" i="60" s="1"/>
  <c r="C48" i="60"/>
  <c r="D48" i="60" s="1"/>
  <c r="I47" i="60"/>
  <c r="J47" i="60" s="1"/>
  <c r="C47" i="60"/>
  <c r="N47" i="60" s="1"/>
  <c r="I46" i="60"/>
  <c r="C46" i="60"/>
  <c r="D46" i="60" s="1"/>
  <c r="I45" i="60"/>
  <c r="J45" i="60" s="1"/>
  <c r="C45" i="60"/>
  <c r="D45" i="60" s="1"/>
  <c r="O45" i="60" s="1"/>
  <c r="I44" i="60"/>
  <c r="C44" i="60"/>
  <c r="D44" i="60" s="1"/>
  <c r="I43" i="60"/>
  <c r="J43" i="60" s="1"/>
  <c r="C43" i="60"/>
  <c r="N43" i="60" s="1"/>
  <c r="I42" i="60"/>
  <c r="C42" i="60"/>
  <c r="D42" i="60" s="1"/>
  <c r="I41" i="60"/>
  <c r="J41" i="60" s="1"/>
  <c r="C41" i="60"/>
  <c r="N41" i="60" s="1"/>
  <c r="I40" i="60"/>
  <c r="C40" i="60"/>
  <c r="D40" i="60" s="1"/>
  <c r="I39" i="60"/>
  <c r="J39" i="60" s="1"/>
  <c r="C39" i="60"/>
  <c r="I38" i="60"/>
  <c r="C38" i="60"/>
  <c r="D38" i="60" s="1"/>
  <c r="I37" i="60"/>
  <c r="J37" i="60" s="1"/>
  <c r="C37" i="60"/>
  <c r="N37" i="60" s="1"/>
  <c r="I36" i="60"/>
  <c r="C36" i="60"/>
  <c r="D36" i="60" s="1"/>
  <c r="I35" i="60"/>
  <c r="J35" i="60" s="1"/>
  <c r="C35" i="60"/>
  <c r="N35" i="60" s="1"/>
  <c r="I34" i="60"/>
  <c r="C34" i="60"/>
  <c r="D34" i="60" s="1"/>
  <c r="I33" i="60"/>
  <c r="J33" i="60" s="1"/>
  <c r="C33" i="60"/>
  <c r="I32" i="60"/>
  <c r="C32" i="60"/>
  <c r="D32" i="60" s="1"/>
  <c r="I31" i="60"/>
  <c r="J31" i="60" s="1"/>
  <c r="C31" i="60"/>
  <c r="N31" i="60" s="1"/>
  <c r="I30" i="60"/>
  <c r="C30" i="60"/>
  <c r="D30" i="60" s="1"/>
  <c r="I29" i="60"/>
  <c r="J29" i="60" s="1"/>
  <c r="C29" i="60"/>
  <c r="I28" i="60"/>
  <c r="C28" i="60"/>
  <c r="I27" i="60"/>
  <c r="C27" i="60"/>
  <c r="I26" i="60"/>
  <c r="C26" i="60"/>
  <c r="I25" i="60"/>
  <c r="C25" i="60"/>
  <c r="I24" i="60"/>
  <c r="C24" i="60"/>
  <c r="I23" i="60"/>
  <c r="C23" i="60"/>
  <c r="I22" i="60"/>
  <c r="C22" i="60"/>
  <c r="I21" i="60"/>
  <c r="C21" i="60"/>
  <c r="I20" i="60"/>
  <c r="C20" i="60"/>
  <c r="I19" i="60"/>
  <c r="C19" i="60"/>
  <c r="I18" i="60"/>
  <c r="C18" i="60"/>
  <c r="I17" i="60"/>
  <c r="C17" i="60"/>
  <c r="I16" i="60"/>
  <c r="C16" i="60"/>
  <c r="I15" i="60"/>
  <c r="C15" i="60"/>
  <c r="I14" i="60"/>
  <c r="C14" i="60"/>
  <c r="I13" i="60"/>
  <c r="C13" i="60"/>
  <c r="I12" i="60"/>
  <c r="C12" i="60"/>
  <c r="I11" i="60"/>
  <c r="C11" i="60"/>
  <c r="I10" i="60"/>
  <c r="C10" i="60"/>
  <c r="I9" i="60"/>
  <c r="C9" i="60"/>
  <c r="I8" i="60"/>
  <c r="C8" i="60"/>
  <c r="I7" i="60"/>
  <c r="C7" i="60"/>
  <c r="I6" i="60"/>
  <c r="C6" i="60"/>
  <c r="I5" i="60"/>
  <c r="N5" i="60" s="1"/>
  <c r="C5" i="60"/>
  <c r="O55" i="59"/>
  <c r="N55" i="59"/>
  <c r="O54" i="59"/>
  <c r="I54" i="59"/>
  <c r="C54" i="59"/>
  <c r="I53" i="59"/>
  <c r="J53" i="59" s="1"/>
  <c r="C53" i="59"/>
  <c r="I52" i="59"/>
  <c r="J52" i="59" s="1"/>
  <c r="C52" i="59"/>
  <c r="D52" i="59" s="1"/>
  <c r="I51" i="59"/>
  <c r="J51" i="59" s="1"/>
  <c r="C51" i="59"/>
  <c r="N51" i="59" s="1"/>
  <c r="I50" i="59"/>
  <c r="J50" i="59" s="1"/>
  <c r="C50" i="59"/>
  <c r="D50" i="59" s="1"/>
  <c r="I49" i="59"/>
  <c r="J49" i="59" s="1"/>
  <c r="C49" i="59"/>
  <c r="N49" i="59" s="1"/>
  <c r="I48" i="59"/>
  <c r="J48" i="59" s="1"/>
  <c r="C48" i="59"/>
  <c r="I47" i="59"/>
  <c r="J47" i="59" s="1"/>
  <c r="C47" i="59"/>
  <c r="I46" i="59"/>
  <c r="J46" i="59" s="1"/>
  <c r="C46" i="59"/>
  <c r="D46" i="59" s="1"/>
  <c r="I45" i="59"/>
  <c r="C45" i="59"/>
  <c r="N45" i="59" s="1"/>
  <c r="I44" i="59"/>
  <c r="J44" i="59" s="1"/>
  <c r="C44" i="59"/>
  <c r="D44" i="59" s="1"/>
  <c r="I43" i="59"/>
  <c r="C43" i="59"/>
  <c r="N43" i="59" s="1"/>
  <c r="I42" i="59"/>
  <c r="J42" i="59" s="1"/>
  <c r="C42" i="59"/>
  <c r="I41" i="59"/>
  <c r="C41" i="59"/>
  <c r="I40" i="59"/>
  <c r="J39" i="59" s="1"/>
  <c r="C40" i="59"/>
  <c r="I39" i="59"/>
  <c r="C39" i="59"/>
  <c r="I38" i="59"/>
  <c r="J37" i="59" s="1"/>
  <c r="C38" i="59"/>
  <c r="I37" i="59"/>
  <c r="C37" i="59"/>
  <c r="I36" i="59"/>
  <c r="J35" i="59" s="1"/>
  <c r="C36" i="59"/>
  <c r="I35" i="59"/>
  <c r="C35" i="59"/>
  <c r="I34" i="59"/>
  <c r="J33" i="59" s="1"/>
  <c r="C34" i="59"/>
  <c r="I33" i="59"/>
  <c r="C33" i="59"/>
  <c r="I32" i="59"/>
  <c r="J31" i="59" s="1"/>
  <c r="C32" i="59"/>
  <c r="I31" i="59"/>
  <c r="C31" i="59"/>
  <c r="I30" i="59"/>
  <c r="J29" i="59" s="1"/>
  <c r="C30" i="59"/>
  <c r="I29" i="59"/>
  <c r="C29" i="59"/>
  <c r="I28" i="59"/>
  <c r="J27" i="59" s="1"/>
  <c r="C28" i="59"/>
  <c r="I27" i="59"/>
  <c r="C27" i="59"/>
  <c r="I26" i="59"/>
  <c r="J25" i="59" s="1"/>
  <c r="C26" i="59"/>
  <c r="I25" i="59"/>
  <c r="C25" i="59"/>
  <c r="I24" i="59"/>
  <c r="J23" i="59" s="1"/>
  <c r="C24" i="59"/>
  <c r="I23" i="59"/>
  <c r="C23" i="59"/>
  <c r="I22" i="59"/>
  <c r="J21" i="59" s="1"/>
  <c r="C22" i="59"/>
  <c r="I21" i="59"/>
  <c r="C21" i="59"/>
  <c r="I20" i="59"/>
  <c r="J19" i="59" s="1"/>
  <c r="C20" i="59"/>
  <c r="I19" i="59"/>
  <c r="C19" i="59"/>
  <c r="I18" i="59"/>
  <c r="J17" i="59" s="1"/>
  <c r="C18" i="59"/>
  <c r="I17" i="59"/>
  <c r="C17" i="59"/>
  <c r="I16" i="59"/>
  <c r="J15" i="59" s="1"/>
  <c r="C16" i="59"/>
  <c r="I15" i="59"/>
  <c r="C15" i="59"/>
  <c r="I14" i="59"/>
  <c r="J13" i="59" s="1"/>
  <c r="C14" i="59"/>
  <c r="I13" i="59"/>
  <c r="C13" i="59"/>
  <c r="I12" i="59"/>
  <c r="J11" i="59" s="1"/>
  <c r="C12" i="59"/>
  <c r="I11" i="59"/>
  <c r="C11" i="59"/>
  <c r="I10" i="59"/>
  <c r="J9" i="59" s="1"/>
  <c r="C10" i="59"/>
  <c r="I9" i="59"/>
  <c r="C9" i="59"/>
  <c r="I8" i="59"/>
  <c r="J7" i="59" s="1"/>
  <c r="C8" i="59"/>
  <c r="I7" i="59"/>
  <c r="C7" i="59"/>
  <c r="I6" i="59"/>
  <c r="J6" i="59" s="1"/>
  <c r="C6" i="59"/>
  <c r="I5" i="59"/>
  <c r="C5" i="59"/>
  <c r="O55" i="58"/>
  <c r="N55" i="58"/>
  <c r="O54" i="58"/>
  <c r="N54" i="58"/>
  <c r="I54" i="58"/>
  <c r="C54" i="58"/>
  <c r="I53" i="58"/>
  <c r="J53" i="58" s="1"/>
  <c r="C53" i="58"/>
  <c r="D53" i="58" s="1"/>
  <c r="O53" i="58" s="1"/>
  <c r="I52" i="58"/>
  <c r="C52" i="58"/>
  <c r="I51" i="58"/>
  <c r="J51" i="58" s="1"/>
  <c r="C51" i="58"/>
  <c r="D51" i="58" s="1"/>
  <c r="O51" i="58" s="1"/>
  <c r="I50" i="58"/>
  <c r="C50" i="58"/>
  <c r="I49" i="58"/>
  <c r="J49" i="58" s="1"/>
  <c r="C49" i="58"/>
  <c r="D49" i="58" s="1"/>
  <c r="O49" i="58" s="1"/>
  <c r="I48" i="58"/>
  <c r="C48" i="58"/>
  <c r="I47" i="58"/>
  <c r="J47" i="58" s="1"/>
  <c r="C47" i="58"/>
  <c r="D47" i="58" s="1"/>
  <c r="O47" i="58" s="1"/>
  <c r="I46" i="58"/>
  <c r="C46" i="58"/>
  <c r="I45" i="58"/>
  <c r="J45" i="58" s="1"/>
  <c r="C45" i="58"/>
  <c r="D45" i="58" s="1"/>
  <c r="O45" i="58" s="1"/>
  <c r="I44" i="58"/>
  <c r="C44" i="58"/>
  <c r="I43" i="58"/>
  <c r="J43" i="58" s="1"/>
  <c r="C43" i="58"/>
  <c r="D43" i="58" s="1"/>
  <c r="O43" i="58" s="1"/>
  <c r="I42" i="58"/>
  <c r="C42" i="58"/>
  <c r="I41" i="58"/>
  <c r="J41" i="58" s="1"/>
  <c r="C41" i="58"/>
  <c r="D41" i="58" s="1"/>
  <c r="O41" i="58" s="1"/>
  <c r="I40" i="58"/>
  <c r="C40" i="58"/>
  <c r="I39" i="58"/>
  <c r="J39" i="58" s="1"/>
  <c r="C39" i="58"/>
  <c r="D39" i="58" s="1"/>
  <c r="O39" i="58" s="1"/>
  <c r="I38" i="58"/>
  <c r="C38" i="58"/>
  <c r="I37" i="58"/>
  <c r="J37" i="58" s="1"/>
  <c r="C37" i="58"/>
  <c r="D37" i="58" s="1"/>
  <c r="O37" i="58" s="1"/>
  <c r="I36" i="58"/>
  <c r="C36" i="58"/>
  <c r="I35" i="58"/>
  <c r="J35" i="58" s="1"/>
  <c r="C35" i="58"/>
  <c r="D35" i="58" s="1"/>
  <c r="O35" i="58" s="1"/>
  <c r="I34" i="58"/>
  <c r="C34" i="58"/>
  <c r="I33" i="58"/>
  <c r="J33" i="58" s="1"/>
  <c r="C33" i="58"/>
  <c r="D33" i="58" s="1"/>
  <c r="O33" i="58" s="1"/>
  <c r="I32" i="58"/>
  <c r="C32" i="58"/>
  <c r="I31" i="58"/>
  <c r="J31" i="58" s="1"/>
  <c r="C31" i="58"/>
  <c r="I30" i="58"/>
  <c r="C30" i="58"/>
  <c r="I29" i="58"/>
  <c r="J29" i="58" s="1"/>
  <c r="C29" i="58"/>
  <c r="I28" i="58"/>
  <c r="C28" i="58"/>
  <c r="I27" i="58"/>
  <c r="N27" i="58" s="1"/>
  <c r="C27" i="58"/>
  <c r="I26" i="58"/>
  <c r="C26" i="58"/>
  <c r="D26" i="58" s="1"/>
  <c r="I25" i="58"/>
  <c r="C25" i="58"/>
  <c r="I24" i="58"/>
  <c r="C24" i="58"/>
  <c r="I23" i="58"/>
  <c r="C23" i="58"/>
  <c r="I22" i="58"/>
  <c r="C22" i="58"/>
  <c r="I21" i="58"/>
  <c r="C21" i="58"/>
  <c r="I20" i="58"/>
  <c r="C20" i="58"/>
  <c r="I19" i="58"/>
  <c r="C19" i="58"/>
  <c r="I18" i="58"/>
  <c r="C18" i="58"/>
  <c r="I17" i="58"/>
  <c r="C17" i="58"/>
  <c r="I16" i="58"/>
  <c r="C16" i="58"/>
  <c r="N15" i="58"/>
  <c r="I15" i="58"/>
  <c r="C15" i="58"/>
  <c r="I14" i="58"/>
  <c r="J14" i="58" s="1"/>
  <c r="C14" i="58"/>
  <c r="I13" i="58"/>
  <c r="C13" i="58"/>
  <c r="I12" i="58"/>
  <c r="J12" i="58" s="1"/>
  <c r="C12" i="58"/>
  <c r="I11" i="58"/>
  <c r="N11" i="58" s="1"/>
  <c r="C11" i="58"/>
  <c r="I10" i="58"/>
  <c r="C10" i="58"/>
  <c r="I9" i="58"/>
  <c r="C9" i="58"/>
  <c r="I8" i="58"/>
  <c r="C8" i="58"/>
  <c r="I7" i="58"/>
  <c r="C7" i="58"/>
  <c r="I6" i="58"/>
  <c r="C6" i="58"/>
  <c r="I5" i="58"/>
  <c r="C5" i="58"/>
  <c r="O55" i="57"/>
  <c r="N55" i="57"/>
  <c r="O54" i="57"/>
  <c r="I54" i="57"/>
  <c r="C54" i="57"/>
  <c r="I53" i="57"/>
  <c r="C53" i="57"/>
  <c r="D53" i="57" s="1"/>
  <c r="I52" i="57"/>
  <c r="J52" i="57" s="1"/>
  <c r="C52" i="57"/>
  <c r="I51" i="57"/>
  <c r="C51" i="57"/>
  <c r="D51" i="57" s="1"/>
  <c r="I50" i="57"/>
  <c r="J50" i="57" s="1"/>
  <c r="C50" i="57"/>
  <c r="I49" i="57"/>
  <c r="C49" i="57"/>
  <c r="D49" i="57" s="1"/>
  <c r="I48" i="57"/>
  <c r="J48" i="57" s="1"/>
  <c r="C48" i="57"/>
  <c r="I47" i="57"/>
  <c r="C47" i="57"/>
  <c r="D47" i="57" s="1"/>
  <c r="I46" i="57"/>
  <c r="J46" i="57" s="1"/>
  <c r="C46" i="57"/>
  <c r="D46" i="57" s="1"/>
  <c r="I45" i="57"/>
  <c r="C45" i="57"/>
  <c r="D45" i="57" s="1"/>
  <c r="I44" i="57"/>
  <c r="J44" i="57" s="1"/>
  <c r="C44" i="57"/>
  <c r="D44" i="57" s="1"/>
  <c r="I43" i="57"/>
  <c r="C43" i="57"/>
  <c r="I42" i="57"/>
  <c r="J42" i="57" s="1"/>
  <c r="C42" i="57"/>
  <c r="I41" i="57"/>
  <c r="C41" i="57"/>
  <c r="I40" i="57"/>
  <c r="J40" i="57" s="1"/>
  <c r="C40" i="57"/>
  <c r="D40" i="57" s="1"/>
  <c r="I39" i="57"/>
  <c r="C39" i="57"/>
  <c r="I38" i="57"/>
  <c r="J38" i="57" s="1"/>
  <c r="C38" i="57"/>
  <c r="D38" i="57" s="1"/>
  <c r="I37" i="57"/>
  <c r="C37" i="57"/>
  <c r="I36" i="57"/>
  <c r="J36" i="57" s="1"/>
  <c r="C36" i="57"/>
  <c r="D36" i="57" s="1"/>
  <c r="I35" i="57"/>
  <c r="C35" i="57"/>
  <c r="I34" i="57"/>
  <c r="J34" i="57" s="1"/>
  <c r="C34" i="57"/>
  <c r="D34" i="57" s="1"/>
  <c r="I33" i="57"/>
  <c r="C33" i="57"/>
  <c r="I32" i="57"/>
  <c r="J32" i="57" s="1"/>
  <c r="C32" i="57"/>
  <c r="I31" i="57"/>
  <c r="C31" i="57"/>
  <c r="I30" i="57"/>
  <c r="C30" i="57"/>
  <c r="D30" i="57" s="1"/>
  <c r="I29" i="57"/>
  <c r="C29" i="57"/>
  <c r="I28" i="57"/>
  <c r="J28" i="57" s="1"/>
  <c r="C28" i="57"/>
  <c r="I27" i="57"/>
  <c r="C27" i="57"/>
  <c r="I26" i="57"/>
  <c r="C26" i="57"/>
  <c r="D26" i="57" s="1"/>
  <c r="I25" i="57"/>
  <c r="C25" i="57"/>
  <c r="I24" i="57"/>
  <c r="J24" i="57" s="1"/>
  <c r="C24" i="57"/>
  <c r="I23" i="57"/>
  <c r="C23" i="57"/>
  <c r="I22" i="57"/>
  <c r="C22" i="57"/>
  <c r="D22" i="57" s="1"/>
  <c r="I21" i="57"/>
  <c r="C21" i="57"/>
  <c r="I20" i="57"/>
  <c r="J20" i="57" s="1"/>
  <c r="C20" i="57"/>
  <c r="I19" i="57"/>
  <c r="C19" i="57"/>
  <c r="I18" i="57"/>
  <c r="C18" i="57"/>
  <c r="D18" i="57" s="1"/>
  <c r="I17" i="57"/>
  <c r="C17" i="57"/>
  <c r="I16" i="57"/>
  <c r="J16" i="57" s="1"/>
  <c r="C16" i="57"/>
  <c r="I15" i="57"/>
  <c r="C15" i="57"/>
  <c r="I14" i="57"/>
  <c r="C14" i="57"/>
  <c r="D14" i="57" s="1"/>
  <c r="I13" i="57"/>
  <c r="C13" i="57"/>
  <c r="I12" i="57"/>
  <c r="J12" i="57" s="1"/>
  <c r="C12" i="57"/>
  <c r="I11" i="57"/>
  <c r="C11" i="57"/>
  <c r="I10" i="57"/>
  <c r="C10" i="57"/>
  <c r="D10" i="57" s="1"/>
  <c r="I9" i="57"/>
  <c r="C9" i="57"/>
  <c r="I8" i="57"/>
  <c r="J8" i="57" s="1"/>
  <c r="C8" i="57"/>
  <c r="I7" i="57"/>
  <c r="C7" i="57"/>
  <c r="I6" i="57"/>
  <c r="C6" i="57"/>
  <c r="D6" i="57" s="1"/>
  <c r="I5" i="57"/>
  <c r="C5" i="57"/>
  <c r="O16" i="82" l="1"/>
  <c r="O8" i="82"/>
  <c r="O29" i="81"/>
  <c r="O24" i="81"/>
  <c r="O16" i="81"/>
  <c r="O18" i="81"/>
  <c r="O43" i="81"/>
  <c r="O38" i="81"/>
  <c r="O16" i="80"/>
  <c r="O38" i="80"/>
  <c r="O14" i="80"/>
  <c r="O48" i="80"/>
  <c r="O22" i="80"/>
  <c r="O15" i="80"/>
  <c r="O7" i="80"/>
  <c r="O25" i="80"/>
  <c r="O15" i="79"/>
  <c r="O43" i="79"/>
  <c r="O35" i="79"/>
  <c r="O27" i="79"/>
  <c r="O19" i="79"/>
  <c r="O45" i="79"/>
  <c r="O37" i="79"/>
  <c r="O29" i="79"/>
  <c r="O21" i="79"/>
  <c r="O11" i="79"/>
  <c r="O41" i="79"/>
  <c r="O33" i="79"/>
  <c r="O25" i="79"/>
  <c r="O17" i="79"/>
  <c r="O5" i="78"/>
  <c r="O9" i="78"/>
  <c r="O8" i="78"/>
  <c r="O18" i="78"/>
  <c r="O21" i="77"/>
  <c r="O27" i="77"/>
  <c r="O45" i="77"/>
  <c r="O37" i="77"/>
  <c r="O29" i="77"/>
  <c r="O15" i="77"/>
  <c r="O20" i="77"/>
  <c r="O23" i="77"/>
  <c r="O11" i="76"/>
  <c r="O6" i="76"/>
  <c r="O19" i="76"/>
  <c r="O7" i="75"/>
  <c r="O45" i="75"/>
  <c r="O39" i="75"/>
  <c r="O5" i="75"/>
  <c r="O6" i="75"/>
  <c r="O10" i="75"/>
  <c r="O51" i="75"/>
  <c r="O48" i="75"/>
  <c r="O34" i="75"/>
  <c r="O51" i="74"/>
  <c r="O9" i="74"/>
  <c r="O23" i="74"/>
  <c r="O26" i="74"/>
  <c r="O31" i="74"/>
  <c r="O50" i="74"/>
  <c r="O30" i="74"/>
  <c r="O14" i="74"/>
  <c r="O25" i="74"/>
  <c r="O18" i="74"/>
  <c r="O32" i="74"/>
  <c r="O16" i="74"/>
  <c r="O46" i="74"/>
  <c r="O22" i="73"/>
  <c r="O31" i="73"/>
  <c r="O8" i="73"/>
  <c r="O41" i="73"/>
  <c r="O33" i="73"/>
  <c r="O18" i="73"/>
  <c r="O25" i="73"/>
  <c r="O17" i="73"/>
  <c r="O11" i="72"/>
  <c r="O26" i="72"/>
  <c r="O17" i="72"/>
  <c r="O15" i="72"/>
  <c r="O12" i="72"/>
  <c r="O41" i="72"/>
  <c r="O24" i="72"/>
  <c r="O8" i="72"/>
  <c r="O51" i="71"/>
  <c r="O39" i="71"/>
  <c r="O26" i="71"/>
  <c r="O22" i="71"/>
  <c r="O10" i="71"/>
  <c r="O15" i="71"/>
  <c r="O14" i="71"/>
  <c r="O6" i="71"/>
  <c r="O25" i="71"/>
  <c r="O18" i="71"/>
  <c r="O23" i="70"/>
  <c r="O15" i="70"/>
  <c r="O7" i="70"/>
  <c r="O20" i="70"/>
  <c r="O12" i="70"/>
  <c r="O5" i="70"/>
  <c r="O26" i="70"/>
  <c r="O22" i="70"/>
  <c r="O14" i="70"/>
  <c r="O6" i="70"/>
  <c r="O25" i="70"/>
  <c r="O21" i="70"/>
  <c r="O17" i="70"/>
  <c r="O13" i="70"/>
  <c r="O9" i="70"/>
  <c r="O18" i="70"/>
  <c r="O10" i="70"/>
  <c r="O52" i="70"/>
  <c r="O24" i="70"/>
  <c r="O16" i="70"/>
  <c r="O8" i="70"/>
  <c r="O19" i="70"/>
  <c r="O11" i="70"/>
  <c r="O20" i="69"/>
  <c r="O9" i="69"/>
  <c r="O28" i="69"/>
  <c r="O6" i="69"/>
  <c r="O18" i="69"/>
  <c r="O52" i="69"/>
  <c r="O31" i="69"/>
  <c r="O25" i="69"/>
  <c r="O10" i="69"/>
  <c r="O13" i="69"/>
  <c r="O27" i="69"/>
  <c r="O48" i="68"/>
  <c r="O47" i="68"/>
  <c r="O26" i="68"/>
  <c r="O46" i="68"/>
  <c r="O38" i="68"/>
  <c r="O34" i="68"/>
  <c r="O15" i="68"/>
  <c r="O22" i="68"/>
  <c r="O40" i="66"/>
  <c r="O32" i="66"/>
  <c r="O18" i="66"/>
  <c r="O7" i="66"/>
  <c r="O25" i="66"/>
  <c r="O8" i="66"/>
  <c r="O38" i="66"/>
  <c r="O44" i="66"/>
  <c r="O36" i="66"/>
  <c r="O27" i="66"/>
  <c r="O11" i="66"/>
  <c r="O26" i="65"/>
  <c r="O18" i="65"/>
  <c r="O42" i="65"/>
  <c r="O34" i="65"/>
  <c r="O40" i="65"/>
  <c r="O16" i="65"/>
  <c r="O43" i="65"/>
  <c r="O9" i="65"/>
  <c r="N9" i="64"/>
  <c r="J13" i="64"/>
  <c r="J26" i="64"/>
  <c r="J28" i="64"/>
  <c r="J30" i="64"/>
  <c r="N33" i="64"/>
  <c r="J35" i="64"/>
  <c r="J37" i="64"/>
  <c r="O37" i="64" s="1"/>
  <c r="J39" i="64"/>
  <c r="O39" i="64" s="1"/>
  <c r="J41" i="64"/>
  <c r="O41" i="64" s="1"/>
  <c r="J43" i="64"/>
  <c r="J45" i="64"/>
  <c r="O45" i="64" s="1"/>
  <c r="J47" i="64"/>
  <c r="O47" i="64" s="1"/>
  <c r="J49" i="64"/>
  <c r="J51" i="64"/>
  <c r="O51" i="64" s="1"/>
  <c r="J53" i="64"/>
  <c r="O30" i="64"/>
  <c r="J6" i="64"/>
  <c r="J8" i="64"/>
  <c r="O8" i="64" s="1"/>
  <c r="O14" i="64"/>
  <c r="J17" i="64"/>
  <c r="J21" i="64"/>
  <c r="J25" i="64"/>
  <c r="J32" i="64"/>
  <c r="O32" i="64" s="1"/>
  <c r="O34" i="64"/>
  <c r="O36" i="64"/>
  <c r="O38" i="64"/>
  <c r="O40" i="64"/>
  <c r="O42" i="64"/>
  <c r="O44" i="64"/>
  <c r="O46" i="64"/>
  <c r="O48" i="64"/>
  <c r="O52" i="64"/>
  <c r="O35" i="64"/>
  <c r="O43" i="64"/>
  <c r="O49" i="64"/>
  <c r="O53" i="64"/>
  <c r="N5" i="64"/>
  <c r="D9" i="64"/>
  <c r="D16" i="64"/>
  <c r="N17" i="64"/>
  <c r="D6" i="64"/>
  <c r="O6" i="64" s="1"/>
  <c r="N7" i="64"/>
  <c r="D11" i="64"/>
  <c r="D13" i="64"/>
  <c r="D15" i="64"/>
  <c r="D22" i="64"/>
  <c r="O22" i="64" s="1"/>
  <c r="N23" i="64"/>
  <c r="J7" i="63"/>
  <c r="J15" i="63"/>
  <c r="J17" i="63"/>
  <c r="J21" i="63"/>
  <c r="J23" i="63"/>
  <c r="J25" i="63"/>
  <c r="J27" i="63"/>
  <c r="J29" i="63"/>
  <c r="J31" i="63"/>
  <c r="J33" i="63"/>
  <c r="J35" i="63"/>
  <c r="J37" i="63"/>
  <c r="J39" i="63"/>
  <c r="J41" i="63"/>
  <c r="J43" i="63"/>
  <c r="J45" i="63"/>
  <c r="J47" i="63"/>
  <c r="J49" i="63"/>
  <c r="J51" i="63"/>
  <c r="J6" i="63"/>
  <c r="J9" i="63"/>
  <c r="J11" i="63"/>
  <c r="J13" i="63"/>
  <c r="J19" i="63"/>
  <c r="N5" i="63"/>
  <c r="D6" i="63"/>
  <c r="D8" i="63"/>
  <c r="D10" i="63"/>
  <c r="D12" i="63"/>
  <c r="D14" i="63"/>
  <c r="D16" i="63"/>
  <c r="D18" i="63"/>
  <c r="D20" i="63"/>
  <c r="D22" i="63"/>
  <c r="D24" i="63"/>
  <c r="O44" i="62"/>
  <c r="J7" i="62"/>
  <c r="J9" i="62"/>
  <c r="J11" i="62"/>
  <c r="J13" i="62"/>
  <c r="J17" i="62"/>
  <c r="J30" i="62"/>
  <c r="J32" i="62"/>
  <c r="O32" i="62" s="1"/>
  <c r="J34" i="62"/>
  <c r="O34" i="62" s="1"/>
  <c r="J36" i="62"/>
  <c r="J38" i="62"/>
  <c r="O38" i="62" s="1"/>
  <c r="J40" i="62"/>
  <c r="O40" i="62" s="1"/>
  <c r="J42" i="62"/>
  <c r="J44" i="62"/>
  <c r="J46" i="62"/>
  <c r="J48" i="62"/>
  <c r="O48" i="62" s="1"/>
  <c r="J50" i="62"/>
  <c r="J52" i="62"/>
  <c r="O52" i="62" s="1"/>
  <c r="O36" i="62"/>
  <c r="O42" i="62"/>
  <c r="O46" i="62"/>
  <c r="O50" i="62"/>
  <c r="N10" i="62"/>
  <c r="O18" i="62"/>
  <c r="J21" i="62"/>
  <c r="O21" i="62" s="1"/>
  <c r="J25" i="62"/>
  <c r="O25" i="62" s="1"/>
  <c r="J29" i="62"/>
  <c r="O29" i="62" s="1"/>
  <c r="O33" i="62"/>
  <c r="O35" i="62"/>
  <c r="O37" i="62"/>
  <c r="O39" i="62"/>
  <c r="O41" i="62"/>
  <c r="O43" i="62"/>
  <c r="O45" i="62"/>
  <c r="O47" i="62"/>
  <c r="O49" i="62"/>
  <c r="O51" i="62"/>
  <c r="O53" i="62"/>
  <c r="D12" i="62"/>
  <c r="O12" i="62" s="1"/>
  <c r="N13" i="62"/>
  <c r="D20" i="62"/>
  <c r="N21" i="62"/>
  <c r="D10" i="62"/>
  <c r="D15" i="62"/>
  <c r="N27" i="62"/>
  <c r="N21" i="61"/>
  <c r="N23" i="61"/>
  <c r="N27" i="61"/>
  <c r="N29" i="61"/>
  <c r="N31" i="61"/>
  <c r="N10" i="61"/>
  <c r="N12" i="61"/>
  <c r="N18" i="61"/>
  <c r="N7" i="61"/>
  <c r="N6" i="60"/>
  <c r="N8" i="60"/>
  <c r="N10" i="60"/>
  <c r="N12" i="60"/>
  <c r="N14" i="60"/>
  <c r="N16" i="60"/>
  <c r="N18" i="60"/>
  <c r="N20" i="60"/>
  <c r="N22" i="60"/>
  <c r="N24" i="60"/>
  <c r="N26" i="60"/>
  <c r="N28" i="60"/>
  <c r="O48" i="60"/>
  <c r="O52" i="60"/>
  <c r="N54" i="60"/>
  <c r="J6" i="60"/>
  <c r="J7" i="60"/>
  <c r="J9" i="60"/>
  <c r="J11" i="60"/>
  <c r="J13" i="60"/>
  <c r="J15" i="60"/>
  <c r="J17" i="60"/>
  <c r="J19" i="60"/>
  <c r="J21" i="60"/>
  <c r="J23" i="60"/>
  <c r="J25" i="60"/>
  <c r="J27" i="60"/>
  <c r="J30" i="60"/>
  <c r="O30" i="60" s="1"/>
  <c r="J32" i="60"/>
  <c r="O32" i="60" s="1"/>
  <c r="J34" i="60"/>
  <c r="O34" i="60" s="1"/>
  <c r="J36" i="60"/>
  <c r="O36" i="60" s="1"/>
  <c r="J38" i="60"/>
  <c r="O38" i="60" s="1"/>
  <c r="J40" i="60"/>
  <c r="O40" i="60" s="1"/>
  <c r="J42" i="60"/>
  <c r="O42" i="60" s="1"/>
  <c r="J44" i="60"/>
  <c r="O44" i="60" s="1"/>
  <c r="J46" i="60"/>
  <c r="O46" i="60" s="1"/>
  <c r="J50" i="60"/>
  <c r="D50" i="60"/>
  <c r="O50" i="60" s="1"/>
  <c r="D6" i="60"/>
  <c r="O6" i="60" s="1"/>
  <c r="D8" i="60"/>
  <c r="D10" i="60"/>
  <c r="D12" i="60"/>
  <c r="D14" i="60"/>
  <c r="D16" i="60"/>
  <c r="D18" i="60"/>
  <c r="D20" i="60"/>
  <c r="D22" i="60"/>
  <c r="D24" i="60"/>
  <c r="D26" i="60"/>
  <c r="D28" i="60"/>
  <c r="D33" i="60"/>
  <c r="O33" i="60" s="1"/>
  <c r="D39" i="60"/>
  <c r="O39" i="60" s="1"/>
  <c r="O50" i="59"/>
  <c r="O52" i="59"/>
  <c r="N54" i="59"/>
  <c r="D6" i="59"/>
  <c r="D8" i="59"/>
  <c r="D10" i="59"/>
  <c r="D12" i="59"/>
  <c r="D14" i="59"/>
  <c r="D16" i="59"/>
  <c r="D18" i="59"/>
  <c r="D20" i="59"/>
  <c r="D22" i="59"/>
  <c r="D24" i="59"/>
  <c r="D26" i="59"/>
  <c r="D28" i="59"/>
  <c r="D30" i="59"/>
  <c r="D32" i="59"/>
  <c r="D36" i="59"/>
  <c r="D38" i="59"/>
  <c r="D40" i="59"/>
  <c r="D47" i="59"/>
  <c r="O47" i="59" s="1"/>
  <c r="D53" i="59"/>
  <c r="O53" i="59" s="1"/>
  <c r="J11" i="64"/>
  <c r="O13" i="64"/>
  <c r="O16" i="64"/>
  <c r="J19" i="64"/>
  <c r="O19" i="64" s="1"/>
  <c r="O21" i="64"/>
  <c r="O24" i="64"/>
  <c r="J27" i="64"/>
  <c r="O27" i="64" s="1"/>
  <c r="O29" i="64"/>
  <c r="O11" i="64"/>
  <c r="D10" i="64"/>
  <c r="O10" i="64" s="1"/>
  <c r="N11" i="64"/>
  <c r="D18" i="64"/>
  <c r="O18" i="64" s="1"/>
  <c r="N19" i="64"/>
  <c r="D26" i="64"/>
  <c r="O26" i="64" s="1"/>
  <c r="N27" i="64"/>
  <c r="J7" i="64"/>
  <c r="O7" i="64" s="1"/>
  <c r="O9" i="64"/>
  <c r="D12" i="64"/>
  <c r="O12" i="64" s="1"/>
  <c r="N13" i="64"/>
  <c r="J15" i="64"/>
  <c r="O17" i="64"/>
  <c r="D20" i="64"/>
  <c r="O20" i="64" s="1"/>
  <c r="N21" i="64"/>
  <c r="J23" i="64"/>
  <c r="O23" i="64" s="1"/>
  <c r="O25" i="64"/>
  <c r="D28" i="64"/>
  <c r="O28" i="64" s="1"/>
  <c r="N29" i="64"/>
  <c r="J31" i="64"/>
  <c r="O31" i="64" s="1"/>
  <c r="O33" i="64"/>
  <c r="N35" i="64"/>
  <c r="N37" i="64"/>
  <c r="N39" i="64"/>
  <c r="N41" i="64"/>
  <c r="N43" i="64"/>
  <c r="N45" i="64"/>
  <c r="N47" i="64"/>
  <c r="N49" i="64"/>
  <c r="N51" i="64"/>
  <c r="N53" i="64"/>
  <c r="J50" i="64"/>
  <c r="O50" i="64" s="1"/>
  <c r="N8" i="64"/>
  <c r="N14" i="64"/>
  <c r="N20" i="64"/>
  <c r="N24" i="64"/>
  <c r="N28" i="64"/>
  <c r="N32" i="64"/>
  <c r="N36" i="64"/>
  <c r="N44" i="64"/>
  <c r="N46" i="64"/>
  <c r="N48" i="64"/>
  <c r="N52" i="64"/>
  <c r="N6" i="64"/>
  <c r="N10" i="64"/>
  <c r="N12" i="64"/>
  <c r="N16" i="64"/>
  <c r="N18" i="64"/>
  <c r="N22" i="64"/>
  <c r="N26" i="64"/>
  <c r="N30" i="64"/>
  <c r="N34" i="64"/>
  <c r="N38" i="64"/>
  <c r="N40" i="64"/>
  <c r="N42" i="64"/>
  <c r="O14" i="63"/>
  <c r="O46" i="63"/>
  <c r="N13" i="63"/>
  <c r="N29" i="63"/>
  <c r="N35" i="63"/>
  <c r="N41" i="63"/>
  <c r="N45" i="63"/>
  <c r="N47" i="63"/>
  <c r="N51" i="63"/>
  <c r="D7" i="63"/>
  <c r="O7" i="63" s="1"/>
  <c r="J8" i="63"/>
  <c r="O8" i="63" s="1"/>
  <c r="D9" i="63"/>
  <c r="O9" i="63" s="1"/>
  <c r="J10" i="63"/>
  <c r="D11" i="63"/>
  <c r="O11" i="63" s="1"/>
  <c r="J12" i="63"/>
  <c r="O12" i="63" s="1"/>
  <c r="D13" i="63"/>
  <c r="J14" i="63"/>
  <c r="D15" i="63"/>
  <c r="O15" i="63" s="1"/>
  <c r="J16" i="63"/>
  <c r="O16" i="63" s="1"/>
  <c r="D17" i="63"/>
  <c r="J18" i="63"/>
  <c r="D19" i="63"/>
  <c r="O19" i="63" s="1"/>
  <c r="J20" i="63"/>
  <c r="O20" i="63" s="1"/>
  <c r="D21" i="63"/>
  <c r="J22" i="63"/>
  <c r="O22" i="63" s="1"/>
  <c r="D23" i="63"/>
  <c r="O23" i="63" s="1"/>
  <c r="J24" i="63"/>
  <c r="O24" i="63" s="1"/>
  <c r="D25" i="63"/>
  <c r="O25" i="63" s="1"/>
  <c r="J26" i="63"/>
  <c r="O26" i="63" s="1"/>
  <c r="D27" i="63"/>
  <c r="O27" i="63" s="1"/>
  <c r="J28" i="63"/>
  <c r="O28" i="63" s="1"/>
  <c r="D29" i="63"/>
  <c r="J30" i="63"/>
  <c r="O30" i="63" s="1"/>
  <c r="D31" i="63"/>
  <c r="O31" i="63" s="1"/>
  <c r="J32" i="63"/>
  <c r="O32" i="63" s="1"/>
  <c r="D33" i="63"/>
  <c r="O33" i="63" s="1"/>
  <c r="J34" i="63"/>
  <c r="O34" i="63" s="1"/>
  <c r="D35" i="63"/>
  <c r="O35" i="63" s="1"/>
  <c r="J36" i="63"/>
  <c r="O36" i="63" s="1"/>
  <c r="D37" i="63"/>
  <c r="J38" i="63"/>
  <c r="O38" i="63" s="1"/>
  <c r="D39" i="63"/>
  <c r="O39" i="63" s="1"/>
  <c r="J40" i="63"/>
  <c r="O40" i="63" s="1"/>
  <c r="D41" i="63"/>
  <c r="O41" i="63" s="1"/>
  <c r="J42" i="63"/>
  <c r="O42" i="63" s="1"/>
  <c r="D43" i="63"/>
  <c r="O43" i="63" s="1"/>
  <c r="J44" i="63"/>
  <c r="O44" i="63" s="1"/>
  <c r="D45" i="63"/>
  <c r="J46" i="63"/>
  <c r="D47" i="63"/>
  <c r="O47" i="63" s="1"/>
  <c r="J48" i="63"/>
  <c r="O48" i="63" s="1"/>
  <c r="D49" i="63"/>
  <c r="O49" i="63" s="1"/>
  <c r="J50" i="63"/>
  <c r="O50" i="63" s="1"/>
  <c r="D51" i="63"/>
  <c r="O51" i="63" s="1"/>
  <c r="J52" i="63"/>
  <c r="O52" i="63" s="1"/>
  <c r="D53" i="63"/>
  <c r="O53" i="63" s="1"/>
  <c r="N7" i="63"/>
  <c r="N11" i="63"/>
  <c r="N15" i="63"/>
  <c r="N19" i="63"/>
  <c r="N21" i="63"/>
  <c r="N27" i="63"/>
  <c r="N31" i="63"/>
  <c r="N33" i="63"/>
  <c r="N37" i="63"/>
  <c r="N39" i="63"/>
  <c r="N43" i="63"/>
  <c r="N49" i="63"/>
  <c r="N53" i="63"/>
  <c r="N9" i="63"/>
  <c r="N17" i="63"/>
  <c r="N23" i="63"/>
  <c r="N25" i="63"/>
  <c r="D31" i="62"/>
  <c r="O31" i="62" s="1"/>
  <c r="N31" i="62"/>
  <c r="D7" i="62"/>
  <c r="O7" i="62" s="1"/>
  <c r="J8" i="62"/>
  <c r="O8" i="62" s="1"/>
  <c r="N9" i="62"/>
  <c r="D11" i="62"/>
  <c r="O11" i="62" s="1"/>
  <c r="J15" i="62"/>
  <c r="O17" i="62"/>
  <c r="O20" i="62"/>
  <c r="J23" i="62"/>
  <c r="O28" i="62"/>
  <c r="N8" i="62"/>
  <c r="N12" i="62"/>
  <c r="D14" i="62"/>
  <c r="O14" i="62" s="1"/>
  <c r="N15" i="62"/>
  <c r="O19" i="62"/>
  <c r="D22" i="62"/>
  <c r="O22" i="62" s="1"/>
  <c r="N23" i="62"/>
  <c r="D30" i="62"/>
  <c r="O30" i="62" s="1"/>
  <c r="O23" i="62"/>
  <c r="J6" i="62"/>
  <c r="O6" i="62" s="1"/>
  <c r="N7" i="62"/>
  <c r="D9" i="62"/>
  <c r="O9" i="62" s="1"/>
  <c r="J10" i="62"/>
  <c r="O10" i="62" s="1"/>
  <c r="N11" i="62"/>
  <c r="O13" i="62"/>
  <c r="D16" i="62"/>
  <c r="O16" i="62" s="1"/>
  <c r="N17" i="62"/>
  <c r="J19" i="62"/>
  <c r="D24" i="62"/>
  <c r="O24" i="62" s="1"/>
  <c r="N25" i="62"/>
  <c r="J27" i="62"/>
  <c r="O27" i="62" s="1"/>
  <c r="N33" i="62"/>
  <c r="N35" i="62"/>
  <c r="N37" i="62"/>
  <c r="N39" i="62"/>
  <c r="N41" i="62"/>
  <c r="N43" i="62"/>
  <c r="N45" i="62"/>
  <c r="N47" i="62"/>
  <c r="N49" i="62"/>
  <c r="N51" i="62"/>
  <c r="N53" i="62"/>
  <c r="N14" i="62"/>
  <c r="N18" i="62"/>
  <c r="N24" i="62"/>
  <c r="N28" i="62"/>
  <c r="N34" i="62"/>
  <c r="N38" i="62"/>
  <c r="N40" i="62"/>
  <c r="N50" i="62"/>
  <c r="N52" i="62"/>
  <c r="N16" i="62"/>
  <c r="N20" i="62"/>
  <c r="N22" i="62"/>
  <c r="N26" i="62"/>
  <c r="N30" i="62"/>
  <c r="N32" i="62"/>
  <c r="N36" i="62"/>
  <c r="N42" i="62"/>
  <c r="N44" i="62"/>
  <c r="N46" i="62"/>
  <c r="N48" i="62"/>
  <c r="J7" i="61"/>
  <c r="J8" i="61"/>
  <c r="J15" i="61"/>
  <c r="J16" i="61"/>
  <c r="J23" i="61"/>
  <c r="J24" i="61"/>
  <c r="J31" i="61"/>
  <c r="J32" i="61"/>
  <c r="D8" i="61"/>
  <c r="D9" i="61"/>
  <c r="D16" i="61"/>
  <c r="D17" i="61"/>
  <c r="D24" i="61"/>
  <c r="D25" i="61"/>
  <c r="D32" i="61"/>
  <c r="D33" i="61"/>
  <c r="J39" i="61"/>
  <c r="O6" i="61"/>
  <c r="D10" i="61"/>
  <c r="D11" i="61"/>
  <c r="J11" i="61"/>
  <c r="J12" i="61"/>
  <c r="N14" i="61"/>
  <c r="D18" i="61"/>
  <c r="D19" i="61"/>
  <c r="J19" i="61"/>
  <c r="J20" i="61"/>
  <c r="N22" i="61"/>
  <c r="D26" i="61"/>
  <c r="D27" i="61"/>
  <c r="J27" i="61"/>
  <c r="J28" i="61"/>
  <c r="N30" i="61"/>
  <c r="D34" i="61"/>
  <c r="O34" i="61" s="1"/>
  <c r="D35" i="61"/>
  <c r="O35" i="61" s="1"/>
  <c r="D38" i="61"/>
  <c r="O38" i="61" s="1"/>
  <c r="N39" i="61"/>
  <c r="J41" i="61"/>
  <c r="D46" i="61"/>
  <c r="O46" i="61" s="1"/>
  <c r="N47" i="61"/>
  <c r="J49" i="61"/>
  <c r="O49" i="61" s="1"/>
  <c r="D14" i="61"/>
  <c r="D15" i="61"/>
  <c r="O15" i="61" s="1"/>
  <c r="D22" i="61"/>
  <c r="D23" i="61"/>
  <c r="O23" i="61" s="1"/>
  <c r="D30" i="61"/>
  <c r="D31" i="61"/>
  <c r="O31" i="61" s="1"/>
  <c r="O39" i="61"/>
  <c r="J9" i="61"/>
  <c r="J10" i="61"/>
  <c r="J17" i="61"/>
  <c r="J18" i="61"/>
  <c r="J25" i="61"/>
  <c r="J26" i="61"/>
  <c r="J33" i="61"/>
  <c r="J34" i="61"/>
  <c r="O41" i="61"/>
  <c r="J47" i="61"/>
  <c r="O47" i="61" s="1"/>
  <c r="N6" i="61"/>
  <c r="D7" i="61"/>
  <c r="N8" i="61"/>
  <c r="N9" i="61"/>
  <c r="D12" i="61"/>
  <c r="D13" i="61"/>
  <c r="J13" i="61"/>
  <c r="J14" i="61"/>
  <c r="N16" i="61"/>
  <c r="N17" i="61"/>
  <c r="D20" i="61"/>
  <c r="D21" i="61"/>
  <c r="O21" i="61" s="1"/>
  <c r="J21" i="61"/>
  <c r="J22" i="61"/>
  <c r="N24" i="61"/>
  <c r="N25" i="61"/>
  <c r="D28" i="61"/>
  <c r="O28" i="61" s="1"/>
  <c r="D29" i="61"/>
  <c r="J29" i="61"/>
  <c r="J30" i="61"/>
  <c r="N32" i="61"/>
  <c r="N33" i="61"/>
  <c r="O37" i="61"/>
  <c r="D40" i="61"/>
  <c r="O40" i="61" s="1"/>
  <c r="N41" i="61"/>
  <c r="O45" i="61"/>
  <c r="D48" i="61"/>
  <c r="O48" i="61" s="1"/>
  <c r="N49" i="61"/>
  <c r="O53" i="61"/>
  <c r="N36" i="61"/>
  <c r="N38" i="61"/>
  <c r="N40" i="61"/>
  <c r="N42" i="61"/>
  <c r="N44" i="61"/>
  <c r="N46" i="61"/>
  <c r="N48" i="61"/>
  <c r="N50" i="61"/>
  <c r="N52" i="61"/>
  <c r="O28" i="60"/>
  <c r="N7" i="60"/>
  <c r="N15" i="60"/>
  <c r="N23" i="60"/>
  <c r="N33" i="60"/>
  <c r="N39" i="60"/>
  <c r="N45" i="60"/>
  <c r="N53" i="60"/>
  <c r="D9" i="60"/>
  <c r="O9" i="60" s="1"/>
  <c r="D11" i="60"/>
  <c r="O11" i="60" s="1"/>
  <c r="J12" i="60"/>
  <c r="O12" i="60" s="1"/>
  <c r="D15" i="60"/>
  <c r="O15" i="60" s="1"/>
  <c r="D17" i="60"/>
  <c r="O17" i="60" s="1"/>
  <c r="J18" i="60"/>
  <c r="D19" i="60"/>
  <c r="J20" i="60"/>
  <c r="O20" i="60" s="1"/>
  <c r="D21" i="60"/>
  <c r="O21" i="60" s="1"/>
  <c r="D23" i="60"/>
  <c r="O23" i="60" s="1"/>
  <c r="J24" i="60"/>
  <c r="O24" i="60" s="1"/>
  <c r="D25" i="60"/>
  <c r="J26" i="60"/>
  <c r="D27" i="60"/>
  <c r="O27" i="60" s="1"/>
  <c r="J28" i="60"/>
  <c r="D29" i="60"/>
  <c r="O29" i="60" s="1"/>
  <c r="D31" i="60"/>
  <c r="O31" i="60" s="1"/>
  <c r="D35" i="60"/>
  <c r="O35" i="60" s="1"/>
  <c r="D37" i="60"/>
  <c r="O37" i="60" s="1"/>
  <c r="D41" i="60"/>
  <c r="O41" i="60" s="1"/>
  <c r="D43" i="60"/>
  <c r="O43" i="60" s="1"/>
  <c r="D47" i="60"/>
  <c r="O47" i="60" s="1"/>
  <c r="D49" i="60"/>
  <c r="O49" i="60" s="1"/>
  <c r="D51" i="60"/>
  <c r="O51" i="60" s="1"/>
  <c r="N9" i="60"/>
  <c r="N11" i="60"/>
  <c r="N19" i="60"/>
  <c r="N21" i="60"/>
  <c r="N27" i="60"/>
  <c r="N29" i="60"/>
  <c r="D7" i="60"/>
  <c r="J8" i="60"/>
  <c r="D13" i="60"/>
  <c r="O13" i="60" s="1"/>
  <c r="J14" i="60"/>
  <c r="O14" i="60" s="1"/>
  <c r="J16" i="60"/>
  <c r="O16" i="60" s="1"/>
  <c r="J22" i="60"/>
  <c r="N30" i="60"/>
  <c r="N32" i="60"/>
  <c r="N34" i="60"/>
  <c r="N36" i="60"/>
  <c r="N38" i="60"/>
  <c r="N40" i="60"/>
  <c r="N42" i="60"/>
  <c r="N44" i="60"/>
  <c r="N46" i="60"/>
  <c r="N48" i="60"/>
  <c r="N50" i="60"/>
  <c r="N52" i="60"/>
  <c r="N13" i="60"/>
  <c r="N17" i="60"/>
  <c r="N25" i="60"/>
  <c r="J10" i="60"/>
  <c r="O6" i="59"/>
  <c r="J41" i="59"/>
  <c r="J43" i="59"/>
  <c r="J45" i="59"/>
  <c r="N6" i="59"/>
  <c r="N8" i="59"/>
  <c r="N10" i="59"/>
  <c r="N12" i="59"/>
  <c r="N14" i="59"/>
  <c r="N16" i="59"/>
  <c r="N18" i="59"/>
  <c r="N20" i="59"/>
  <c r="N22" i="59"/>
  <c r="N24" i="59"/>
  <c r="N26" i="59"/>
  <c r="N28" i="59"/>
  <c r="N30" i="59"/>
  <c r="N32" i="59"/>
  <c r="N34" i="59"/>
  <c r="N36" i="59"/>
  <c r="N38" i="59"/>
  <c r="N40" i="59"/>
  <c r="O44" i="59"/>
  <c r="O46" i="59"/>
  <c r="D34" i="59"/>
  <c r="N5" i="59"/>
  <c r="D48" i="59"/>
  <c r="O48" i="59" s="1"/>
  <c r="D42" i="59"/>
  <c r="O42" i="59" s="1"/>
  <c r="N7" i="59"/>
  <c r="N13" i="59"/>
  <c r="N23" i="59"/>
  <c r="N27" i="59"/>
  <c r="N33" i="59"/>
  <c r="N39" i="59"/>
  <c r="N47" i="59"/>
  <c r="N53" i="59"/>
  <c r="D9" i="59"/>
  <c r="O9" i="59" s="1"/>
  <c r="J10" i="59"/>
  <c r="J12" i="59"/>
  <c r="D15" i="59"/>
  <c r="O15" i="59" s="1"/>
  <c r="J16" i="59"/>
  <c r="O16" i="59" s="1"/>
  <c r="D19" i="59"/>
  <c r="O19" i="59" s="1"/>
  <c r="J20" i="59"/>
  <c r="J22" i="59"/>
  <c r="O22" i="59" s="1"/>
  <c r="J24" i="59"/>
  <c r="O24" i="59" s="1"/>
  <c r="D25" i="59"/>
  <c r="O25" i="59" s="1"/>
  <c r="J26" i="59"/>
  <c r="D27" i="59"/>
  <c r="O27" i="59" s="1"/>
  <c r="J28" i="59"/>
  <c r="O28" i="59" s="1"/>
  <c r="D29" i="59"/>
  <c r="O29" i="59" s="1"/>
  <c r="J30" i="59"/>
  <c r="O30" i="59" s="1"/>
  <c r="D31" i="59"/>
  <c r="O31" i="59" s="1"/>
  <c r="J32" i="59"/>
  <c r="O32" i="59" s="1"/>
  <c r="D33" i="59"/>
  <c r="O33" i="59" s="1"/>
  <c r="J34" i="59"/>
  <c r="D35" i="59"/>
  <c r="O35" i="59" s="1"/>
  <c r="J36" i="59"/>
  <c r="O36" i="59" s="1"/>
  <c r="D37" i="59"/>
  <c r="O37" i="59" s="1"/>
  <c r="J38" i="59"/>
  <c r="D39" i="59"/>
  <c r="O39" i="59" s="1"/>
  <c r="J40" i="59"/>
  <c r="O40" i="59" s="1"/>
  <c r="D41" i="59"/>
  <c r="O41" i="59" s="1"/>
  <c r="D43" i="59"/>
  <c r="O43" i="59" s="1"/>
  <c r="D45" i="59"/>
  <c r="D49" i="59"/>
  <c r="O49" i="59" s="1"/>
  <c r="D51" i="59"/>
  <c r="O51" i="59" s="1"/>
  <c r="N9" i="59"/>
  <c r="N17" i="59"/>
  <c r="N19" i="59"/>
  <c r="N25" i="59"/>
  <c r="N31" i="59"/>
  <c r="N35" i="59"/>
  <c r="D7" i="59"/>
  <c r="O7" i="59" s="1"/>
  <c r="J8" i="59"/>
  <c r="D11" i="59"/>
  <c r="O11" i="59" s="1"/>
  <c r="D13" i="59"/>
  <c r="O13" i="59" s="1"/>
  <c r="J14" i="59"/>
  <c r="O14" i="59" s="1"/>
  <c r="D17" i="59"/>
  <c r="O17" i="59" s="1"/>
  <c r="J18" i="59"/>
  <c r="D21" i="59"/>
  <c r="O21" i="59" s="1"/>
  <c r="D23" i="59"/>
  <c r="O23" i="59" s="1"/>
  <c r="N42" i="59"/>
  <c r="N44" i="59"/>
  <c r="N46" i="59"/>
  <c r="N48" i="59"/>
  <c r="N50" i="59"/>
  <c r="N52" i="59"/>
  <c r="N11" i="59"/>
  <c r="N15" i="59"/>
  <c r="N21" i="59"/>
  <c r="N29" i="59"/>
  <c r="N37" i="59"/>
  <c r="N41" i="59"/>
  <c r="J16" i="58"/>
  <c r="J18" i="58"/>
  <c r="J20" i="58"/>
  <c r="J22" i="58"/>
  <c r="J24" i="58"/>
  <c r="J26" i="58"/>
  <c r="O26" i="58" s="1"/>
  <c r="D28" i="58"/>
  <c r="D17" i="58"/>
  <c r="D19" i="58"/>
  <c r="J28" i="58"/>
  <c r="N29" i="58"/>
  <c r="J6" i="58"/>
  <c r="J8" i="58"/>
  <c r="J10" i="58"/>
  <c r="J21" i="58"/>
  <c r="J25" i="58"/>
  <c r="J30" i="58"/>
  <c r="J32" i="58"/>
  <c r="J34" i="58"/>
  <c r="J36" i="58"/>
  <c r="J38" i="58"/>
  <c r="J40" i="58"/>
  <c r="J42" i="58"/>
  <c r="J44" i="58"/>
  <c r="J46" i="58"/>
  <c r="J48" i="58"/>
  <c r="J50" i="58"/>
  <c r="J52" i="58"/>
  <c r="D7" i="58"/>
  <c r="D21" i="58"/>
  <c r="D9" i="58"/>
  <c r="D50" i="58"/>
  <c r="O50" i="58" s="1"/>
  <c r="D52" i="58"/>
  <c r="O52" i="58" s="1"/>
  <c r="D11" i="58"/>
  <c r="N19" i="58"/>
  <c r="D23" i="58"/>
  <c r="D25" i="58"/>
  <c r="D27" i="58"/>
  <c r="D32" i="58"/>
  <c r="O32" i="58" s="1"/>
  <c r="D34" i="58"/>
  <c r="O34" i="58" s="1"/>
  <c r="D36" i="58"/>
  <c r="O36" i="58" s="1"/>
  <c r="D38" i="58"/>
  <c r="D40" i="58"/>
  <c r="O40" i="58" s="1"/>
  <c r="D42" i="58"/>
  <c r="O42" i="58" s="1"/>
  <c r="D44" i="58"/>
  <c r="O44" i="58" s="1"/>
  <c r="D46" i="58"/>
  <c r="D48" i="58"/>
  <c r="O48" i="58" s="1"/>
  <c r="N7" i="58"/>
  <c r="D13" i="58"/>
  <c r="D15" i="58"/>
  <c r="N21" i="58"/>
  <c r="D29" i="58"/>
  <c r="O29" i="58" s="1"/>
  <c r="N5" i="58"/>
  <c r="N6" i="58"/>
  <c r="D8" i="58"/>
  <c r="J9" i="58"/>
  <c r="N10" i="58"/>
  <c r="D12" i="58"/>
  <c r="O12" i="58" s="1"/>
  <c r="J13" i="58"/>
  <c r="N14" i="58"/>
  <c r="D16" i="58"/>
  <c r="O16" i="58" s="1"/>
  <c r="J17" i="58"/>
  <c r="O17" i="58" s="1"/>
  <c r="N18" i="58"/>
  <c r="D20" i="58"/>
  <c r="N20" i="58"/>
  <c r="J23" i="58"/>
  <c r="O28" i="58"/>
  <c r="D31" i="58"/>
  <c r="O31" i="58" s="1"/>
  <c r="N31" i="58"/>
  <c r="N9" i="58"/>
  <c r="N17" i="58"/>
  <c r="D22" i="58"/>
  <c r="O22" i="58" s="1"/>
  <c r="N23" i="58"/>
  <c r="D30" i="58"/>
  <c r="O9" i="58"/>
  <c r="N13" i="58"/>
  <c r="D6" i="58"/>
  <c r="O6" i="58" s="1"/>
  <c r="J7" i="58"/>
  <c r="N8" i="58"/>
  <c r="D10" i="58"/>
  <c r="J11" i="58"/>
  <c r="O11" i="58" s="1"/>
  <c r="N12" i="58"/>
  <c r="D14" i="58"/>
  <c r="O14" i="58" s="1"/>
  <c r="J15" i="58"/>
  <c r="N16" i="58"/>
  <c r="D18" i="58"/>
  <c r="O18" i="58" s="1"/>
  <c r="J19" i="58"/>
  <c r="D24" i="58"/>
  <c r="O24" i="58" s="1"/>
  <c r="N25" i="58"/>
  <c r="J27" i="58"/>
  <c r="N33" i="58"/>
  <c r="N35" i="58"/>
  <c r="N37" i="58"/>
  <c r="N39" i="58"/>
  <c r="N41" i="58"/>
  <c r="N43" i="58"/>
  <c r="N45" i="58"/>
  <c r="N47" i="58"/>
  <c r="N49" i="58"/>
  <c r="N51" i="58"/>
  <c r="N53" i="58"/>
  <c r="N46" i="58"/>
  <c r="N48" i="58"/>
  <c r="N50" i="58"/>
  <c r="N52" i="58"/>
  <c r="N22" i="58"/>
  <c r="N24" i="58"/>
  <c r="N26" i="58"/>
  <c r="N28" i="58"/>
  <c r="N30" i="58"/>
  <c r="N32" i="58"/>
  <c r="N34" i="58"/>
  <c r="N36" i="58"/>
  <c r="N38" i="58"/>
  <c r="N40" i="58"/>
  <c r="N42" i="58"/>
  <c r="N44" i="58"/>
  <c r="N9" i="57"/>
  <c r="N13" i="57"/>
  <c r="N17" i="57"/>
  <c r="D7" i="57"/>
  <c r="D11" i="57"/>
  <c r="D23" i="57"/>
  <c r="D37" i="57"/>
  <c r="D41" i="57"/>
  <c r="D15" i="57"/>
  <c r="D19" i="57"/>
  <c r="D31" i="57"/>
  <c r="D35" i="57"/>
  <c r="D39" i="57"/>
  <c r="D43" i="57"/>
  <c r="O43" i="57" s="1"/>
  <c r="D48" i="57"/>
  <c r="D50" i="57"/>
  <c r="J11" i="57"/>
  <c r="J15" i="57"/>
  <c r="O15" i="57" s="1"/>
  <c r="J19" i="57"/>
  <c r="J23" i="57"/>
  <c r="O23" i="57" s="1"/>
  <c r="J27" i="57"/>
  <c r="O27" i="57" s="1"/>
  <c r="J31" i="57"/>
  <c r="J35" i="57"/>
  <c r="O35" i="57" s="1"/>
  <c r="J37" i="57"/>
  <c r="O37" i="57" s="1"/>
  <c r="J39" i="57"/>
  <c r="J41" i="57"/>
  <c r="O41" i="57" s="1"/>
  <c r="J43" i="57"/>
  <c r="J45" i="57"/>
  <c r="O45" i="57" s="1"/>
  <c r="J47" i="57"/>
  <c r="O47" i="57" s="1"/>
  <c r="J49" i="57"/>
  <c r="O49" i="57" s="1"/>
  <c r="J51" i="57"/>
  <c r="O51" i="57" s="1"/>
  <c r="J53" i="57"/>
  <c r="O53" i="57" s="1"/>
  <c r="J7" i="57"/>
  <c r="O7" i="57" s="1"/>
  <c r="J33" i="57"/>
  <c r="N8" i="57"/>
  <c r="N12" i="57"/>
  <c r="N16" i="57"/>
  <c r="N20" i="57"/>
  <c r="N24" i="57"/>
  <c r="N28" i="57"/>
  <c r="N32" i="57"/>
  <c r="N54" i="57"/>
  <c r="D52" i="57"/>
  <c r="O52" i="57" s="1"/>
  <c r="D27" i="57"/>
  <c r="D42" i="57"/>
  <c r="O42" i="57" s="1"/>
  <c r="N7" i="57"/>
  <c r="J10" i="57"/>
  <c r="O10" i="57" s="1"/>
  <c r="N11" i="57"/>
  <c r="D13" i="57"/>
  <c r="J14" i="57"/>
  <c r="N15" i="57"/>
  <c r="D17" i="57"/>
  <c r="J18" i="57"/>
  <c r="O18" i="57" s="1"/>
  <c r="N19" i="57"/>
  <c r="D21" i="57"/>
  <c r="J22" i="57"/>
  <c r="O22" i="57" s="1"/>
  <c r="N23" i="57"/>
  <c r="D25" i="57"/>
  <c r="J26" i="57"/>
  <c r="N27" i="57"/>
  <c r="D29" i="57"/>
  <c r="J30" i="57"/>
  <c r="O30" i="57" s="1"/>
  <c r="N31" i="57"/>
  <c r="D33" i="57"/>
  <c r="N33" i="57"/>
  <c r="O14" i="57"/>
  <c r="J6" i="57"/>
  <c r="O6" i="57" s="1"/>
  <c r="D9" i="57"/>
  <c r="N5" i="57"/>
  <c r="N6" i="57"/>
  <c r="D8" i="57"/>
  <c r="O8" i="57" s="1"/>
  <c r="J9" i="57"/>
  <c r="N10" i="57"/>
  <c r="D12" i="57"/>
  <c r="O12" i="57" s="1"/>
  <c r="J13" i="57"/>
  <c r="N14" i="57"/>
  <c r="D16" i="57"/>
  <c r="O16" i="57" s="1"/>
  <c r="J17" i="57"/>
  <c r="N18" i="57"/>
  <c r="D20" i="57"/>
  <c r="O20" i="57" s="1"/>
  <c r="J21" i="57"/>
  <c r="N22" i="57"/>
  <c r="D24" i="57"/>
  <c r="O24" i="57" s="1"/>
  <c r="J25" i="57"/>
  <c r="N26" i="57"/>
  <c r="D28" i="57"/>
  <c r="O28" i="57" s="1"/>
  <c r="J29" i="57"/>
  <c r="N30" i="57"/>
  <c r="D32" i="57"/>
  <c r="O32" i="57" s="1"/>
  <c r="O26" i="57"/>
  <c r="O11" i="57"/>
  <c r="O19" i="57"/>
  <c r="N21" i="57"/>
  <c r="N25" i="57"/>
  <c r="N29" i="57"/>
  <c r="O34" i="57"/>
  <c r="O36" i="57"/>
  <c r="O38" i="57"/>
  <c r="O40" i="57"/>
  <c r="O44" i="57"/>
  <c r="O46" i="57"/>
  <c r="O48" i="57"/>
  <c r="O50" i="57"/>
  <c r="N35" i="57"/>
  <c r="N37" i="57"/>
  <c r="N39" i="57"/>
  <c r="N41" i="57"/>
  <c r="N43" i="57"/>
  <c r="N45" i="57"/>
  <c r="N47" i="57"/>
  <c r="N49" i="57"/>
  <c r="N51" i="57"/>
  <c r="N53" i="57"/>
  <c r="N34" i="57"/>
  <c r="N36" i="57"/>
  <c r="N38" i="57"/>
  <c r="N40" i="57"/>
  <c r="N42" i="57"/>
  <c r="N44" i="57"/>
  <c r="N46" i="57"/>
  <c r="N48" i="57"/>
  <c r="N50" i="57"/>
  <c r="N52" i="57"/>
  <c r="O55" i="56"/>
  <c r="N55" i="56"/>
  <c r="O54" i="56"/>
  <c r="N54" i="56"/>
  <c r="I54" i="56"/>
  <c r="C54" i="56"/>
  <c r="I53" i="56"/>
  <c r="J53" i="56" s="1"/>
  <c r="C53" i="56"/>
  <c r="I52" i="56"/>
  <c r="C52" i="56"/>
  <c r="I51" i="56"/>
  <c r="J51" i="56" s="1"/>
  <c r="C51" i="56"/>
  <c r="I50" i="56"/>
  <c r="C50" i="56"/>
  <c r="I49" i="56"/>
  <c r="J49" i="56" s="1"/>
  <c r="C49" i="56"/>
  <c r="I48" i="56"/>
  <c r="C48" i="56"/>
  <c r="I47" i="56"/>
  <c r="J47" i="56" s="1"/>
  <c r="C47" i="56"/>
  <c r="I46" i="56"/>
  <c r="C46" i="56"/>
  <c r="N46" i="56" s="1"/>
  <c r="I45" i="56"/>
  <c r="C45" i="56"/>
  <c r="I44" i="56"/>
  <c r="C44" i="56"/>
  <c r="N44" i="56" s="1"/>
  <c r="I43" i="56"/>
  <c r="C43" i="56"/>
  <c r="I42" i="56"/>
  <c r="C42" i="56"/>
  <c r="N42" i="56" s="1"/>
  <c r="I41" i="56"/>
  <c r="C41" i="56"/>
  <c r="I40" i="56"/>
  <c r="C40" i="56"/>
  <c r="N40" i="56" s="1"/>
  <c r="I39" i="56"/>
  <c r="C39" i="56"/>
  <c r="I38" i="56"/>
  <c r="C38" i="56"/>
  <c r="N38" i="56" s="1"/>
  <c r="I37" i="56"/>
  <c r="C37" i="56"/>
  <c r="I36" i="56"/>
  <c r="C36" i="56"/>
  <c r="N36" i="56" s="1"/>
  <c r="I35" i="56"/>
  <c r="C35" i="56"/>
  <c r="I34" i="56"/>
  <c r="C34" i="56"/>
  <c r="N34" i="56" s="1"/>
  <c r="I33" i="56"/>
  <c r="C33" i="56"/>
  <c r="I32" i="56"/>
  <c r="C32" i="56"/>
  <c r="N32" i="56" s="1"/>
  <c r="I31" i="56"/>
  <c r="C31" i="56"/>
  <c r="I30" i="56"/>
  <c r="C30" i="56"/>
  <c r="N30" i="56" s="1"/>
  <c r="I29" i="56"/>
  <c r="C29" i="56"/>
  <c r="I28" i="56"/>
  <c r="C28" i="56"/>
  <c r="N28" i="56" s="1"/>
  <c r="I27" i="56"/>
  <c r="C27" i="56"/>
  <c r="I26" i="56"/>
  <c r="C26" i="56"/>
  <c r="N26" i="56" s="1"/>
  <c r="I25" i="56"/>
  <c r="C25" i="56"/>
  <c r="I24" i="56"/>
  <c r="C24" i="56"/>
  <c r="N24" i="56" s="1"/>
  <c r="I23" i="56"/>
  <c r="C23" i="56"/>
  <c r="I22" i="56"/>
  <c r="C22" i="56"/>
  <c r="N22" i="56" s="1"/>
  <c r="I21" i="56"/>
  <c r="C21" i="56"/>
  <c r="I20" i="56"/>
  <c r="C20" i="56"/>
  <c r="N20" i="56" s="1"/>
  <c r="I19" i="56"/>
  <c r="C19" i="56"/>
  <c r="I18" i="56"/>
  <c r="C18" i="56"/>
  <c r="N18" i="56" s="1"/>
  <c r="I17" i="56"/>
  <c r="J17" i="56" s="1"/>
  <c r="C17" i="56"/>
  <c r="I16" i="56"/>
  <c r="J16" i="56" s="1"/>
  <c r="C16" i="56"/>
  <c r="D16" i="56" s="1"/>
  <c r="I15" i="56"/>
  <c r="C15" i="56"/>
  <c r="I14" i="56"/>
  <c r="C14" i="56"/>
  <c r="I13" i="56"/>
  <c r="C13" i="56"/>
  <c r="I12" i="56"/>
  <c r="D12" i="56"/>
  <c r="C12" i="56"/>
  <c r="I11" i="56"/>
  <c r="C11" i="56"/>
  <c r="D11" i="56" s="1"/>
  <c r="I10" i="56"/>
  <c r="J10" i="56" s="1"/>
  <c r="C10" i="56"/>
  <c r="I9" i="56"/>
  <c r="J9" i="56" s="1"/>
  <c r="C9" i="56"/>
  <c r="N9" i="56" s="1"/>
  <c r="I8" i="56"/>
  <c r="C8" i="56"/>
  <c r="N8" i="56" s="1"/>
  <c r="I7" i="56"/>
  <c r="J7" i="56" s="1"/>
  <c r="C7" i="56"/>
  <c r="D7" i="56" s="1"/>
  <c r="I6" i="56"/>
  <c r="C6" i="56"/>
  <c r="I5" i="56"/>
  <c r="C5" i="56"/>
  <c r="O55" i="55"/>
  <c r="N55" i="55"/>
  <c r="O54" i="55"/>
  <c r="I54" i="55"/>
  <c r="C54" i="55"/>
  <c r="I53" i="55"/>
  <c r="C53" i="55"/>
  <c r="D53" i="55" s="1"/>
  <c r="I52" i="55"/>
  <c r="J52" i="55" s="1"/>
  <c r="C52" i="55"/>
  <c r="D52" i="55" s="1"/>
  <c r="I51" i="55"/>
  <c r="C51" i="55"/>
  <c r="I50" i="55"/>
  <c r="J50" i="55" s="1"/>
  <c r="C50" i="55"/>
  <c r="D50" i="55" s="1"/>
  <c r="I49" i="55"/>
  <c r="C49" i="55"/>
  <c r="I48" i="55"/>
  <c r="J48" i="55" s="1"/>
  <c r="C48" i="55"/>
  <c r="D48" i="55" s="1"/>
  <c r="I47" i="55"/>
  <c r="C47" i="55"/>
  <c r="I46" i="55"/>
  <c r="J46" i="55" s="1"/>
  <c r="C46" i="55"/>
  <c r="D46" i="55" s="1"/>
  <c r="I45" i="55"/>
  <c r="C45" i="55"/>
  <c r="I44" i="55"/>
  <c r="J44" i="55" s="1"/>
  <c r="C44" i="55"/>
  <c r="D44" i="55" s="1"/>
  <c r="I43" i="55"/>
  <c r="C43" i="55"/>
  <c r="I42" i="55"/>
  <c r="J42" i="55" s="1"/>
  <c r="C42" i="55"/>
  <c r="D42" i="55" s="1"/>
  <c r="I41" i="55"/>
  <c r="C41" i="55"/>
  <c r="I40" i="55"/>
  <c r="J40" i="55" s="1"/>
  <c r="C40" i="55"/>
  <c r="D40" i="55" s="1"/>
  <c r="I39" i="55"/>
  <c r="C39" i="55"/>
  <c r="I38" i="55"/>
  <c r="J38" i="55" s="1"/>
  <c r="C38" i="55"/>
  <c r="D38" i="55" s="1"/>
  <c r="I37" i="55"/>
  <c r="C37" i="55"/>
  <c r="I36" i="55"/>
  <c r="J36" i="55" s="1"/>
  <c r="C36" i="55"/>
  <c r="D36" i="55" s="1"/>
  <c r="I35" i="55"/>
  <c r="C35" i="55"/>
  <c r="I34" i="55"/>
  <c r="J34" i="55" s="1"/>
  <c r="C34" i="55"/>
  <c r="D34" i="55" s="1"/>
  <c r="I33" i="55"/>
  <c r="C33" i="55"/>
  <c r="I32" i="55"/>
  <c r="J32" i="55" s="1"/>
  <c r="C32" i="55"/>
  <c r="D32" i="55" s="1"/>
  <c r="I31" i="55"/>
  <c r="C31" i="55"/>
  <c r="I30" i="55"/>
  <c r="J30" i="55" s="1"/>
  <c r="C30" i="55"/>
  <c r="D30" i="55" s="1"/>
  <c r="I29" i="55"/>
  <c r="C29" i="55"/>
  <c r="I28" i="55"/>
  <c r="J28" i="55" s="1"/>
  <c r="C28" i="55"/>
  <c r="D28" i="55" s="1"/>
  <c r="I27" i="55"/>
  <c r="C27" i="55"/>
  <c r="I26" i="55"/>
  <c r="J26" i="55" s="1"/>
  <c r="C26" i="55"/>
  <c r="D26" i="55" s="1"/>
  <c r="I25" i="55"/>
  <c r="C25" i="55"/>
  <c r="I24" i="55"/>
  <c r="J24" i="55" s="1"/>
  <c r="C24" i="55"/>
  <c r="D24" i="55" s="1"/>
  <c r="I23" i="55"/>
  <c r="C23" i="55"/>
  <c r="I22" i="55"/>
  <c r="J22" i="55" s="1"/>
  <c r="C22" i="55"/>
  <c r="D22" i="55" s="1"/>
  <c r="I21" i="55"/>
  <c r="C21" i="55"/>
  <c r="I20" i="55"/>
  <c r="J20" i="55" s="1"/>
  <c r="C20" i="55"/>
  <c r="D20" i="55" s="1"/>
  <c r="I19" i="55"/>
  <c r="C19" i="55"/>
  <c r="I18" i="55"/>
  <c r="J18" i="55" s="1"/>
  <c r="C18" i="55"/>
  <c r="D18" i="55" s="1"/>
  <c r="I17" i="55"/>
  <c r="C17" i="55"/>
  <c r="I16" i="55"/>
  <c r="J16" i="55" s="1"/>
  <c r="C16" i="55"/>
  <c r="D16" i="55" s="1"/>
  <c r="I15" i="55"/>
  <c r="C15" i="55"/>
  <c r="I14" i="55"/>
  <c r="J14" i="55" s="1"/>
  <c r="C14" i="55"/>
  <c r="D14" i="55" s="1"/>
  <c r="I13" i="55"/>
  <c r="C13" i="55"/>
  <c r="I12" i="55"/>
  <c r="J12" i="55" s="1"/>
  <c r="C12" i="55"/>
  <c r="D12" i="55" s="1"/>
  <c r="I11" i="55"/>
  <c r="C11" i="55"/>
  <c r="I10" i="55"/>
  <c r="J10" i="55" s="1"/>
  <c r="C10" i="55"/>
  <c r="D10" i="55" s="1"/>
  <c r="I9" i="55"/>
  <c r="C9" i="55"/>
  <c r="I8" i="55"/>
  <c r="J8" i="55" s="1"/>
  <c r="C8" i="55"/>
  <c r="I7" i="55"/>
  <c r="C7" i="55"/>
  <c r="I6" i="55"/>
  <c r="J6" i="55" s="1"/>
  <c r="C6" i="55"/>
  <c r="I5" i="55"/>
  <c r="C5" i="55"/>
  <c r="O15" i="64" l="1"/>
  <c r="O45" i="63"/>
  <c r="O37" i="63"/>
  <c r="O29" i="63"/>
  <c r="O21" i="63"/>
  <c r="O17" i="63"/>
  <c r="O13" i="63"/>
  <c r="O6" i="63"/>
  <c r="O18" i="63"/>
  <c r="O10" i="63"/>
  <c r="O15" i="62"/>
  <c r="O7" i="61"/>
  <c r="O33" i="61"/>
  <c r="O17" i="61"/>
  <c r="O26" i="60"/>
  <c r="O25" i="60"/>
  <c r="O7" i="60"/>
  <c r="O19" i="60"/>
  <c r="O18" i="60"/>
  <c r="O10" i="60"/>
  <c r="O22" i="60"/>
  <c r="O8" i="60"/>
  <c r="O18" i="59"/>
  <c r="O38" i="59"/>
  <c r="O34" i="59"/>
  <c r="O26" i="59"/>
  <c r="O20" i="59"/>
  <c r="O12" i="59"/>
  <c r="O8" i="59"/>
  <c r="O10" i="59"/>
  <c r="O10" i="61"/>
  <c r="O20" i="61"/>
  <c r="O30" i="61"/>
  <c r="O16" i="61"/>
  <c r="O29" i="61"/>
  <c r="O13" i="61"/>
  <c r="O26" i="61"/>
  <c r="O19" i="61"/>
  <c r="O25" i="61"/>
  <c r="O9" i="61"/>
  <c r="O14" i="61"/>
  <c r="O27" i="61"/>
  <c r="O32" i="61"/>
  <c r="O12" i="61"/>
  <c r="O22" i="61"/>
  <c r="O18" i="61"/>
  <c r="O11" i="61"/>
  <c r="O24" i="61"/>
  <c r="O8" i="61"/>
  <c r="O45" i="59"/>
  <c r="O21" i="58"/>
  <c r="O10" i="58"/>
  <c r="O20" i="58"/>
  <c r="O15" i="58"/>
  <c r="O27" i="58"/>
  <c r="O19" i="58"/>
  <c r="O25" i="58"/>
  <c r="O7" i="58"/>
  <c r="O13" i="58"/>
  <c r="O30" i="58"/>
  <c r="O8" i="58"/>
  <c r="O46" i="58"/>
  <c r="O38" i="58"/>
  <c r="O23" i="58"/>
  <c r="O31" i="57"/>
  <c r="O39" i="57"/>
  <c r="O29" i="57"/>
  <c r="O13" i="57"/>
  <c r="O33" i="57"/>
  <c r="O17" i="57"/>
  <c r="O9" i="57"/>
  <c r="O21" i="57"/>
  <c r="O25" i="57"/>
  <c r="J6" i="56"/>
  <c r="N12" i="56"/>
  <c r="J13" i="56"/>
  <c r="J15" i="56"/>
  <c r="N5" i="56"/>
  <c r="N14" i="56"/>
  <c r="O16" i="56"/>
  <c r="N6" i="56"/>
  <c r="J11" i="56"/>
  <c r="N17" i="56"/>
  <c r="D15" i="56"/>
  <c r="D48" i="56"/>
  <c r="O48" i="56" s="1"/>
  <c r="D50" i="56"/>
  <c r="D52" i="56"/>
  <c r="D8" i="56"/>
  <c r="O15" i="56"/>
  <c r="O11" i="56"/>
  <c r="O12" i="56"/>
  <c r="N53" i="56"/>
  <c r="O7" i="56"/>
  <c r="J12" i="56"/>
  <c r="J18" i="56"/>
  <c r="J19" i="56"/>
  <c r="J21" i="56"/>
  <c r="J23" i="56"/>
  <c r="J25" i="56"/>
  <c r="J27" i="56"/>
  <c r="J29" i="56"/>
  <c r="J31" i="56"/>
  <c r="J33" i="56"/>
  <c r="J35" i="56"/>
  <c r="J37" i="56"/>
  <c r="J39" i="56"/>
  <c r="J41" i="56"/>
  <c r="J43" i="56"/>
  <c r="J45" i="56"/>
  <c r="J48" i="56"/>
  <c r="J50" i="56"/>
  <c r="J52" i="56"/>
  <c r="J8" i="56"/>
  <c r="O8" i="56" s="1"/>
  <c r="N10" i="56"/>
  <c r="N13" i="56"/>
  <c r="J14" i="56"/>
  <c r="N16" i="56"/>
  <c r="N49" i="56"/>
  <c r="N51" i="56"/>
  <c r="D6" i="56"/>
  <c r="O6" i="56" s="1"/>
  <c r="D10" i="56"/>
  <c r="O10" i="56" s="1"/>
  <c r="D14" i="56"/>
  <c r="D18" i="56"/>
  <c r="O18" i="56" s="1"/>
  <c r="D20" i="56"/>
  <c r="D22" i="56"/>
  <c r="D24" i="56"/>
  <c r="D26" i="56"/>
  <c r="D28" i="56"/>
  <c r="D30" i="56"/>
  <c r="D32" i="56"/>
  <c r="D34" i="56"/>
  <c r="D36" i="56"/>
  <c r="D38" i="56"/>
  <c r="D40" i="56"/>
  <c r="D42" i="56"/>
  <c r="D44" i="56"/>
  <c r="D46" i="56"/>
  <c r="D53" i="56"/>
  <c r="O53" i="56" s="1"/>
  <c r="O20" i="56"/>
  <c r="O36" i="56"/>
  <c r="O44" i="56"/>
  <c r="N11" i="56"/>
  <c r="N15" i="56"/>
  <c r="N19" i="56"/>
  <c r="N23" i="56"/>
  <c r="N27" i="56"/>
  <c r="N33" i="56"/>
  <c r="N37" i="56"/>
  <c r="N43" i="56"/>
  <c r="D9" i="56"/>
  <c r="O9" i="56" s="1"/>
  <c r="D13" i="56"/>
  <c r="D17" i="56"/>
  <c r="O17" i="56" s="1"/>
  <c r="D19" i="56"/>
  <c r="J20" i="56"/>
  <c r="D21" i="56"/>
  <c r="J22" i="56"/>
  <c r="O22" i="56" s="1"/>
  <c r="D23" i="56"/>
  <c r="J24" i="56"/>
  <c r="D25" i="56"/>
  <c r="O25" i="56" s="1"/>
  <c r="J26" i="56"/>
  <c r="O26" i="56" s="1"/>
  <c r="D27" i="56"/>
  <c r="J28" i="56"/>
  <c r="O28" i="56" s="1"/>
  <c r="D29" i="56"/>
  <c r="J30" i="56"/>
  <c r="O30" i="56" s="1"/>
  <c r="D31" i="56"/>
  <c r="J32" i="56"/>
  <c r="D33" i="56"/>
  <c r="O33" i="56" s="1"/>
  <c r="J34" i="56"/>
  <c r="D35" i="56"/>
  <c r="J36" i="56"/>
  <c r="D37" i="56"/>
  <c r="J38" i="56"/>
  <c r="O38" i="56" s="1"/>
  <c r="D39" i="56"/>
  <c r="J40" i="56"/>
  <c r="D41" i="56"/>
  <c r="O41" i="56" s="1"/>
  <c r="J42" i="56"/>
  <c r="D43" i="56"/>
  <c r="J44" i="56"/>
  <c r="D45" i="56"/>
  <c r="J46" i="56"/>
  <c r="O46" i="56" s="1"/>
  <c r="D47" i="56"/>
  <c r="O47" i="56" s="1"/>
  <c r="D49" i="56"/>
  <c r="O49" i="56" s="1"/>
  <c r="D51" i="56"/>
  <c r="O51" i="56" s="1"/>
  <c r="N7" i="56"/>
  <c r="N21" i="56"/>
  <c r="N25" i="56"/>
  <c r="N29" i="56"/>
  <c r="N31" i="56"/>
  <c r="N35" i="56"/>
  <c r="N39" i="56"/>
  <c r="N41" i="56"/>
  <c r="N45" i="56"/>
  <c r="N47" i="56"/>
  <c r="N48" i="56"/>
  <c r="N50" i="56"/>
  <c r="N52" i="56"/>
  <c r="J51" i="55"/>
  <c r="J53" i="55"/>
  <c r="O53" i="55" s="1"/>
  <c r="N54" i="55"/>
  <c r="D8" i="55"/>
  <c r="D6" i="55"/>
  <c r="N5" i="55"/>
  <c r="J9" i="55"/>
  <c r="J13" i="55"/>
  <c r="J19" i="55"/>
  <c r="J23" i="55"/>
  <c r="J25" i="55"/>
  <c r="J29" i="55"/>
  <c r="J33" i="55"/>
  <c r="J35" i="55"/>
  <c r="J37" i="55"/>
  <c r="J39" i="55"/>
  <c r="J41" i="55"/>
  <c r="J43" i="55"/>
  <c r="J45" i="55"/>
  <c r="J47" i="55"/>
  <c r="J49" i="55"/>
  <c r="J7" i="55"/>
  <c r="J11" i="55"/>
  <c r="J15" i="55"/>
  <c r="J17" i="55"/>
  <c r="J21" i="55"/>
  <c r="J27" i="55"/>
  <c r="J31" i="55"/>
  <c r="O6" i="55"/>
  <c r="O8" i="55"/>
  <c r="O10" i="55"/>
  <c r="O12" i="55"/>
  <c r="O14" i="55"/>
  <c r="O16" i="55"/>
  <c r="O18" i="55"/>
  <c r="O20" i="55"/>
  <c r="O22" i="55"/>
  <c r="O24" i="55"/>
  <c r="O26" i="55"/>
  <c r="O28" i="55"/>
  <c r="O30" i="55"/>
  <c r="O32" i="55"/>
  <c r="O34" i="55"/>
  <c r="O36" i="55"/>
  <c r="O38" i="55"/>
  <c r="O40" i="55"/>
  <c r="O42" i="55"/>
  <c r="O44" i="55"/>
  <c r="O46" i="55"/>
  <c r="D7" i="55"/>
  <c r="O7" i="55" s="1"/>
  <c r="D11" i="55"/>
  <c r="O11" i="55" s="1"/>
  <c r="D15" i="55"/>
  <c r="O15" i="55" s="1"/>
  <c r="D19" i="55"/>
  <c r="O19" i="55" s="1"/>
  <c r="D23" i="55"/>
  <c r="O23" i="55" s="1"/>
  <c r="D27" i="55"/>
  <c r="O27" i="55" s="1"/>
  <c r="D31" i="55"/>
  <c r="O31" i="55" s="1"/>
  <c r="D35" i="55"/>
  <c r="D39" i="55"/>
  <c r="O39" i="55" s="1"/>
  <c r="D43" i="55"/>
  <c r="O43" i="55" s="1"/>
  <c r="D47" i="55"/>
  <c r="O47" i="55" s="1"/>
  <c r="D9" i="55"/>
  <c r="D13" i="55"/>
  <c r="O13" i="55" s="1"/>
  <c r="D17" i="55"/>
  <c r="D21" i="55"/>
  <c r="D25" i="55"/>
  <c r="D29" i="55"/>
  <c r="O29" i="55" s="1"/>
  <c r="D33" i="55"/>
  <c r="D37" i="55"/>
  <c r="D41" i="55"/>
  <c r="O41" i="55" s="1"/>
  <c r="D45" i="55"/>
  <c r="D49" i="55"/>
  <c r="D51" i="55"/>
  <c r="O51" i="55" s="1"/>
  <c r="O48" i="55"/>
  <c r="O50" i="55"/>
  <c r="O52" i="55"/>
  <c r="N8" i="55"/>
  <c r="N10" i="55"/>
  <c r="N12" i="55"/>
  <c r="N9" i="55"/>
  <c r="N13" i="55"/>
  <c r="N17" i="55"/>
  <c r="N21" i="55"/>
  <c r="N25" i="55"/>
  <c r="N29" i="55"/>
  <c r="N33" i="55"/>
  <c r="N37" i="55"/>
  <c r="N41" i="55"/>
  <c r="N45" i="55"/>
  <c r="N47" i="55"/>
  <c r="N51" i="55"/>
  <c r="N53" i="55"/>
  <c r="N6" i="55"/>
  <c r="N7" i="55"/>
  <c r="N11" i="55"/>
  <c r="N15" i="55"/>
  <c r="N19" i="55"/>
  <c r="N23" i="55"/>
  <c r="N27" i="55"/>
  <c r="N31" i="55"/>
  <c r="N35" i="55"/>
  <c r="N39" i="55"/>
  <c r="N43" i="55"/>
  <c r="N49" i="55"/>
  <c r="N18" i="55"/>
  <c r="N20" i="55"/>
  <c r="N24" i="55"/>
  <c r="N26" i="55"/>
  <c r="N28" i="55"/>
  <c r="N30" i="55"/>
  <c r="N32" i="55"/>
  <c r="N34" i="55"/>
  <c r="N36" i="55"/>
  <c r="N38" i="55"/>
  <c r="N40" i="55"/>
  <c r="N42" i="55"/>
  <c r="N44" i="55"/>
  <c r="N46" i="55"/>
  <c r="N48" i="55"/>
  <c r="N50" i="55"/>
  <c r="N52" i="55"/>
  <c r="N14" i="55"/>
  <c r="N16" i="55"/>
  <c r="N22" i="55"/>
  <c r="O55" i="54"/>
  <c r="N55" i="54"/>
  <c r="O54" i="54"/>
  <c r="N54" i="54"/>
  <c r="I54" i="54"/>
  <c r="C54" i="54"/>
  <c r="I53" i="54"/>
  <c r="J53" i="54" s="1"/>
  <c r="C53" i="54"/>
  <c r="N53" i="54" s="1"/>
  <c r="I52" i="54"/>
  <c r="J52" i="54" s="1"/>
  <c r="C52" i="54"/>
  <c r="D52" i="54" s="1"/>
  <c r="O52" i="54" s="1"/>
  <c r="I51" i="54"/>
  <c r="J51" i="54" s="1"/>
  <c r="C51" i="54"/>
  <c r="N51" i="54" s="1"/>
  <c r="I50" i="54"/>
  <c r="J50" i="54" s="1"/>
  <c r="C50" i="54"/>
  <c r="D50" i="54" s="1"/>
  <c r="O50" i="54" s="1"/>
  <c r="I49" i="54"/>
  <c r="J49" i="54" s="1"/>
  <c r="C49" i="54"/>
  <c r="N49" i="54" s="1"/>
  <c r="I48" i="54"/>
  <c r="J48" i="54" s="1"/>
  <c r="C48" i="54"/>
  <c r="D48" i="54" s="1"/>
  <c r="O48" i="54" s="1"/>
  <c r="I47" i="54"/>
  <c r="J47" i="54" s="1"/>
  <c r="C47" i="54"/>
  <c r="N47" i="54" s="1"/>
  <c r="I46" i="54"/>
  <c r="J46" i="54" s="1"/>
  <c r="C46" i="54"/>
  <c r="D46" i="54" s="1"/>
  <c r="O46" i="54" s="1"/>
  <c r="I45" i="54"/>
  <c r="J45" i="54" s="1"/>
  <c r="C45" i="54"/>
  <c r="N45" i="54" s="1"/>
  <c r="I44" i="54"/>
  <c r="J44" i="54" s="1"/>
  <c r="C44" i="54"/>
  <c r="I43" i="54"/>
  <c r="J43" i="54" s="1"/>
  <c r="C43" i="54"/>
  <c r="D43" i="54" s="1"/>
  <c r="O43" i="54" s="1"/>
  <c r="I42" i="54"/>
  <c r="J42" i="54" s="1"/>
  <c r="C42" i="54"/>
  <c r="I41" i="54"/>
  <c r="J41" i="54" s="1"/>
  <c r="C41" i="54"/>
  <c r="N41" i="54" s="1"/>
  <c r="I40" i="54"/>
  <c r="J40" i="54" s="1"/>
  <c r="C40" i="54"/>
  <c r="I39" i="54"/>
  <c r="J39" i="54" s="1"/>
  <c r="C39" i="54"/>
  <c r="N39" i="54" s="1"/>
  <c r="I38" i="54"/>
  <c r="J38" i="54" s="1"/>
  <c r="C38" i="54"/>
  <c r="I37" i="54"/>
  <c r="J37" i="54" s="1"/>
  <c r="C37" i="54"/>
  <c r="N37" i="54" s="1"/>
  <c r="I36" i="54"/>
  <c r="J36" i="54" s="1"/>
  <c r="C36" i="54"/>
  <c r="I35" i="54"/>
  <c r="J35" i="54" s="1"/>
  <c r="C35" i="54"/>
  <c r="N35" i="54" s="1"/>
  <c r="I34" i="54"/>
  <c r="J34" i="54" s="1"/>
  <c r="C34" i="54"/>
  <c r="I33" i="54"/>
  <c r="J33" i="54" s="1"/>
  <c r="C33" i="54"/>
  <c r="D33" i="54" s="1"/>
  <c r="O33" i="54" s="1"/>
  <c r="I32" i="54"/>
  <c r="J32" i="54" s="1"/>
  <c r="C32" i="54"/>
  <c r="I31" i="54"/>
  <c r="J31" i="54" s="1"/>
  <c r="C31" i="54"/>
  <c r="N31" i="54" s="1"/>
  <c r="I30" i="54"/>
  <c r="J30" i="54" s="1"/>
  <c r="C30" i="54"/>
  <c r="I29" i="54"/>
  <c r="J29" i="54" s="1"/>
  <c r="C29" i="54"/>
  <c r="N29" i="54" s="1"/>
  <c r="I28" i="54"/>
  <c r="J28" i="54" s="1"/>
  <c r="C28" i="54"/>
  <c r="I27" i="54"/>
  <c r="J27" i="54" s="1"/>
  <c r="C27" i="54"/>
  <c r="N27" i="54" s="1"/>
  <c r="I26" i="54"/>
  <c r="J26" i="54" s="1"/>
  <c r="C26" i="54"/>
  <c r="I25" i="54"/>
  <c r="J25" i="54" s="1"/>
  <c r="C25" i="54"/>
  <c r="D25" i="54" s="1"/>
  <c r="O25" i="54" s="1"/>
  <c r="I24" i="54"/>
  <c r="J24" i="54" s="1"/>
  <c r="C24" i="54"/>
  <c r="I23" i="54"/>
  <c r="J23" i="54" s="1"/>
  <c r="C23" i="54"/>
  <c r="N23" i="54" s="1"/>
  <c r="I22" i="54"/>
  <c r="J22" i="54" s="1"/>
  <c r="C22" i="54"/>
  <c r="I21" i="54"/>
  <c r="J21" i="54" s="1"/>
  <c r="C21" i="54"/>
  <c r="N21" i="54" s="1"/>
  <c r="I20" i="54"/>
  <c r="J20" i="54" s="1"/>
  <c r="C20" i="54"/>
  <c r="I19" i="54"/>
  <c r="J19" i="54" s="1"/>
  <c r="C19" i="54"/>
  <c r="N19" i="54" s="1"/>
  <c r="I18" i="54"/>
  <c r="J18" i="54" s="1"/>
  <c r="C18" i="54"/>
  <c r="I17" i="54"/>
  <c r="J17" i="54" s="1"/>
  <c r="C17" i="54"/>
  <c r="D17" i="54" s="1"/>
  <c r="O17" i="54" s="1"/>
  <c r="I16" i="54"/>
  <c r="J16" i="54" s="1"/>
  <c r="C16" i="54"/>
  <c r="I15" i="54"/>
  <c r="J15" i="54" s="1"/>
  <c r="C15" i="54"/>
  <c r="N15" i="54" s="1"/>
  <c r="I14" i="54"/>
  <c r="J14" i="54" s="1"/>
  <c r="C14" i="54"/>
  <c r="I13" i="54"/>
  <c r="J13" i="54" s="1"/>
  <c r="C13" i="54"/>
  <c r="N13" i="54" s="1"/>
  <c r="I12" i="54"/>
  <c r="J12" i="54" s="1"/>
  <c r="C12" i="54"/>
  <c r="I11" i="54"/>
  <c r="J11" i="54" s="1"/>
  <c r="C11" i="54"/>
  <c r="N11" i="54" s="1"/>
  <c r="I10" i="54"/>
  <c r="J10" i="54" s="1"/>
  <c r="C10" i="54"/>
  <c r="I9" i="54"/>
  <c r="J9" i="54" s="1"/>
  <c r="C9" i="54"/>
  <c r="N9" i="54" s="1"/>
  <c r="I8" i="54"/>
  <c r="C8" i="54"/>
  <c r="D8" i="54" s="1"/>
  <c r="I7" i="54"/>
  <c r="N7" i="54" s="1"/>
  <c r="C7" i="54"/>
  <c r="I6" i="54"/>
  <c r="C6" i="54"/>
  <c r="D6" i="54" s="1"/>
  <c r="I5" i="54"/>
  <c r="C5" i="54"/>
  <c r="O55" i="53"/>
  <c r="N55" i="53"/>
  <c r="O54" i="53"/>
  <c r="N54" i="53"/>
  <c r="I54" i="53"/>
  <c r="C54" i="53"/>
  <c r="I53" i="53"/>
  <c r="J53" i="53" s="1"/>
  <c r="C53" i="53"/>
  <c r="D53" i="53" s="1"/>
  <c r="O53" i="53" s="1"/>
  <c r="I52" i="53"/>
  <c r="J52" i="53" s="1"/>
  <c r="C52" i="53"/>
  <c r="I51" i="53"/>
  <c r="J51" i="53" s="1"/>
  <c r="C51" i="53"/>
  <c r="D51" i="53" s="1"/>
  <c r="O51" i="53" s="1"/>
  <c r="I50" i="53"/>
  <c r="C50" i="53"/>
  <c r="I49" i="53"/>
  <c r="J49" i="53" s="1"/>
  <c r="C49" i="53"/>
  <c r="D49" i="53" s="1"/>
  <c r="O49" i="53" s="1"/>
  <c r="I48" i="53"/>
  <c r="C48" i="53"/>
  <c r="I47" i="53"/>
  <c r="J47" i="53" s="1"/>
  <c r="C47" i="53"/>
  <c r="N47" i="53" s="1"/>
  <c r="I46" i="53"/>
  <c r="C46" i="53"/>
  <c r="I45" i="53"/>
  <c r="J45" i="53" s="1"/>
  <c r="C45" i="53"/>
  <c r="D45" i="53" s="1"/>
  <c r="O45" i="53" s="1"/>
  <c r="I44" i="53"/>
  <c r="C44" i="53"/>
  <c r="I43" i="53"/>
  <c r="J43" i="53" s="1"/>
  <c r="C43" i="53"/>
  <c r="N43" i="53" s="1"/>
  <c r="I42" i="53"/>
  <c r="C42" i="53"/>
  <c r="I41" i="53"/>
  <c r="J41" i="53" s="1"/>
  <c r="C41" i="53"/>
  <c r="N41" i="53" s="1"/>
  <c r="I40" i="53"/>
  <c r="C40" i="53"/>
  <c r="I39" i="53"/>
  <c r="J39" i="53" s="1"/>
  <c r="C39" i="53"/>
  <c r="N39" i="53" s="1"/>
  <c r="I38" i="53"/>
  <c r="C38" i="53"/>
  <c r="I37" i="53"/>
  <c r="J37" i="53" s="1"/>
  <c r="C37" i="53"/>
  <c r="D37" i="53" s="1"/>
  <c r="O37" i="53" s="1"/>
  <c r="I36" i="53"/>
  <c r="C36" i="53"/>
  <c r="I35" i="53"/>
  <c r="C35" i="53"/>
  <c r="D34" i="53" s="1"/>
  <c r="I34" i="53"/>
  <c r="C34" i="53"/>
  <c r="N34" i="53" s="1"/>
  <c r="I33" i="53"/>
  <c r="C33" i="53"/>
  <c r="D32" i="53" s="1"/>
  <c r="I32" i="53"/>
  <c r="C32" i="53"/>
  <c r="N32" i="53" s="1"/>
  <c r="I31" i="53"/>
  <c r="C31" i="53"/>
  <c r="D30" i="53" s="1"/>
  <c r="I30" i="53"/>
  <c r="C30" i="53"/>
  <c r="N30" i="53" s="1"/>
  <c r="I29" i="53"/>
  <c r="C29" i="53"/>
  <c r="D28" i="53" s="1"/>
  <c r="I28" i="53"/>
  <c r="C28" i="53"/>
  <c r="N28" i="53" s="1"/>
  <c r="I27" i="53"/>
  <c r="C27" i="53"/>
  <c r="D26" i="53" s="1"/>
  <c r="I26" i="53"/>
  <c r="C26" i="53"/>
  <c r="N26" i="53" s="1"/>
  <c r="I25" i="53"/>
  <c r="C25" i="53"/>
  <c r="D24" i="53" s="1"/>
  <c r="I24" i="53"/>
  <c r="C24" i="53"/>
  <c r="I23" i="53"/>
  <c r="C23" i="53"/>
  <c r="D22" i="53" s="1"/>
  <c r="I22" i="53"/>
  <c r="C22" i="53"/>
  <c r="I21" i="53"/>
  <c r="C21" i="53"/>
  <c r="D20" i="53" s="1"/>
  <c r="I20" i="53"/>
  <c r="C20" i="53"/>
  <c r="I19" i="53"/>
  <c r="C19" i="53"/>
  <c r="D18" i="53" s="1"/>
  <c r="I18" i="53"/>
  <c r="C18" i="53"/>
  <c r="I17" i="53"/>
  <c r="C17" i="53"/>
  <c r="D16" i="53" s="1"/>
  <c r="I16" i="53"/>
  <c r="C16" i="53"/>
  <c r="I15" i="53"/>
  <c r="C15" i="53"/>
  <c r="D14" i="53" s="1"/>
  <c r="I14" i="53"/>
  <c r="C14" i="53"/>
  <c r="I13" i="53"/>
  <c r="C13" i="53"/>
  <c r="D12" i="53" s="1"/>
  <c r="I12" i="53"/>
  <c r="C12" i="53"/>
  <c r="I11" i="53"/>
  <c r="C11" i="53"/>
  <c r="D10" i="53" s="1"/>
  <c r="I10" i="53"/>
  <c r="C10" i="53"/>
  <c r="I9" i="53"/>
  <c r="C9" i="53"/>
  <c r="D8" i="53" s="1"/>
  <c r="I8" i="53"/>
  <c r="C8" i="53"/>
  <c r="I7" i="53"/>
  <c r="C7" i="53"/>
  <c r="D6" i="53" s="1"/>
  <c r="I6" i="53"/>
  <c r="C6" i="53"/>
  <c r="I5" i="53"/>
  <c r="C5" i="53"/>
  <c r="O55" i="52"/>
  <c r="N55" i="52"/>
  <c r="O54" i="52"/>
  <c r="N54" i="52"/>
  <c r="I54" i="52"/>
  <c r="C54" i="52"/>
  <c r="I53" i="52"/>
  <c r="J53" i="52" s="1"/>
  <c r="C53" i="52"/>
  <c r="N53" i="52" s="1"/>
  <c r="I52" i="52"/>
  <c r="C52" i="52"/>
  <c r="I51" i="52"/>
  <c r="J51" i="52" s="1"/>
  <c r="C51" i="52"/>
  <c r="N51" i="52" s="1"/>
  <c r="I50" i="52"/>
  <c r="C50" i="52"/>
  <c r="I49" i="52"/>
  <c r="J49" i="52" s="1"/>
  <c r="C49" i="52"/>
  <c r="D49" i="52" s="1"/>
  <c r="O49" i="52" s="1"/>
  <c r="I48" i="52"/>
  <c r="C48" i="52"/>
  <c r="I47" i="52"/>
  <c r="J47" i="52" s="1"/>
  <c r="C47" i="52"/>
  <c r="N47" i="52" s="1"/>
  <c r="I46" i="52"/>
  <c r="C46" i="52"/>
  <c r="I45" i="52"/>
  <c r="J45" i="52" s="1"/>
  <c r="C45" i="52"/>
  <c r="D45" i="52" s="1"/>
  <c r="O45" i="52" s="1"/>
  <c r="I44" i="52"/>
  <c r="C44" i="52"/>
  <c r="I43" i="52"/>
  <c r="J43" i="52" s="1"/>
  <c r="C43" i="52"/>
  <c r="N43" i="52" s="1"/>
  <c r="I42" i="52"/>
  <c r="C42" i="52"/>
  <c r="I41" i="52"/>
  <c r="J41" i="52" s="1"/>
  <c r="C41" i="52"/>
  <c r="N41" i="52" s="1"/>
  <c r="I40" i="52"/>
  <c r="C40" i="52"/>
  <c r="I39" i="52"/>
  <c r="J39" i="52" s="1"/>
  <c r="C39" i="52"/>
  <c r="D39" i="52" s="1"/>
  <c r="O39" i="52" s="1"/>
  <c r="I38" i="52"/>
  <c r="C38" i="52"/>
  <c r="I37" i="52"/>
  <c r="J37" i="52" s="1"/>
  <c r="C37" i="52"/>
  <c r="N37" i="52" s="1"/>
  <c r="I36" i="52"/>
  <c r="C36" i="52"/>
  <c r="I35" i="52"/>
  <c r="J35" i="52" s="1"/>
  <c r="C35" i="52"/>
  <c r="N35" i="52" s="1"/>
  <c r="I34" i="52"/>
  <c r="C34" i="52"/>
  <c r="I33" i="52"/>
  <c r="J33" i="52" s="1"/>
  <c r="C33" i="52"/>
  <c r="N33" i="52" s="1"/>
  <c r="I32" i="52"/>
  <c r="C32" i="52"/>
  <c r="I31" i="52"/>
  <c r="J31" i="52" s="1"/>
  <c r="C31" i="52"/>
  <c r="N31" i="52" s="1"/>
  <c r="I30" i="52"/>
  <c r="C30" i="52"/>
  <c r="I29" i="52"/>
  <c r="J29" i="52" s="1"/>
  <c r="C29" i="52"/>
  <c r="D29" i="52" s="1"/>
  <c r="O29" i="52" s="1"/>
  <c r="I28" i="52"/>
  <c r="C28" i="52"/>
  <c r="I27" i="52"/>
  <c r="J27" i="52" s="1"/>
  <c r="C27" i="52"/>
  <c r="N27" i="52" s="1"/>
  <c r="I26" i="52"/>
  <c r="C26" i="52"/>
  <c r="I25" i="52"/>
  <c r="J25" i="52" s="1"/>
  <c r="C25" i="52"/>
  <c r="N25" i="52" s="1"/>
  <c r="I24" i="52"/>
  <c r="C24" i="52"/>
  <c r="I23" i="52"/>
  <c r="J23" i="52" s="1"/>
  <c r="C23" i="52"/>
  <c r="D23" i="52" s="1"/>
  <c r="O23" i="52" s="1"/>
  <c r="I22" i="52"/>
  <c r="C22" i="52"/>
  <c r="I21" i="52"/>
  <c r="J21" i="52" s="1"/>
  <c r="C21" i="52"/>
  <c r="N21" i="52" s="1"/>
  <c r="I20" i="52"/>
  <c r="C20" i="52"/>
  <c r="I19" i="52"/>
  <c r="J19" i="52" s="1"/>
  <c r="C19" i="52"/>
  <c r="N19" i="52" s="1"/>
  <c r="I18" i="52"/>
  <c r="C18" i="52"/>
  <c r="I17" i="52"/>
  <c r="J17" i="52" s="1"/>
  <c r="C17" i="52"/>
  <c r="N17" i="52" s="1"/>
  <c r="I16" i="52"/>
  <c r="C16" i="52"/>
  <c r="I15" i="52"/>
  <c r="J15" i="52" s="1"/>
  <c r="C15" i="52"/>
  <c r="N15" i="52" s="1"/>
  <c r="I14" i="52"/>
  <c r="C14" i="52"/>
  <c r="I13" i="52"/>
  <c r="J13" i="52" s="1"/>
  <c r="C13" i="52"/>
  <c r="N13" i="52" s="1"/>
  <c r="I12" i="52"/>
  <c r="C12" i="52"/>
  <c r="I11" i="52"/>
  <c r="J11" i="52" s="1"/>
  <c r="C11" i="52"/>
  <c r="N11" i="52" s="1"/>
  <c r="I10" i="52"/>
  <c r="C10" i="52"/>
  <c r="I9" i="52"/>
  <c r="J9" i="52" s="1"/>
  <c r="C9" i="52"/>
  <c r="N9" i="52" s="1"/>
  <c r="I8" i="52"/>
  <c r="C8" i="52"/>
  <c r="I7" i="52"/>
  <c r="J7" i="52" s="1"/>
  <c r="C7" i="52"/>
  <c r="N7" i="52" s="1"/>
  <c r="I6" i="52"/>
  <c r="C6" i="52"/>
  <c r="I5" i="52"/>
  <c r="C5" i="52"/>
  <c r="O55" i="51"/>
  <c r="N55" i="51"/>
  <c r="O54" i="51"/>
  <c r="N54" i="51"/>
  <c r="I54" i="51"/>
  <c r="C54" i="51"/>
  <c r="I53" i="51"/>
  <c r="C53" i="51"/>
  <c r="I52" i="51"/>
  <c r="C52" i="51"/>
  <c r="I51" i="51"/>
  <c r="C51" i="51"/>
  <c r="I50" i="51"/>
  <c r="C50" i="51"/>
  <c r="I49" i="51"/>
  <c r="C49" i="51"/>
  <c r="I48" i="51"/>
  <c r="C48" i="51"/>
  <c r="D48" i="51" s="1"/>
  <c r="I47" i="51"/>
  <c r="C47" i="51"/>
  <c r="I46" i="51"/>
  <c r="C46" i="51"/>
  <c r="D46" i="51" s="1"/>
  <c r="I45" i="51"/>
  <c r="C45" i="51"/>
  <c r="I44" i="51"/>
  <c r="C44" i="51"/>
  <c r="D44" i="51" s="1"/>
  <c r="I43" i="51"/>
  <c r="C43" i="51"/>
  <c r="I42" i="51"/>
  <c r="C42" i="51"/>
  <c r="D42" i="51" s="1"/>
  <c r="I41" i="51"/>
  <c r="C41" i="51"/>
  <c r="I40" i="51"/>
  <c r="C40" i="51"/>
  <c r="D40" i="51" s="1"/>
  <c r="I39" i="51"/>
  <c r="C39" i="51"/>
  <c r="I38" i="51"/>
  <c r="C38" i="51"/>
  <c r="D38" i="51" s="1"/>
  <c r="I37" i="51"/>
  <c r="C37" i="51"/>
  <c r="I36" i="51"/>
  <c r="C36" i="51"/>
  <c r="D36" i="51" s="1"/>
  <c r="I35" i="51"/>
  <c r="C35" i="51"/>
  <c r="I34" i="51"/>
  <c r="C34" i="51"/>
  <c r="D34" i="51" s="1"/>
  <c r="I33" i="51"/>
  <c r="C33" i="51"/>
  <c r="I32" i="51"/>
  <c r="C32" i="51"/>
  <c r="D32" i="51" s="1"/>
  <c r="I31" i="51"/>
  <c r="C31" i="51"/>
  <c r="I30" i="51"/>
  <c r="C30" i="51"/>
  <c r="D30" i="51" s="1"/>
  <c r="I29" i="51"/>
  <c r="C29" i="51"/>
  <c r="I28" i="51"/>
  <c r="C28" i="51"/>
  <c r="D28" i="51" s="1"/>
  <c r="I27" i="51"/>
  <c r="C27" i="51"/>
  <c r="I26" i="51"/>
  <c r="C26" i="51"/>
  <c r="D26" i="51" s="1"/>
  <c r="I25" i="51"/>
  <c r="C25" i="51"/>
  <c r="I24" i="51"/>
  <c r="C24" i="51"/>
  <c r="D24" i="51" s="1"/>
  <c r="I23" i="51"/>
  <c r="C23" i="51"/>
  <c r="I22" i="51"/>
  <c r="C22" i="51"/>
  <c r="D22" i="51" s="1"/>
  <c r="I21" i="51"/>
  <c r="C21" i="51"/>
  <c r="I20" i="51"/>
  <c r="C20" i="51"/>
  <c r="D20" i="51" s="1"/>
  <c r="I19" i="51"/>
  <c r="C19" i="51"/>
  <c r="I18" i="51"/>
  <c r="C18" i="51"/>
  <c r="D18" i="51" s="1"/>
  <c r="I17" i="51"/>
  <c r="C17" i="51"/>
  <c r="I16" i="51"/>
  <c r="C16" i="51"/>
  <c r="D16" i="51" s="1"/>
  <c r="I15" i="51"/>
  <c r="C15" i="51"/>
  <c r="I14" i="51"/>
  <c r="C14" i="51"/>
  <c r="D14" i="51" s="1"/>
  <c r="I13" i="51"/>
  <c r="N13" i="51" s="1"/>
  <c r="C13" i="51"/>
  <c r="I12" i="51"/>
  <c r="C12" i="51"/>
  <c r="D12" i="51" s="1"/>
  <c r="I11" i="51"/>
  <c r="C11" i="51"/>
  <c r="I10" i="51"/>
  <c r="C10" i="51"/>
  <c r="I9" i="51"/>
  <c r="C9" i="51"/>
  <c r="I8" i="51"/>
  <c r="C8" i="51"/>
  <c r="I7" i="51"/>
  <c r="C7" i="51"/>
  <c r="I6" i="51"/>
  <c r="C6" i="51"/>
  <c r="I5" i="51"/>
  <c r="C5" i="51"/>
  <c r="O55" i="50"/>
  <c r="N55" i="50"/>
  <c r="O54" i="50"/>
  <c r="N54" i="50"/>
  <c r="I54" i="50"/>
  <c r="C54" i="50"/>
  <c r="I53" i="50"/>
  <c r="J53" i="50" s="1"/>
  <c r="C53" i="50"/>
  <c r="D53" i="50" s="1"/>
  <c r="I52" i="50"/>
  <c r="J52" i="50" s="1"/>
  <c r="C52" i="50"/>
  <c r="I51" i="50"/>
  <c r="N51" i="50" s="1"/>
  <c r="C51" i="50"/>
  <c r="D51" i="50" s="1"/>
  <c r="I50" i="50"/>
  <c r="C50" i="50"/>
  <c r="D50" i="50" s="1"/>
  <c r="I49" i="50"/>
  <c r="J49" i="50" s="1"/>
  <c r="C49" i="50"/>
  <c r="I48" i="50"/>
  <c r="C48" i="50"/>
  <c r="I47" i="50"/>
  <c r="C47" i="50"/>
  <c r="I46" i="50"/>
  <c r="C46" i="50"/>
  <c r="I45" i="50"/>
  <c r="J45" i="50" s="1"/>
  <c r="C45" i="50"/>
  <c r="I44" i="50"/>
  <c r="C44" i="50"/>
  <c r="I43" i="50"/>
  <c r="C43" i="50"/>
  <c r="I42" i="50"/>
  <c r="C42" i="50"/>
  <c r="I41" i="50"/>
  <c r="C41" i="50"/>
  <c r="I40" i="50"/>
  <c r="C40" i="50"/>
  <c r="I39" i="50"/>
  <c r="C39" i="50"/>
  <c r="I38" i="50"/>
  <c r="C38" i="50"/>
  <c r="N37" i="50"/>
  <c r="I37" i="50"/>
  <c r="C37" i="50"/>
  <c r="I36" i="50"/>
  <c r="J36" i="50" s="1"/>
  <c r="C36" i="50"/>
  <c r="D36" i="50" s="1"/>
  <c r="I35" i="50"/>
  <c r="C35" i="50"/>
  <c r="I34" i="50"/>
  <c r="J34" i="50" s="1"/>
  <c r="C34" i="50"/>
  <c r="D34" i="50" s="1"/>
  <c r="I33" i="50"/>
  <c r="C33" i="50"/>
  <c r="I32" i="50"/>
  <c r="J32" i="50" s="1"/>
  <c r="C32" i="50"/>
  <c r="I31" i="50"/>
  <c r="C31" i="50"/>
  <c r="I30" i="50"/>
  <c r="J30" i="50" s="1"/>
  <c r="C30" i="50"/>
  <c r="I29" i="50"/>
  <c r="C29" i="50"/>
  <c r="N29" i="50" s="1"/>
  <c r="I28" i="50"/>
  <c r="J28" i="50" s="1"/>
  <c r="C28" i="50"/>
  <c r="I27" i="50"/>
  <c r="C27" i="50"/>
  <c r="N27" i="50" s="1"/>
  <c r="I26" i="50"/>
  <c r="J26" i="50" s="1"/>
  <c r="C26" i="50"/>
  <c r="I25" i="50"/>
  <c r="C25" i="50"/>
  <c r="N25" i="50" s="1"/>
  <c r="I24" i="50"/>
  <c r="J24" i="50" s="1"/>
  <c r="C24" i="50"/>
  <c r="I23" i="50"/>
  <c r="C23" i="50"/>
  <c r="N23" i="50" s="1"/>
  <c r="I22" i="50"/>
  <c r="J22" i="50" s="1"/>
  <c r="C22" i="50"/>
  <c r="I21" i="50"/>
  <c r="C21" i="50"/>
  <c r="N21" i="50" s="1"/>
  <c r="I20" i="50"/>
  <c r="C20" i="50"/>
  <c r="I19" i="50"/>
  <c r="C19" i="50"/>
  <c r="N19" i="50" s="1"/>
  <c r="I18" i="50"/>
  <c r="J18" i="50" s="1"/>
  <c r="C18" i="50"/>
  <c r="I17" i="50"/>
  <c r="C17" i="50"/>
  <c r="N17" i="50" s="1"/>
  <c r="I16" i="50"/>
  <c r="J16" i="50" s="1"/>
  <c r="C16" i="50"/>
  <c r="I15" i="50"/>
  <c r="C15" i="50"/>
  <c r="N15" i="50" s="1"/>
  <c r="I14" i="50"/>
  <c r="J14" i="50" s="1"/>
  <c r="C14" i="50"/>
  <c r="I13" i="50"/>
  <c r="J13" i="50" s="1"/>
  <c r="C13" i="50"/>
  <c r="N13" i="50" s="1"/>
  <c r="I12" i="50"/>
  <c r="J12" i="50" s="1"/>
  <c r="C12" i="50"/>
  <c r="I11" i="50"/>
  <c r="J11" i="50" s="1"/>
  <c r="C11" i="50"/>
  <c r="N11" i="50" s="1"/>
  <c r="I10" i="50"/>
  <c r="J10" i="50" s="1"/>
  <c r="C10" i="50"/>
  <c r="I9" i="50"/>
  <c r="J9" i="50" s="1"/>
  <c r="C9" i="50"/>
  <c r="N9" i="50" s="1"/>
  <c r="I8" i="50"/>
  <c r="J8" i="50" s="1"/>
  <c r="C8" i="50"/>
  <c r="I7" i="50"/>
  <c r="J7" i="50" s="1"/>
  <c r="C7" i="50"/>
  <c r="N7" i="50" s="1"/>
  <c r="I6" i="50"/>
  <c r="J6" i="50" s="1"/>
  <c r="C6" i="50"/>
  <c r="I5" i="50"/>
  <c r="C5" i="50"/>
  <c r="N5" i="50" s="1"/>
  <c r="O55" i="49"/>
  <c r="N55" i="49"/>
  <c r="O54" i="49"/>
  <c r="N54" i="49"/>
  <c r="I54" i="49"/>
  <c r="C54" i="49"/>
  <c r="I53" i="49"/>
  <c r="J53" i="49" s="1"/>
  <c r="C53" i="49"/>
  <c r="I52" i="49"/>
  <c r="D52" i="49"/>
  <c r="C52" i="49"/>
  <c r="N52" i="49" s="1"/>
  <c r="I51" i="49"/>
  <c r="J51" i="49" s="1"/>
  <c r="C51" i="49"/>
  <c r="D51" i="49" s="1"/>
  <c r="I50" i="49"/>
  <c r="J50" i="49" s="1"/>
  <c r="D50" i="49"/>
  <c r="C50" i="49"/>
  <c r="I49" i="49"/>
  <c r="J49" i="49" s="1"/>
  <c r="C49" i="49"/>
  <c r="I48" i="49"/>
  <c r="D48" i="49"/>
  <c r="C48" i="49"/>
  <c r="N48" i="49" s="1"/>
  <c r="I47" i="49"/>
  <c r="J47" i="49" s="1"/>
  <c r="C47" i="49"/>
  <c r="N47" i="49" s="1"/>
  <c r="I46" i="49"/>
  <c r="J46" i="49" s="1"/>
  <c r="C46" i="49"/>
  <c r="I45" i="49"/>
  <c r="J45" i="49" s="1"/>
  <c r="C45" i="49"/>
  <c r="D45" i="49" s="1"/>
  <c r="I44" i="49"/>
  <c r="C44" i="49"/>
  <c r="N44" i="49" s="1"/>
  <c r="I43" i="49"/>
  <c r="J43" i="49" s="1"/>
  <c r="C43" i="49"/>
  <c r="I42" i="49"/>
  <c r="C42" i="49"/>
  <c r="N42" i="49" s="1"/>
  <c r="J41" i="49"/>
  <c r="I41" i="49"/>
  <c r="C41" i="49"/>
  <c r="N41" i="49" s="1"/>
  <c r="I40" i="49"/>
  <c r="J40" i="49" s="1"/>
  <c r="C40" i="49"/>
  <c r="N40" i="49" s="1"/>
  <c r="I39" i="49"/>
  <c r="J39" i="49" s="1"/>
  <c r="C39" i="49"/>
  <c r="I38" i="49"/>
  <c r="J38" i="49" s="1"/>
  <c r="C38" i="49"/>
  <c r="I37" i="49"/>
  <c r="J37" i="49" s="1"/>
  <c r="C37" i="49"/>
  <c r="N37" i="49" s="1"/>
  <c r="I36" i="49"/>
  <c r="C36" i="49"/>
  <c r="I35" i="49"/>
  <c r="J35" i="49" s="1"/>
  <c r="C35" i="49"/>
  <c r="I34" i="49"/>
  <c r="C34" i="49"/>
  <c r="I33" i="49"/>
  <c r="J33" i="49" s="1"/>
  <c r="C33" i="49"/>
  <c r="I32" i="49"/>
  <c r="C32" i="49"/>
  <c r="N32" i="49" s="1"/>
  <c r="I31" i="49"/>
  <c r="J31" i="49" s="1"/>
  <c r="C31" i="49"/>
  <c r="I30" i="49"/>
  <c r="C30" i="49"/>
  <c r="I29" i="49"/>
  <c r="J29" i="49" s="1"/>
  <c r="C29" i="49"/>
  <c r="I28" i="49"/>
  <c r="C28" i="49"/>
  <c r="N28" i="49" s="1"/>
  <c r="I27" i="49"/>
  <c r="J27" i="49" s="1"/>
  <c r="C27" i="49"/>
  <c r="I26" i="49"/>
  <c r="C26" i="49"/>
  <c r="N26" i="49" s="1"/>
  <c r="J25" i="49"/>
  <c r="I25" i="49"/>
  <c r="C25" i="49"/>
  <c r="N25" i="49" s="1"/>
  <c r="I24" i="49"/>
  <c r="J24" i="49" s="1"/>
  <c r="C24" i="49"/>
  <c r="N24" i="49" s="1"/>
  <c r="I23" i="49"/>
  <c r="C23" i="49"/>
  <c r="I22" i="49"/>
  <c r="J22" i="49" s="1"/>
  <c r="C22" i="49"/>
  <c r="I21" i="49"/>
  <c r="C21" i="49"/>
  <c r="I20" i="49"/>
  <c r="C20" i="49"/>
  <c r="N20" i="49" s="1"/>
  <c r="I19" i="49"/>
  <c r="C19" i="49"/>
  <c r="I18" i="49"/>
  <c r="J17" i="49" s="1"/>
  <c r="C18" i="49"/>
  <c r="N18" i="49" s="1"/>
  <c r="I17" i="49"/>
  <c r="C17" i="49"/>
  <c r="N17" i="49" s="1"/>
  <c r="I16" i="49"/>
  <c r="J16" i="49" s="1"/>
  <c r="C16" i="49"/>
  <c r="I15" i="49"/>
  <c r="C15" i="49"/>
  <c r="I14" i="49"/>
  <c r="J14" i="49" s="1"/>
  <c r="C14" i="49"/>
  <c r="I13" i="49"/>
  <c r="C13" i="49"/>
  <c r="N13" i="49" s="1"/>
  <c r="I12" i="49"/>
  <c r="C12" i="49"/>
  <c r="I11" i="49"/>
  <c r="C11" i="49"/>
  <c r="I10" i="49"/>
  <c r="C10" i="49"/>
  <c r="I9" i="49"/>
  <c r="J9" i="49" s="1"/>
  <c r="C9" i="49"/>
  <c r="N9" i="49" s="1"/>
  <c r="I8" i="49"/>
  <c r="C8" i="49"/>
  <c r="N8" i="49" s="1"/>
  <c r="I7" i="49"/>
  <c r="J7" i="49" s="1"/>
  <c r="C7" i="49"/>
  <c r="I6" i="49"/>
  <c r="C6" i="49"/>
  <c r="I5" i="49"/>
  <c r="C5" i="49"/>
  <c r="N5" i="49" s="1"/>
  <c r="O55" i="48"/>
  <c r="N55" i="48"/>
  <c r="O54" i="48"/>
  <c r="N54" i="48"/>
  <c r="I54" i="48"/>
  <c r="C54" i="48"/>
  <c r="I53" i="48"/>
  <c r="J53" i="48" s="1"/>
  <c r="C53" i="48"/>
  <c r="D52" i="48" s="1"/>
  <c r="I52" i="48"/>
  <c r="C52" i="48"/>
  <c r="N52" i="48" s="1"/>
  <c r="I51" i="48"/>
  <c r="C51" i="48"/>
  <c r="D50" i="48" s="1"/>
  <c r="I50" i="48"/>
  <c r="C50" i="48"/>
  <c r="N50" i="48" s="1"/>
  <c r="I49" i="48"/>
  <c r="C49" i="48"/>
  <c r="D48" i="48" s="1"/>
  <c r="I48" i="48"/>
  <c r="C48" i="48"/>
  <c r="N48" i="48" s="1"/>
  <c r="I47" i="48"/>
  <c r="C47" i="48"/>
  <c r="D46" i="48" s="1"/>
  <c r="I46" i="48"/>
  <c r="C46" i="48"/>
  <c r="N46" i="48" s="1"/>
  <c r="I45" i="48"/>
  <c r="C45" i="48"/>
  <c r="D44" i="48" s="1"/>
  <c r="I44" i="48"/>
  <c r="C44" i="48"/>
  <c r="N44" i="48" s="1"/>
  <c r="I43" i="48"/>
  <c r="C43" i="48"/>
  <c r="D42" i="48" s="1"/>
  <c r="I42" i="48"/>
  <c r="C42" i="48"/>
  <c r="N42" i="48" s="1"/>
  <c r="I41" i="48"/>
  <c r="C41" i="48"/>
  <c r="D40" i="48" s="1"/>
  <c r="I40" i="48"/>
  <c r="C40" i="48"/>
  <c r="N40" i="48" s="1"/>
  <c r="I39" i="48"/>
  <c r="C39" i="48"/>
  <c r="D38" i="48" s="1"/>
  <c r="I38" i="48"/>
  <c r="C38" i="48"/>
  <c r="N38" i="48" s="1"/>
  <c r="I37" i="48"/>
  <c r="C37" i="48"/>
  <c r="D36" i="48" s="1"/>
  <c r="I36" i="48"/>
  <c r="C36" i="48"/>
  <c r="N36" i="48" s="1"/>
  <c r="I35" i="48"/>
  <c r="C35" i="48"/>
  <c r="I34" i="48"/>
  <c r="C34" i="48"/>
  <c r="N34" i="48" s="1"/>
  <c r="I33" i="48"/>
  <c r="C33" i="48"/>
  <c r="D32" i="48" s="1"/>
  <c r="I32" i="48"/>
  <c r="C32" i="48"/>
  <c r="N32" i="48" s="1"/>
  <c r="I31" i="48"/>
  <c r="C31" i="48"/>
  <c r="D30" i="48" s="1"/>
  <c r="I30" i="48"/>
  <c r="C30" i="48"/>
  <c r="N30" i="48" s="1"/>
  <c r="I29" i="48"/>
  <c r="C29" i="48"/>
  <c r="D28" i="48" s="1"/>
  <c r="I28" i="48"/>
  <c r="C28" i="48"/>
  <c r="N28" i="48" s="1"/>
  <c r="I27" i="48"/>
  <c r="C27" i="48"/>
  <c r="D26" i="48" s="1"/>
  <c r="I26" i="48"/>
  <c r="C26" i="48"/>
  <c r="N26" i="48" s="1"/>
  <c r="I25" i="48"/>
  <c r="C25" i="48"/>
  <c r="D24" i="48" s="1"/>
  <c r="I24" i="48"/>
  <c r="C24" i="48"/>
  <c r="N24" i="48" s="1"/>
  <c r="I23" i="48"/>
  <c r="C23" i="48"/>
  <c r="D22" i="48" s="1"/>
  <c r="I22" i="48"/>
  <c r="C22" i="48"/>
  <c r="N22" i="48" s="1"/>
  <c r="I21" i="48"/>
  <c r="C21" i="48"/>
  <c r="D20" i="48" s="1"/>
  <c r="I20" i="48"/>
  <c r="C20" i="48"/>
  <c r="N20" i="48" s="1"/>
  <c r="I19" i="48"/>
  <c r="C19" i="48"/>
  <c r="D18" i="48" s="1"/>
  <c r="I18" i="48"/>
  <c r="C18" i="48"/>
  <c r="N18" i="48" s="1"/>
  <c r="I17" i="48"/>
  <c r="C17" i="48"/>
  <c r="D16" i="48" s="1"/>
  <c r="I16" i="48"/>
  <c r="C16" i="48"/>
  <c r="N16" i="48" s="1"/>
  <c r="I15" i="48"/>
  <c r="C15" i="48"/>
  <c r="D14" i="48" s="1"/>
  <c r="I14" i="48"/>
  <c r="C14" i="48"/>
  <c r="N14" i="48" s="1"/>
  <c r="I13" i="48"/>
  <c r="C13" i="48"/>
  <c r="D12" i="48" s="1"/>
  <c r="I12" i="48"/>
  <c r="C12" i="48"/>
  <c r="N12" i="48" s="1"/>
  <c r="I11" i="48"/>
  <c r="C11" i="48"/>
  <c r="D10" i="48" s="1"/>
  <c r="I10" i="48"/>
  <c r="C10" i="48"/>
  <c r="N10" i="48" s="1"/>
  <c r="I9" i="48"/>
  <c r="C9" i="48"/>
  <c r="D8" i="48" s="1"/>
  <c r="I8" i="48"/>
  <c r="C8" i="48"/>
  <c r="N8" i="48" s="1"/>
  <c r="I7" i="48"/>
  <c r="C7" i="48"/>
  <c r="D6" i="48" s="1"/>
  <c r="I6" i="48"/>
  <c r="C6" i="48"/>
  <c r="N6" i="48" s="1"/>
  <c r="I5" i="48"/>
  <c r="C5" i="48"/>
  <c r="O55" i="47"/>
  <c r="N55" i="47"/>
  <c r="O54" i="47"/>
  <c r="N54" i="47"/>
  <c r="I54" i="47"/>
  <c r="C54" i="47"/>
  <c r="N53" i="47"/>
  <c r="I53" i="47"/>
  <c r="J53" i="47" s="1"/>
  <c r="C53" i="47"/>
  <c r="I52" i="47"/>
  <c r="C52" i="47"/>
  <c r="N52" i="47" s="1"/>
  <c r="N51" i="47"/>
  <c r="I51" i="47"/>
  <c r="C51" i="47"/>
  <c r="I50" i="47"/>
  <c r="C50" i="47"/>
  <c r="N50" i="47" s="1"/>
  <c r="I49" i="47"/>
  <c r="C49" i="47"/>
  <c r="D49" i="47" s="1"/>
  <c r="I48" i="47"/>
  <c r="J48" i="47" s="1"/>
  <c r="C48" i="47"/>
  <c r="I47" i="47"/>
  <c r="C47" i="47"/>
  <c r="D47" i="47" s="1"/>
  <c r="I46" i="47"/>
  <c r="J46" i="47" s="1"/>
  <c r="C46" i="47"/>
  <c r="I45" i="47"/>
  <c r="C45" i="47"/>
  <c r="I44" i="47"/>
  <c r="J44" i="47" s="1"/>
  <c r="C44" i="47"/>
  <c r="I43" i="47"/>
  <c r="C43" i="47"/>
  <c r="D43" i="47" s="1"/>
  <c r="I42" i="47"/>
  <c r="J42" i="47" s="1"/>
  <c r="C42" i="47"/>
  <c r="I41" i="47"/>
  <c r="C41" i="47"/>
  <c r="D41" i="47" s="1"/>
  <c r="I40" i="47"/>
  <c r="J40" i="47" s="1"/>
  <c r="C40" i="47"/>
  <c r="I39" i="47"/>
  <c r="C39" i="47"/>
  <c r="D39" i="47" s="1"/>
  <c r="I38" i="47"/>
  <c r="J38" i="47" s="1"/>
  <c r="C38" i="47"/>
  <c r="N37" i="47"/>
  <c r="I37" i="47"/>
  <c r="C37" i="47"/>
  <c r="I36" i="47"/>
  <c r="J36" i="47" s="1"/>
  <c r="C36" i="47"/>
  <c r="D36" i="47" s="1"/>
  <c r="I35" i="47"/>
  <c r="N35" i="47" s="1"/>
  <c r="C35" i="47"/>
  <c r="I34" i="47"/>
  <c r="C34" i="47"/>
  <c r="D34" i="47" s="1"/>
  <c r="I33" i="47"/>
  <c r="C33" i="47"/>
  <c r="I32" i="47"/>
  <c r="C32" i="47"/>
  <c r="I31" i="47"/>
  <c r="C31" i="47"/>
  <c r="I30" i="47"/>
  <c r="C30" i="47"/>
  <c r="I29" i="47"/>
  <c r="C29" i="47"/>
  <c r="I28" i="47"/>
  <c r="C28" i="47"/>
  <c r="I27" i="47"/>
  <c r="C27" i="47"/>
  <c r="D27" i="47" s="1"/>
  <c r="I26" i="47"/>
  <c r="C26" i="47"/>
  <c r="I25" i="47"/>
  <c r="C25" i="47"/>
  <c r="D25" i="47" s="1"/>
  <c r="I24" i="47"/>
  <c r="C24" i="47"/>
  <c r="I23" i="47"/>
  <c r="C23" i="47"/>
  <c r="D23" i="47" s="1"/>
  <c r="I22" i="47"/>
  <c r="C22" i="47"/>
  <c r="I21" i="47"/>
  <c r="C21" i="47"/>
  <c r="I20" i="47"/>
  <c r="C20" i="47"/>
  <c r="I19" i="47"/>
  <c r="C19" i="47"/>
  <c r="I18" i="47"/>
  <c r="J18" i="47" s="1"/>
  <c r="C18" i="47"/>
  <c r="I17" i="47"/>
  <c r="C17" i="47"/>
  <c r="I16" i="47"/>
  <c r="J16" i="47" s="1"/>
  <c r="C16" i="47"/>
  <c r="I15" i="47"/>
  <c r="C15" i="47"/>
  <c r="I14" i="47"/>
  <c r="J14" i="47" s="1"/>
  <c r="C14" i="47"/>
  <c r="I13" i="47"/>
  <c r="C13" i="47"/>
  <c r="I12" i="47"/>
  <c r="J12" i="47" s="1"/>
  <c r="C12" i="47"/>
  <c r="I11" i="47"/>
  <c r="C11" i="47"/>
  <c r="I10" i="47"/>
  <c r="C10" i="47"/>
  <c r="I9" i="47"/>
  <c r="C9" i="47"/>
  <c r="I8" i="47"/>
  <c r="J8" i="47" s="1"/>
  <c r="C8" i="47"/>
  <c r="N7" i="47"/>
  <c r="I7" i="47"/>
  <c r="C7" i="47"/>
  <c r="J6" i="47"/>
  <c r="I6" i="47"/>
  <c r="C6" i="47"/>
  <c r="I5" i="47"/>
  <c r="C5" i="47"/>
  <c r="O55" i="46"/>
  <c r="N55" i="46"/>
  <c r="O54" i="46"/>
  <c r="N54" i="46"/>
  <c r="I54" i="46"/>
  <c r="C54" i="46"/>
  <c r="I53" i="46"/>
  <c r="J53" i="46" s="1"/>
  <c r="C53" i="46"/>
  <c r="D53" i="46" s="1"/>
  <c r="I52" i="46"/>
  <c r="J52" i="46" s="1"/>
  <c r="C52" i="46"/>
  <c r="D52" i="46" s="1"/>
  <c r="I51" i="46"/>
  <c r="N51" i="46" s="1"/>
  <c r="C51" i="46"/>
  <c r="D51" i="46" s="1"/>
  <c r="I50" i="46"/>
  <c r="C50" i="46"/>
  <c r="D50" i="46" s="1"/>
  <c r="I49" i="46"/>
  <c r="C49" i="46"/>
  <c r="I48" i="46"/>
  <c r="C48" i="46"/>
  <c r="I47" i="46"/>
  <c r="C47" i="46"/>
  <c r="I46" i="46"/>
  <c r="C46" i="46"/>
  <c r="I45" i="46"/>
  <c r="J45" i="46" s="1"/>
  <c r="C45" i="46"/>
  <c r="I44" i="46"/>
  <c r="C44" i="46"/>
  <c r="D44" i="46" s="1"/>
  <c r="I43" i="46"/>
  <c r="C43" i="46"/>
  <c r="D43" i="46" s="1"/>
  <c r="I42" i="46"/>
  <c r="C42" i="46"/>
  <c r="I41" i="46"/>
  <c r="C41" i="46"/>
  <c r="D41" i="46" s="1"/>
  <c r="I40" i="46"/>
  <c r="C40" i="46"/>
  <c r="I39" i="46"/>
  <c r="C39" i="46"/>
  <c r="D39" i="46" s="1"/>
  <c r="I38" i="46"/>
  <c r="C38" i="46"/>
  <c r="D38" i="46" s="1"/>
  <c r="I37" i="46"/>
  <c r="J37" i="46" s="1"/>
  <c r="C37" i="46"/>
  <c r="I36" i="46"/>
  <c r="C36" i="46"/>
  <c r="I35" i="46"/>
  <c r="C35" i="46"/>
  <c r="D35" i="46" s="1"/>
  <c r="I34" i="46"/>
  <c r="C34" i="46"/>
  <c r="D34" i="46" s="1"/>
  <c r="I33" i="46"/>
  <c r="C33" i="46"/>
  <c r="I32" i="46"/>
  <c r="C32" i="46"/>
  <c r="I31" i="46"/>
  <c r="D31" i="46"/>
  <c r="C31" i="46"/>
  <c r="I30" i="46"/>
  <c r="C30" i="46"/>
  <c r="D30" i="46" s="1"/>
  <c r="I29" i="46"/>
  <c r="C29" i="46"/>
  <c r="I28" i="46"/>
  <c r="C28" i="46"/>
  <c r="D28" i="46" s="1"/>
  <c r="I27" i="46"/>
  <c r="C27" i="46"/>
  <c r="I26" i="46"/>
  <c r="C26" i="46"/>
  <c r="I25" i="46"/>
  <c r="C25" i="46"/>
  <c r="I24" i="46"/>
  <c r="C24" i="46"/>
  <c r="D23" i="46" s="1"/>
  <c r="I23" i="46"/>
  <c r="C23" i="46"/>
  <c r="I22" i="46"/>
  <c r="C22" i="46"/>
  <c r="D22" i="46" s="1"/>
  <c r="I21" i="46"/>
  <c r="C21" i="46"/>
  <c r="I20" i="46"/>
  <c r="C20" i="46"/>
  <c r="D20" i="46" s="1"/>
  <c r="I19" i="46"/>
  <c r="C19" i="46"/>
  <c r="I18" i="46"/>
  <c r="C18" i="46"/>
  <c r="I17" i="46"/>
  <c r="C17" i="46"/>
  <c r="I16" i="46"/>
  <c r="C16" i="46"/>
  <c r="I15" i="46"/>
  <c r="C15" i="46"/>
  <c r="I14" i="46"/>
  <c r="C14" i="46"/>
  <c r="D14" i="46" s="1"/>
  <c r="I13" i="46"/>
  <c r="J13" i="46" s="1"/>
  <c r="C13" i="46"/>
  <c r="I12" i="46"/>
  <c r="C12" i="46"/>
  <c r="D12" i="46" s="1"/>
  <c r="I11" i="46"/>
  <c r="J11" i="46" s="1"/>
  <c r="C11" i="46"/>
  <c r="I10" i="46"/>
  <c r="C10" i="46"/>
  <c r="D10" i="46" s="1"/>
  <c r="I9" i="46"/>
  <c r="J9" i="46" s="1"/>
  <c r="C9" i="46"/>
  <c r="I8" i="46"/>
  <c r="C8" i="46"/>
  <c r="I7" i="46"/>
  <c r="C7" i="46"/>
  <c r="D7" i="46" s="1"/>
  <c r="I6" i="46"/>
  <c r="C6" i="46"/>
  <c r="I5" i="46"/>
  <c r="C5" i="46"/>
  <c r="O45" i="56" l="1"/>
  <c r="O37" i="56"/>
  <c r="O29" i="56"/>
  <c r="O21" i="56"/>
  <c r="O13" i="56"/>
  <c r="O52" i="56"/>
  <c r="O50" i="56"/>
  <c r="O14" i="56"/>
  <c r="O43" i="56"/>
  <c r="O39" i="56"/>
  <c r="O35" i="56"/>
  <c r="O31" i="56"/>
  <c r="O27" i="56"/>
  <c r="O23" i="56"/>
  <c r="O19" i="56"/>
  <c r="O42" i="56"/>
  <c r="O34" i="56"/>
  <c r="O40" i="56"/>
  <c r="O32" i="56"/>
  <c r="O24" i="56"/>
  <c r="O45" i="55"/>
  <c r="O25" i="55"/>
  <c r="O9" i="55"/>
  <c r="O35" i="55"/>
  <c r="O37" i="55"/>
  <c r="O21" i="55"/>
  <c r="O49" i="55"/>
  <c r="O33" i="55"/>
  <c r="O17" i="55"/>
  <c r="O6" i="54"/>
  <c r="J6" i="54"/>
  <c r="D7" i="54"/>
  <c r="D10" i="54"/>
  <c r="O10" i="54" s="1"/>
  <c r="D12" i="54"/>
  <c r="O12" i="54" s="1"/>
  <c r="D14" i="54"/>
  <c r="O14" i="54" s="1"/>
  <c r="D16" i="54"/>
  <c r="O16" i="54" s="1"/>
  <c r="D18" i="54"/>
  <c r="O18" i="54" s="1"/>
  <c r="D20" i="54"/>
  <c r="O20" i="54" s="1"/>
  <c r="D22" i="54"/>
  <c r="O22" i="54" s="1"/>
  <c r="D24" i="54"/>
  <c r="O24" i="54" s="1"/>
  <c r="D26" i="54"/>
  <c r="O26" i="54" s="1"/>
  <c r="D28" i="54"/>
  <c r="O28" i="54" s="1"/>
  <c r="D30" i="54"/>
  <c r="O30" i="54" s="1"/>
  <c r="D32" i="54"/>
  <c r="O32" i="54" s="1"/>
  <c r="D34" i="54"/>
  <c r="O34" i="54" s="1"/>
  <c r="D36" i="54"/>
  <c r="O36" i="54" s="1"/>
  <c r="D38" i="54"/>
  <c r="O38" i="54" s="1"/>
  <c r="D40" i="54"/>
  <c r="O40" i="54" s="1"/>
  <c r="D42" i="54"/>
  <c r="O42" i="54" s="1"/>
  <c r="D44" i="54"/>
  <c r="O44" i="54" s="1"/>
  <c r="N5" i="54"/>
  <c r="D9" i="54"/>
  <c r="O7" i="54"/>
  <c r="N8" i="54"/>
  <c r="J8" i="54"/>
  <c r="O8" i="54" s="1"/>
  <c r="J7" i="54"/>
  <c r="O9" i="54"/>
  <c r="N17" i="54"/>
  <c r="N25" i="54"/>
  <c r="N33" i="54"/>
  <c r="N43" i="54"/>
  <c r="D11" i="54"/>
  <c r="O11" i="54" s="1"/>
  <c r="D13" i="54"/>
  <c r="O13" i="54" s="1"/>
  <c r="D15" i="54"/>
  <c r="O15" i="54" s="1"/>
  <c r="D19" i="54"/>
  <c r="O19" i="54" s="1"/>
  <c r="D21" i="54"/>
  <c r="O21" i="54" s="1"/>
  <c r="D23" i="54"/>
  <c r="O23" i="54" s="1"/>
  <c r="D27" i="54"/>
  <c r="O27" i="54" s="1"/>
  <c r="D29" i="54"/>
  <c r="O29" i="54" s="1"/>
  <c r="D31" i="54"/>
  <c r="O31" i="54" s="1"/>
  <c r="D35" i="54"/>
  <c r="O35" i="54" s="1"/>
  <c r="D37" i="54"/>
  <c r="O37" i="54" s="1"/>
  <c r="D39" i="54"/>
  <c r="O39" i="54" s="1"/>
  <c r="D41" i="54"/>
  <c r="O41" i="54" s="1"/>
  <c r="D45" i="54"/>
  <c r="O45" i="54" s="1"/>
  <c r="D47" i="54"/>
  <c r="O47" i="54" s="1"/>
  <c r="D49" i="54"/>
  <c r="O49" i="54" s="1"/>
  <c r="D51" i="54"/>
  <c r="O51" i="54" s="1"/>
  <c r="D53" i="54"/>
  <c r="O53" i="54" s="1"/>
  <c r="N6" i="54"/>
  <c r="N10" i="54"/>
  <c r="N12" i="54"/>
  <c r="N14" i="54"/>
  <c r="N16" i="54"/>
  <c r="N18" i="54"/>
  <c r="N20" i="54"/>
  <c r="N22" i="54"/>
  <c r="N24" i="54"/>
  <c r="N26" i="54"/>
  <c r="N28" i="54"/>
  <c r="N30" i="54"/>
  <c r="N32" i="54"/>
  <c r="N34" i="54"/>
  <c r="N36" i="54"/>
  <c r="N38" i="54"/>
  <c r="N40" i="54"/>
  <c r="N42" i="54"/>
  <c r="N44" i="54"/>
  <c r="N46" i="54"/>
  <c r="N48" i="54"/>
  <c r="N50" i="54"/>
  <c r="N52" i="54"/>
  <c r="N6" i="53"/>
  <c r="N8" i="53"/>
  <c r="N10" i="53"/>
  <c r="N12" i="53"/>
  <c r="N14" i="53"/>
  <c r="N16" i="53"/>
  <c r="N18" i="53"/>
  <c r="N20" i="53"/>
  <c r="N22" i="53"/>
  <c r="N24" i="53"/>
  <c r="J6" i="53"/>
  <c r="O6" i="53" s="1"/>
  <c r="J7" i="53"/>
  <c r="J9" i="53"/>
  <c r="J11" i="53"/>
  <c r="J13" i="53"/>
  <c r="J15" i="53"/>
  <c r="J17" i="53"/>
  <c r="J19" i="53"/>
  <c r="J21" i="53"/>
  <c r="J23" i="53"/>
  <c r="J25" i="53"/>
  <c r="J27" i="53"/>
  <c r="J29" i="53"/>
  <c r="J31" i="53"/>
  <c r="J33" i="53"/>
  <c r="J35" i="53"/>
  <c r="J38" i="53"/>
  <c r="J40" i="53"/>
  <c r="J42" i="53"/>
  <c r="J44" i="53"/>
  <c r="J46" i="53"/>
  <c r="J48" i="53"/>
  <c r="J50" i="53"/>
  <c r="D36" i="53"/>
  <c r="D38" i="53"/>
  <c r="O38" i="53" s="1"/>
  <c r="D40" i="53"/>
  <c r="O40" i="53" s="1"/>
  <c r="D42" i="53"/>
  <c r="O42" i="53" s="1"/>
  <c r="D44" i="53"/>
  <c r="O44" i="53" s="1"/>
  <c r="D46" i="53"/>
  <c r="O46" i="53" s="1"/>
  <c r="D48" i="53"/>
  <c r="O48" i="53" s="1"/>
  <c r="D50" i="53"/>
  <c r="O50" i="53" s="1"/>
  <c r="D52" i="53"/>
  <c r="O52" i="53" s="1"/>
  <c r="N5" i="53"/>
  <c r="N9" i="53"/>
  <c r="N13" i="53"/>
  <c r="N23" i="53"/>
  <c r="N27" i="53"/>
  <c r="N35" i="53"/>
  <c r="N37" i="53"/>
  <c r="N45" i="53"/>
  <c r="N49" i="53"/>
  <c r="N51" i="53"/>
  <c r="N53" i="53"/>
  <c r="D7" i="53"/>
  <c r="J8" i="53"/>
  <c r="O8" i="53" s="1"/>
  <c r="D9" i="53"/>
  <c r="J10" i="53"/>
  <c r="O10" i="53" s="1"/>
  <c r="D11" i="53"/>
  <c r="J12" i="53"/>
  <c r="O12" i="53" s="1"/>
  <c r="D13" i="53"/>
  <c r="O13" i="53" s="1"/>
  <c r="J14" i="53"/>
  <c r="O14" i="53" s="1"/>
  <c r="D15" i="53"/>
  <c r="J16" i="53"/>
  <c r="O16" i="53" s="1"/>
  <c r="D17" i="53"/>
  <c r="J18" i="53"/>
  <c r="O18" i="53" s="1"/>
  <c r="D19" i="53"/>
  <c r="J20" i="53"/>
  <c r="O20" i="53" s="1"/>
  <c r="D21" i="53"/>
  <c r="O21" i="53" s="1"/>
  <c r="J22" i="53"/>
  <c r="O22" i="53" s="1"/>
  <c r="D23" i="53"/>
  <c r="J24" i="53"/>
  <c r="O24" i="53" s="1"/>
  <c r="D25" i="53"/>
  <c r="J26" i="53"/>
  <c r="O26" i="53" s="1"/>
  <c r="D27" i="53"/>
  <c r="O27" i="53" s="1"/>
  <c r="J28" i="53"/>
  <c r="O28" i="53" s="1"/>
  <c r="D29" i="53"/>
  <c r="O29" i="53" s="1"/>
  <c r="J30" i="53"/>
  <c r="O30" i="53" s="1"/>
  <c r="D31" i="53"/>
  <c r="O31" i="53" s="1"/>
  <c r="J32" i="53"/>
  <c r="O32" i="53" s="1"/>
  <c r="D33" i="53"/>
  <c r="J34" i="53"/>
  <c r="O34" i="53" s="1"/>
  <c r="D35" i="53"/>
  <c r="O35" i="53" s="1"/>
  <c r="J36" i="53"/>
  <c r="O36" i="53" s="1"/>
  <c r="D39" i="53"/>
  <c r="O39" i="53" s="1"/>
  <c r="D41" i="53"/>
  <c r="O41" i="53" s="1"/>
  <c r="D43" i="53"/>
  <c r="O43" i="53" s="1"/>
  <c r="D47" i="53"/>
  <c r="O47" i="53" s="1"/>
  <c r="N7" i="53"/>
  <c r="N15" i="53"/>
  <c r="N17" i="53"/>
  <c r="N21" i="53"/>
  <c r="N25" i="53"/>
  <c r="N31" i="53"/>
  <c r="N36" i="53"/>
  <c r="N38" i="53"/>
  <c r="N40" i="53"/>
  <c r="N42" i="53"/>
  <c r="N44" i="53"/>
  <c r="N46" i="53"/>
  <c r="N48" i="53"/>
  <c r="N50" i="53"/>
  <c r="N52" i="53"/>
  <c r="N11" i="53"/>
  <c r="N19" i="53"/>
  <c r="N29" i="53"/>
  <c r="N33" i="53"/>
  <c r="J6" i="52"/>
  <c r="J10" i="52"/>
  <c r="J12" i="52"/>
  <c r="J14" i="52"/>
  <c r="J16" i="52"/>
  <c r="J18" i="52"/>
  <c r="J20" i="52"/>
  <c r="J22" i="52"/>
  <c r="J24" i="52"/>
  <c r="J26" i="52"/>
  <c r="J28" i="52"/>
  <c r="J30" i="52"/>
  <c r="J32" i="52"/>
  <c r="J34" i="52"/>
  <c r="J36" i="52"/>
  <c r="J38" i="52"/>
  <c r="J40" i="52"/>
  <c r="J42" i="52"/>
  <c r="J44" i="52"/>
  <c r="J46" i="52"/>
  <c r="J48" i="52"/>
  <c r="J50" i="52"/>
  <c r="J52" i="52"/>
  <c r="N5" i="52"/>
  <c r="D8" i="52"/>
  <c r="D16" i="52"/>
  <c r="O16" i="52" s="1"/>
  <c r="D20" i="52"/>
  <c r="O20" i="52" s="1"/>
  <c r="D22" i="52"/>
  <c r="O22" i="52" s="1"/>
  <c r="D24" i="52"/>
  <c r="O24" i="52" s="1"/>
  <c r="D28" i="52"/>
  <c r="O28" i="52" s="1"/>
  <c r="D30" i="52"/>
  <c r="D32" i="52"/>
  <c r="O32" i="52" s="1"/>
  <c r="D34" i="52"/>
  <c r="O34" i="52" s="1"/>
  <c r="D36" i="52"/>
  <c r="O36" i="52" s="1"/>
  <c r="D38" i="52"/>
  <c r="D40" i="52"/>
  <c r="O40" i="52" s="1"/>
  <c r="D42" i="52"/>
  <c r="O42" i="52" s="1"/>
  <c r="D44" i="52"/>
  <c r="O44" i="52" s="1"/>
  <c r="D46" i="52"/>
  <c r="D48" i="52"/>
  <c r="O48" i="52" s="1"/>
  <c r="D50" i="52"/>
  <c r="O50" i="52" s="1"/>
  <c r="D52" i="52"/>
  <c r="O52" i="52" s="1"/>
  <c r="D6" i="52"/>
  <c r="O6" i="52" s="1"/>
  <c r="D10" i="52"/>
  <c r="O10" i="52" s="1"/>
  <c r="D12" i="52"/>
  <c r="O12" i="52" s="1"/>
  <c r="D14" i="52"/>
  <c r="D18" i="52"/>
  <c r="O18" i="52" s="1"/>
  <c r="D26" i="52"/>
  <c r="O26" i="52" s="1"/>
  <c r="N8" i="52"/>
  <c r="N23" i="52"/>
  <c r="N29" i="52"/>
  <c r="N39" i="52"/>
  <c r="N45" i="52"/>
  <c r="N49" i="52"/>
  <c r="D7" i="52"/>
  <c r="O7" i="52" s="1"/>
  <c r="J8" i="52"/>
  <c r="D9" i="52"/>
  <c r="O9" i="52" s="1"/>
  <c r="D11" i="52"/>
  <c r="O11" i="52" s="1"/>
  <c r="D13" i="52"/>
  <c r="O13" i="52" s="1"/>
  <c r="D15" i="52"/>
  <c r="O15" i="52" s="1"/>
  <c r="D17" i="52"/>
  <c r="O17" i="52" s="1"/>
  <c r="D19" i="52"/>
  <c r="O19" i="52" s="1"/>
  <c r="D21" i="52"/>
  <c r="O21" i="52" s="1"/>
  <c r="D25" i="52"/>
  <c r="O25" i="52" s="1"/>
  <c r="D27" i="52"/>
  <c r="O27" i="52" s="1"/>
  <c r="D31" i="52"/>
  <c r="O31" i="52" s="1"/>
  <c r="D33" i="52"/>
  <c r="O33" i="52" s="1"/>
  <c r="D35" i="52"/>
  <c r="O35" i="52" s="1"/>
  <c r="D37" i="52"/>
  <c r="O37" i="52" s="1"/>
  <c r="D41" i="52"/>
  <c r="O41" i="52" s="1"/>
  <c r="D43" i="52"/>
  <c r="O43" i="52" s="1"/>
  <c r="D47" i="52"/>
  <c r="O47" i="52" s="1"/>
  <c r="D51" i="52"/>
  <c r="O51" i="52" s="1"/>
  <c r="D53" i="52"/>
  <c r="O53" i="52" s="1"/>
  <c r="N6" i="52"/>
  <c r="N10" i="52"/>
  <c r="N12" i="52"/>
  <c r="N14" i="52"/>
  <c r="N16" i="52"/>
  <c r="N18" i="52"/>
  <c r="N20" i="52"/>
  <c r="N22" i="52"/>
  <c r="N24" i="52"/>
  <c r="N26" i="52"/>
  <c r="N28" i="52"/>
  <c r="N30" i="52"/>
  <c r="N32" i="52"/>
  <c r="N34" i="52"/>
  <c r="N36" i="52"/>
  <c r="N38" i="52"/>
  <c r="N40" i="52"/>
  <c r="N42" i="52"/>
  <c r="N44" i="52"/>
  <c r="N46" i="52"/>
  <c r="N48" i="52"/>
  <c r="N50" i="52"/>
  <c r="N52" i="52"/>
  <c r="J15" i="51"/>
  <c r="J17" i="51"/>
  <c r="J19" i="51"/>
  <c r="O19" i="51" s="1"/>
  <c r="J21" i="51"/>
  <c r="J23" i="51"/>
  <c r="J25" i="51"/>
  <c r="J27" i="51"/>
  <c r="J29" i="51"/>
  <c r="J31" i="51"/>
  <c r="J33" i="51"/>
  <c r="J35" i="51"/>
  <c r="J37" i="51"/>
  <c r="J39" i="51"/>
  <c r="J41" i="51"/>
  <c r="J43" i="51"/>
  <c r="J45" i="51"/>
  <c r="J47" i="51"/>
  <c r="J49" i="51"/>
  <c r="J53" i="51"/>
  <c r="J6" i="51"/>
  <c r="J8" i="51"/>
  <c r="J10" i="51"/>
  <c r="J12" i="51"/>
  <c r="O12" i="51" s="1"/>
  <c r="N50" i="51"/>
  <c r="N52" i="51"/>
  <c r="O20" i="51"/>
  <c r="O30" i="51"/>
  <c r="J14" i="51"/>
  <c r="O14" i="51" s="1"/>
  <c r="J16" i="51"/>
  <c r="O16" i="51" s="1"/>
  <c r="J18" i="51"/>
  <c r="O18" i="51" s="1"/>
  <c r="J20" i="51"/>
  <c r="J24" i="51"/>
  <c r="O24" i="51" s="1"/>
  <c r="J26" i="51"/>
  <c r="O26" i="51" s="1"/>
  <c r="J28" i="51"/>
  <c r="O28" i="51" s="1"/>
  <c r="J30" i="51"/>
  <c r="J32" i="51"/>
  <c r="O32" i="51" s="1"/>
  <c r="J34" i="51"/>
  <c r="O34" i="51" s="1"/>
  <c r="J36" i="51"/>
  <c r="O36" i="51" s="1"/>
  <c r="J38" i="51"/>
  <c r="O38" i="51" s="1"/>
  <c r="J40" i="51"/>
  <c r="O40" i="51" s="1"/>
  <c r="J42" i="51"/>
  <c r="O42" i="51" s="1"/>
  <c r="J44" i="51"/>
  <c r="O44" i="51" s="1"/>
  <c r="J46" i="51"/>
  <c r="O46" i="51" s="1"/>
  <c r="J48" i="51"/>
  <c r="O48" i="51" s="1"/>
  <c r="J50" i="51"/>
  <c r="J51" i="51"/>
  <c r="J7" i="51"/>
  <c r="J13" i="51"/>
  <c r="N15" i="51"/>
  <c r="N17" i="51"/>
  <c r="N21" i="51"/>
  <c r="N23" i="51"/>
  <c r="N25" i="51"/>
  <c r="N27" i="51"/>
  <c r="N29" i="51"/>
  <c r="N33" i="51"/>
  <c r="N35" i="51"/>
  <c r="N39" i="51"/>
  <c r="N41" i="51"/>
  <c r="N43" i="51"/>
  <c r="N47" i="51"/>
  <c r="N49" i="51"/>
  <c r="N5" i="51"/>
  <c r="D9" i="51"/>
  <c r="D11" i="51"/>
  <c r="D13" i="51"/>
  <c r="N22" i="51"/>
  <c r="D7" i="51"/>
  <c r="O7" i="51" s="1"/>
  <c r="D6" i="51"/>
  <c r="O6" i="51" s="1"/>
  <c r="N7" i="51"/>
  <c r="D19" i="51"/>
  <c r="D31" i="51"/>
  <c r="O31" i="51" s="1"/>
  <c r="D37" i="51"/>
  <c r="O37" i="51" s="1"/>
  <c r="D45" i="51"/>
  <c r="O45" i="51" s="1"/>
  <c r="D50" i="51"/>
  <c r="D52" i="51"/>
  <c r="J9" i="51"/>
  <c r="D8" i="51"/>
  <c r="O8" i="51" s="1"/>
  <c r="N9" i="51"/>
  <c r="J11" i="51"/>
  <c r="O11" i="51" s="1"/>
  <c r="D10" i="51"/>
  <c r="N11" i="51"/>
  <c r="O50" i="51"/>
  <c r="N19" i="51"/>
  <c r="N31" i="51"/>
  <c r="N37" i="51"/>
  <c r="N45" i="51"/>
  <c r="N51" i="51"/>
  <c r="D15" i="51"/>
  <c r="O15" i="51" s="1"/>
  <c r="D17" i="51"/>
  <c r="O17" i="51" s="1"/>
  <c r="D21" i="51"/>
  <c r="O21" i="51" s="1"/>
  <c r="J22" i="51"/>
  <c r="O22" i="51" s="1"/>
  <c r="D23" i="51"/>
  <c r="O23" i="51" s="1"/>
  <c r="D25" i="51"/>
  <c r="O25" i="51" s="1"/>
  <c r="D27" i="51"/>
  <c r="D29" i="51"/>
  <c r="O29" i="51" s="1"/>
  <c r="D33" i="51"/>
  <c r="O33" i="51" s="1"/>
  <c r="D35" i="51"/>
  <c r="O35" i="51" s="1"/>
  <c r="D39" i="51"/>
  <c r="D41" i="51"/>
  <c r="D43" i="51"/>
  <c r="D47" i="51"/>
  <c r="O47" i="51" s="1"/>
  <c r="D49" i="51"/>
  <c r="D51" i="51"/>
  <c r="J52" i="51"/>
  <c r="O52" i="51" s="1"/>
  <c r="D53" i="51"/>
  <c r="O53" i="51" s="1"/>
  <c r="N53" i="51"/>
  <c r="N8" i="51"/>
  <c r="N16" i="51"/>
  <c r="N18" i="51"/>
  <c r="N20" i="51"/>
  <c r="N24" i="51"/>
  <c r="N26" i="51"/>
  <c r="N28" i="51"/>
  <c r="N30" i="51"/>
  <c r="N32" i="51"/>
  <c r="N34" i="51"/>
  <c r="N36" i="51"/>
  <c r="N38" i="51"/>
  <c r="N40" i="51"/>
  <c r="N42" i="51"/>
  <c r="N44" i="51"/>
  <c r="N46" i="51"/>
  <c r="N48" i="51"/>
  <c r="N6" i="51"/>
  <c r="N10" i="51"/>
  <c r="N12" i="51"/>
  <c r="N14" i="51"/>
  <c r="J38" i="50"/>
  <c r="J40" i="50"/>
  <c r="J42" i="50"/>
  <c r="J44" i="50"/>
  <c r="J46" i="50"/>
  <c r="J48" i="50"/>
  <c r="J50" i="50"/>
  <c r="O50" i="50" s="1"/>
  <c r="J15" i="50"/>
  <c r="D35" i="50"/>
  <c r="D52" i="50"/>
  <c r="O52" i="50" s="1"/>
  <c r="N53" i="50"/>
  <c r="D39" i="50"/>
  <c r="D41" i="50"/>
  <c r="D43" i="50"/>
  <c r="D49" i="50"/>
  <c r="J17" i="50"/>
  <c r="J19" i="50"/>
  <c r="J21" i="50"/>
  <c r="J23" i="50"/>
  <c r="J25" i="50"/>
  <c r="J27" i="50"/>
  <c r="J29" i="50"/>
  <c r="J35" i="50"/>
  <c r="O35" i="50" s="1"/>
  <c r="O34" i="50"/>
  <c r="N35" i="50"/>
  <c r="J37" i="50"/>
  <c r="O49" i="50"/>
  <c r="O36" i="50"/>
  <c r="N20" i="50"/>
  <c r="D45" i="50"/>
  <c r="D31" i="50"/>
  <c r="D33" i="50"/>
  <c r="D42" i="50"/>
  <c r="N43" i="50"/>
  <c r="D47" i="50"/>
  <c r="D37" i="50"/>
  <c r="D44" i="50"/>
  <c r="O44" i="50" s="1"/>
  <c r="N45" i="50"/>
  <c r="D6" i="50"/>
  <c r="O6" i="50" s="1"/>
  <c r="D7" i="50"/>
  <c r="O7" i="50" s="1"/>
  <c r="D8" i="50"/>
  <c r="O8" i="50" s="1"/>
  <c r="D9" i="50"/>
  <c r="O9" i="50" s="1"/>
  <c r="D10" i="50"/>
  <c r="O10" i="50" s="1"/>
  <c r="D11" i="50"/>
  <c r="O11" i="50" s="1"/>
  <c r="D12" i="50"/>
  <c r="O12" i="50" s="1"/>
  <c r="D13" i="50"/>
  <c r="O13" i="50" s="1"/>
  <c r="D14" i="50"/>
  <c r="O14" i="50" s="1"/>
  <c r="D15" i="50"/>
  <c r="O15" i="50" s="1"/>
  <c r="D16" i="50"/>
  <c r="O16" i="50" s="1"/>
  <c r="D17" i="50"/>
  <c r="O17" i="50" s="1"/>
  <c r="D18" i="50"/>
  <c r="O18" i="50" s="1"/>
  <c r="D19" i="50"/>
  <c r="O19" i="50" s="1"/>
  <c r="D20" i="50"/>
  <c r="D21" i="50"/>
  <c r="O21" i="50" s="1"/>
  <c r="D22" i="50"/>
  <c r="O22" i="50" s="1"/>
  <c r="D23" i="50"/>
  <c r="D24" i="50"/>
  <c r="O24" i="50" s="1"/>
  <c r="D25" i="50"/>
  <c r="O25" i="50" s="1"/>
  <c r="D26" i="50"/>
  <c r="O26" i="50" s="1"/>
  <c r="D27" i="50"/>
  <c r="O27" i="50" s="1"/>
  <c r="D28" i="50"/>
  <c r="O28" i="50" s="1"/>
  <c r="D29" i="50"/>
  <c r="O29" i="50" s="1"/>
  <c r="D30" i="50"/>
  <c r="O30" i="50" s="1"/>
  <c r="J31" i="50"/>
  <c r="O31" i="50" s="1"/>
  <c r="J39" i="50"/>
  <c r="J47" i="50"/>
  <c r="N31" i="50"/>
  <c r="J33" i="50"/>
  <c r="D38" i="50"/>
  <c r="O38" i="50" s="1"/>
  <c r="N39" i="50"/>
  <c r="J41" i="50"/>
  <c r="O41" i="50" s="1"/>
  <c r="D46" i="50"/>
  <c r="O46" i="50" s="1"/>
  <c r="N47" i="50"/>
  <c r="O51" i="50"/>
  <c r="J20" i="50"/>
  <c r="D32" i="50"/>
  <c r="O32" i="50" s="1"/>
  <c r="N33" i="50"/>
  <c r="D40" i="50"/>
  <c r="O40" i="50" s="1"/>
  <c r="N41" i="50"/>
  <c r="J43" i="50"/>
  <c r="O45" i="50"/>
  <c r="D48" i="50"/>
  <c r="O48" i="50" s="1"/>
  <c r="N49" i="50"/>
  <c r="J51" i="50"/>
  <c r="O53" i="50"/>
  <c r="N8" i="50"/>
  <c r="N10" i="50"/>
  <c r="N18" i="50"/>
  <c r="N22" i="50"/>
  <c r="N24" i="50"/>
  <c r="N26" i="50"/>
  <c r="N28" i="50"/>
  <c r="N30" i="50"/>
  <c r="N32" i="50"/>
  <c r="N34" i="50"/>
  <c r="N36" i="50"/>
  <c r="N38" i="50"/>
  <c r="N40" i="50"/>
  <c r="N42" i="50"/>
  <c r="N44" i="50"/>
  <c r="N46" i="50"/>
  <c r="N48" i="50"/>
  <c r="N50" i="50"/>
  <c r="N52" i="50"/>
  <c r="N6" i="50"/>
  <c r="N12" i="50"/>
  <c r="N14" i="50"/>
  <c r="N16" i="50"/>
  <c r="J11" i="49"/>
  <c r="J13" i="49"/>
  <c r="J15" i="49"/>
  <c r="N21" i="49"/>
  <c r="J30" i="49"/>
  <c r="J32" i="49"/>
  <c r="N34" i="49"/>
  <c r="N36" i="49"/>
  <c r="J6" i="49"/>
  <c r="J8" i="49"/>
  <c r="N10" i="49"/>
  <c r="N12" i="49"/>
  <c r="N16" i="49"/>
  <c r="J19" i="49"/>
  <c r="J21" i="49"/>
  <c r="J23" i="49"/>
  <c r="N29" i="49"/>
  <c r="N33" i="49"/>
  <c r="J26" i="49"/>
  <c r="J34" i="49"/>
  <c r="J42" i="49"/>
  <c r="J48" i="49"/>
  <c r="O48" i="49" s="1"/>
  <c r="N50" i="49"/>
  <c r="J52" i="49"/>
  <c r="O45" i="49"/>
  <c r="O51" i="49"/>
  <c r="O52" i="49"/>
  <c r="J10" i="49"/>
  <c r="J18" i="49"/>
  <c r="N6" i="49"/>
  <c r="J12" i="49"/>
  <c r="N14" i="49"/>
  <c r="J20" i="49"/>
  <c r="N22" i="49"/>
  <c r="J28" i="49"/>
  <c r="N30" i="49"/>
  <c r="N35" i="49"/>
  <c r="J36" i="49"/>
  <c r="N38" i="49"/>
  <c r="N43" i="49"/>
  <c r="J44" i="49"/>
  <c r="N46" i="49"/>
  <c r="N49" i="49"/>
  <c r="N53" i="49"/>
  <c r="D8" i="49"/>
  <c r="D12" i="49"/>
  <c r="D19" i="49"/>
  <c r="O19" i="49" s="1"/>
  <c r="D27" i="49"/>
  <c r="O27" i="49" s="1"/>
  <c r="D7" i="49"/>
  <c r="O7" i="49" s="1"/>
  <c r="D11" i="49"/>
  <c r="O11" i="49" s="1"/>
  <c r="D15" i="49"/>
  <c r="O15" i="49" s="1"/>
  <c r="D16" i="49"/>
  <c r="O16" i="49" s="1"/>
  <c r="D20" i="49"/>
  <c r="O20" i="49" s="1"/>
  <c r="D23" i="49"/>
  <c r="D24" i="49"/>
  <c r="O24" i="49" s="1"/>
  <c r="D28" i="49"/>
  <c r="O28" i="49" s="1"/>
  <c r="D31" i="49"/>
  <c r="O31" i="49" s="1"/>
  <c r="D32" i="49"/>
  <c r="O32" i="49" s="1"/>
  <c r="D36" i="49"/>
  <c r="O36" i="49" s="1"/>
  <c r="D39" i="49"/>
  <c r="O39" i="49" s="1"/>
  <c r="D40" i="49"/>
  <c r="O40" i="49" s="1"/>
  <c r="D44" i="49"/>
  <c r="D6" i="49"/>
  <c r="O6" i="49" s="1"/>
  <c r="D10" i="49"/>
  <c r="O10" i="49" s="1"/>
  <c r="D14" i="49"/>
  <c r="O14" i="49" s="1"/>
  <c r="D18" i="49"/>
  <c r="D22" i="49"/>
  <c r="O22" i="49" s="1"/>
  <c r="D26" i="49"/>
  <c r="O26" i="49" s="1"/>
  <c r="D30" i="49"/>
  <c r="O30" i="49" s="1"/>
  <c r="D34" i="49"/>
  <c r="D38" i="49"/>
  <c r="O38" i="49" s="1"/>
  <c r="D42" i="49"/>
  <c r="O42" i="49" s="1"/>
  <c r="D46" i="49"/>
  <c r="O46" i="49"/>
  <c r="O50" i="49"/>
  <c r="N7" i="49"/>
  <c r="N11" i="49"/>
  <c r="N15" i="49"/>
  <c r="N19" i="49"/>
  <c r="N23" i="49"/>
  <c r="N27" i="49"/>
  <c r="N31" i="49"/>
  <c r="N39" i="49"/>
  <c r="N45" i="49"/>
  <c r="N51" i="49"/>
  <c r="D9" i="49"/>
  <c r="O9" i="49" s="1"/>
  <c r="D13" i="49"/>
  <c r="O13" i="49" s="1"/>
  <c r="D17" i="49"/>
  <c r="O17" i="49" s="1"/>
  <c r="D21" i="49"/>
  <c r="D25" i="49"/>
  <c r="O25" i="49" s="1"/>
  <c r="D29" i="49"/>
  <c r="O29" i="49" s="1"/>
  <c r="D33" i="49"/>
  <c r="O33" i="49" s="1"/>
  <c r="D35" i="49"/>
  <c r="O35" i="49" s="1"/>
  <c r="D37" i="49"/>
  <c r="O37" i="49" s="1"/>
  <c r="D41" i="49"/>
  <c r="O41" i="49" s="1"/>
  <c r="D43" i="49"/>
  <c r="O43" i="49" s="1"/>
  <c r="D47" i="49"/>
  <c r="O47" i="49" s="1"/>
  <c r="D49" i="49"/>
  <c r="O49" i="49" s="1"/>
  <c r="D53" i="49"/>
  <c r="O53" i="49" s="1"/>
  <c r="J6" i="48"/>
  <c r="O6" i="48" s="1"/>
  <c r="J7" i="48"/>
  <c r="J9" i="48"/>
  <c r="J11" i="48"/>
  <c r="J13" i="48"/>
  <c r="J15" i="48"/>
  <c r="J17" i="48"/>
  <c r="J19" i="48"/>
  <c r="J21" i="48"/>
  <c r="J23" i="48"/>
  <c r="J25" i="48"/>
  <c r="J27" i="48"/>
  <c r="J29" i="48"/>
  <c r="J31" i="48"/>
  <c r="J33" i="48"/>
  <c r="J35" i="48"/>
  <c r="J37" i="48"/>
  <c r="J39" i="48"/>
  <c r="J41" i="48"/>
  <c r="J43" i="48"/>
  <c r="J45" i="48"/>
  <c r="J51" i="48"/>
  <c r="D34" i="48"/>
  <c r="J47" i="48"/>
  <c r="J49" i="48"/>
  <c r="N5" i="48"/>
  <c r="N9" i="48"/>
  <c r="N13" i="48"/>
  <c r="N23" i="48"/>
  <c r="N29" i="48"/>
  <c r="N31" i="48"/>
  <c r="N39" i="48"/>
  <c r="N45" i="48"/>
  <c r="D7" i="48"/>
  <c r="O7" i="48" s="1"/>
  <c r="J8" i="48"/>
  <c r="O8" i="48" s="1"/>
  <c r="D9" i="48"/>
  <c r="J10" i="48"/>
  <c r="O10" i="48" s="1"/>
  <c r="J14" i="48"/>
  <c r="O14" i="48" s="1"/>
  <c r="J16" i="48"/>
  <c r="O16" i="48" s="1"/>
  <c r="J18" i="48"/>
  <c r="O18" i="48" s="1"/>
  <c r="D19" i="48"/>
  <c r="O19" i="48" s="1"/>
  <c r="J20" i="48"/>
  <c r="O20" i="48" s="1"/>
  <c r="D21" i="48"/>
  <c r="J22" i="48"/>
  <c r="O22" i="48" s="1"/>
  <c r="D23" i="48"/>
  <c r="O23" i="48" s="1"/>
  <c r="J24" i="48"/>
  <c r="O24" i="48" s="1"/>
  <c r="D25" i="48"/>
  <c r="J26" i="48"/>
  <c r="O26" i="48" s="1"/>
  <c r="D27" i="48"/>
  <c r="O27" i="48" s="1"/>
  <c r="J28" i="48"/>
  <c r="O28" i="48" s="1"/>
  <c r="D29" i="48"/>
  <c r="D31" i="48"/>
  <c r="J32" i="48"/>
  <c r="O32" i="48" s="1"/>
  <c r="D33" i="48"/>
  <c r="O33" i="48" s="1"/>
  <c r="J34" i="48"/>
  <c r="O34" i="48" s="1"/>
  <c r="D35" i="48"/>
  <c r="O35" i="48" s="1"/>
  <c r="J36" i="48"/>
  <c r="O36" i="48" s="1"/>
  <c r="D37" i="48"/>
  <c r="O37" i="48" s="1"/>
  <c r="J38" i="48"/>
  <c r="O38" i="48" s="1"/>
  <c r="D39" i="48"/>
  <c r="J40" i="48"/>
  <c r="O40" i="48" s="1"/>
  <c r="D41" i="48"/>
  <c r="O41" i="48" s="1"/>
  <c r="J42" i="48"/>
  <c r="O42" i="48" s="1"/>
  <c r="D43" i="48"/>
  <c r="O43" i="48" s="1"/>
  <c r="J44" i="48"/>
  <c r="O44" i="48" s="1"/>
  <c r="D45" i="48"/>
  <c r="O45" i="48" s="1"/>
  <c r="J46" i="48"/>
  <c r="O46" i="48" s="1"/>
  <c r="D47" i="48"/>
  <c r="O47" i="48" s="1"/>
  <c r="J48" i="48"/>
  <c r="O48" i="48" s="1"/>
  <c r="D49" i="48"/>
  <c r="O49" i="48" s="1"/>
  <c r="J50" i="48"/>
  <c r="O50" i="48" s="1"/>
  <c r="D51" i="48"/>
  <c r="J52" i="48"/>
  <c r="O52" i="48" s="1"/>
  <c r="D53" i="48"/>
  <c r="O53" i="48" s="1"/>
  <c r="N7" i="48"/>
  <c r="N11" i="48"/>
  <c r="N17" i="48"/>
  <c r="N19" i="48"/>
  <c r="N25" i="48"/>
  <c r="N33" i="48"/>
  <c r="N37" i="48"/>
  <c r="N41" i="48"/>
  <c r="N47" i="48"/>
  <c r="N49" i="48"/>
  <c r="D11" i="48"/>
  <c r="O11" i="48" s="1"/>
  <c r="J12" i="48"/>
  <c r="O12" i="48" s="1"/>
  <c r="D13" i="48"/>
  <c r="D15" i="48"/>
  <c r="D17" i="48"/>
  <c r="J30" i="48"/>
  <c r="O30" i="48" s="1"/>
  <c r="N15" i="48"/>
  <c r="N21" i="48"/>
  <c r="N27" i="48"/>
  <c r="N35" i="48"/>
  <c r="N43" i="48"/>
  <c r="N51" i="48"/>
  <c r="N53" i="48"/>
  <c r="N19" i="47"/>
  <c r="J9" i="47"/>
  <c r="J21" i="47"/>
  <c r="J29" i="47"/>
  <c r="N11" i="47"/>
  <c r="D18" i="47"/>
  <c r="O18" i="47" s="1"/>
  <c r="D20" i="47"/>
  <c r="O20" i="47" s="1"/>
  <c r="J7" i="47"/>
  <c r="J20" i="47"/>
  <c r="J37" i="47"/>
  <c r="O37" i="47" s="1"/>
  <c r="J11" i="47"/>
  <c r="N21" i="47"/>
  <c r="J10" i="47"/>
  <c r="J13" i="47"/>
  <c r="J22" i="47"/>
  <c r="J24" i="47"/>
  <c r="J26" i="47"/>
  <c r="J28" i="47"/>
  <c r="J30" i="47"/>
  <c r="J32" i="47"/>
  <c r="J34" i="47"/>
  <c r="O34" i="47" s="1"/>
  <c r="O36" i="47"/>
  <c r="J43" i="47"/>
  <c r="O43" i="47" s="1"/>
  <c r="J45" i="47"/>
  <c r="D9" i="47"/>
  <c r="O9" i="47" s="1"/>
  <c r="D29" i="47"/>
  <c r="D17" i="47"/>
  <c r="D26" i="47"/>
  <c r="N27" i="47"/>
  <c r="D31" i="47"/>
  <c r="D33" i="47"/>
  <c r="D35" i="47"/>
  <c r="D42" i="47"/>
  <c r="O42" i="47" s="1"/>
  <c r="N43" i="47"/>
  <c r="D13" i="47"/>
  <c r="O13" i="47" s="1"/>
  <c r="D45" i="47"/>
  <c r="O45" i="47" s="1"/>
  <c r="D15" i="47"/>
  <c r="D19" i="47"/>
  <c r="N5" i="47"/>
  <c r="D7" i="47"/>
  <c r="N9" i="47"/>
  <c r="D11" i="47"/>
  <c r="N13" i="47"/>
  <c r="D21" i="47"/>
  <c r="D28" i="47"/>
  <c r="N29" i="47"/>
  <c r="D37" i="47"/>
  <c r="D44" i="47"/>
  <c r="O44" i="47" s="1"/>
  <c r="N45" i="47"/>
  <c r="J15" i="47"/>
  <c r="J23" i="47"/>
  <c r="O23" i="47" s="1"/>
  <c r="J31" i="47"/>
  <c r="J39" i="47"/>
  <c r="O39" i="47" s="1"/>
  <c r="J47" i="47"/>
  <c r="O47" i="47" s="1"/>
  <c r="J49" i="47"/>
  <c r="O49" i="47" s="1"/>
  <c r="J50" i="47"/>
  <c r="O31" i="47"/>
  <c r="D6" i="47"/>
  <c r="O6" i="47" s="1"/>
  <c r="D8" i="47"/>
  <c r="O8" i="47" s="1"/>
  <c r="D10" i="47"/>
  <c r="O10" i="47" s="1"/>
  <c r="D12" i="47"/>
  <c r="O12" i="47" s="1"/>
  <c r="D14" i="47"/>
  <c r="O14" i="47" s="1"/>
  <c r="N15" i="47"/>
  <c r="J17" i="47"/>
  <c r="O17" i="47" s="1"/>
  <c r="D22" i="47"/>
  <c r="O22" i="47" s="1"/>
  <c r="N23" i="47"/>
  <c r="J25" i="47"/>
  <c r="O25" i="47" s="1"/>
  <c r="D30" i="47"/>
  <c r="N31" i="47"/>
  <c r="J33" i="47"/>
  <c r="O33" i="47" s="1"/>
  <c r="O35" i="47"/>
  <c r="D38" i="47"/>
  <c r="O38" i="47" s="1"/>
  <c r="N39" i="47"/>
  <c r="J41" i="47"/>
  <c r="O41" i="47" s="1"/>
  <c r="D46" i="47"/>
  <c r="O46" i="47" s="1"/>
  <c r="N47" i="47"/>
  <c r="D50" i="47"/>
  <c r="D51" i="47"/>
  <c r="J51" i="47"/>
  <c r="J52" i="47"/>
  <c r="D16" i="47"/>
  <c r="O16" i="47" s="1"/>
  <c r="N17" i="47"/>
  <c r="J19" i="47"/>
  <c r="O19" i="47" s="1"/>
  <c r="D24" i="47"/>
  <c r="N25" i="47"/>
  <c r="J27" i="47"/>
  <c r="O27" i="47" s="1"/>
  <c r="D32" i="47"/>
  <c r="N33" i="47"/>
  <c r="J35" i="47"/>
  <c r="D40" i="47"/>
  <c r="O40" i="47" s="1"/>
  <c r="N41" i="47"/>
  <c r="D48" i="47"/>
  <c r="O48" i="47" s="1"/>
  <c r="N49" i="47"/>
  <c r="D52" i="47"/>
  <c r="O52" i="47" s="1"/>
  <c r="D53" i="47"/>
  <c r="O53" i="47" s="1"/>
  <c r="N16" i="47"/>
  <c r="N24" i="47"/>
  <c r="N26" i="47"/>
  <c r="N28" i="47"/>
  <c r="N30" i="47"/>
  <c r="N32" i="47"/>
  <c r="N34" i="47"/>
  <c r="N36" i="47"/>
  <c r="N38" i="47"/>
  <c r="N40" i="47"/>
  <c r="N42" i="47"/>
  <c r="N44" i="47"/>
  <c r="N46" i="47"/>
  <c r="N48" i="47"/>
  <c r="N6" i="47"/>
  <c r="N8" i="47"/>
  <c r="N10" i="47"/>
  <c r="N12" i="47"/>
  <c r="N14" i="47"/>
  <c r="N18" i="47"/>
  <c r="N20" i="47"/>
  <c r="N22" i="47"/>
  <c r="J18" i="46"/>
  <c r="J22" i="46"/>
  <c r="J24" i="46"/>
  <c r="J26" i="46"/>
  <c r="J28" i="46"/>
  <c r="J16" i="46"/>
  <c r="O16" i="46" s="1"/>
  <c r="J20" i="46"/>
  <c r="O20" i="46" s="1"/>
  <c r="N5" i="46"/>
  <c r="N9" i="46"/>
  <c r="N11" i="46"/>
  <c r="N13" i="46"/>
  <c r="N15" i="46"/>
  <c r="N17" i="46"/>
  <c r="N19" i="46"/>
  <c r="N21" i="46"/>
  <c r="N23" i="46"/>
  <c r="N25" i="46"/>
  <c r="N27" i="46"/>
  <c r="N29" i="46"/>
  <c r="D26" i="46"/>
  <c r="D6" i="46"/>
  <c r="D15" i="46"/>
  <c r="J30" i="46"/>
  <c r="O30" i="46" s="1"/>
  <c r="J17" i="46"/>
  <c r="J19" i="46"/>
  <c r="J21" i="46"/>
  <c r="N31" i="46"/>
  <c r="J32" i="46"/>
  <c r="J34" i="46"/>
  <c r="J36" i="46"/>
  <c r="J38" i="46"/>
  <c r="J40" i="46"/>
  <c r="J42" i="46"/>
  <c r="J44" i="46"/>
  <c r="O44" i="46" s="1"/>
  <c r="J46" i="46"/>
  <c r="J48" i="46"/>
  <c r="J50" i="46"/>
  <c r="O50" i="46" s="1"/>
  <c r="O52" i="46"/>
  <c r="J6" i="46"/>
  <c r="J15" i="46"/>
  <c r="N7" i="46"/>
  <c r="J8" i="46"/>
  <c r="J10" i="46"/>
  <c r="J12" i="46"/>
  <c r="J14" i="46"/>
  <c r="J23" i="46"/>
  <c r="O23" i="46" s="1"/>
  <c r="N33" i="46"/>
  <c r="N37" i="46"/>
  <c r="D9" i="46"/>
  <c r="O9" i="46" s="1"/>
  <c r="D17" i="46"/>
  <c r="D25" i="46"/>
  <c r="D33" i="46"/>
  <c r="N35" i="46"/>
  <c r="D37" i="46"/>
  <c r="O37" i="46" s="1"/>
  <c r="N39" i="46"/>
  <c r="D45" i="46"/>
  <c r="N53" i="46"/>
  <c r="D36" i="46"/>
  <c r="D42" i="46"/>
  <c r="O42" i="46" s="1"/>
  <c r="N43" i="46"/>
  <c r="D47" i="46"/>
  <c r="D49" i="46"/>
  <c r="D8" i="46"/>
  <c r="O8" i="46" s="1"/>
  <c r="D11" i="46"/>
  <c r="O11" i="46" s="1"/>
  <c r="D16" i="46"/>
  <c r="D19" i="46"/>
  <c r="O19" i="46" s="1"/>
  <c r="D24" i="46"/>
  <c r="O24" i="46" s="1"/>
  <c r="D27" i="46"/>
  <c r="D32" i="46"/>
  <c r="D13" i="46"/>
  <c r="O13" i="46" s="1"/>
  <c r="D18" i="46"/>
  <c r="O18" i="46" s="1"/>
  <c r="D21" i="46"/>
  <c r="O21" i="46" s="1"/>
  <c r="D29" i="46"/>
  <c r="N45" i="46"/>
  <c r="O10" i="46"/>
  <c r="O14" i="46"/>
  <c r="J25" i="46"/>
  <c r="J31" i="46"/>
  <c r="O31" i="46" s="1"/>
  <c r="J35" i="46"/>
  <c r="O35" i="46" s="1"/>
  <c r="J41" i="46"/>
  <c r="O41" i="46" s="1"/>
  <c r="D46" i="46"/>
  <c r="O46" i="46" s="1"/>
  <c r="N47" i="46"/>
  <c r="J49" i="46"/>
  <c r="O49" i="46" s="1"/>
  <c r="O12" i="46"/>
  <c r="O22" i="46"/>
  <c r="O26" i="46"/>
  <c r="O28" i="46"/>
  <c r="O34" i="46"/>
  <c r="O36" i="46"/>
  <c r="O38" i="46"/>
  <c r="J7" i="46"/>
  <c r="O7" i="46" s="1"/>
  <c r="J27" i="46"/>
  <c r="O27" i="46" s="1"/>
  <c r="J29" i="46"/>
  <c r="J33" i="46"/>
  <c r="O33" i="46" s="1"/>
  <c r="J39" i="46"/>
  <c r="O39" i="46" s="1"/>
  <c r="J47" i="46"/>
  <c r="O47" i="46" s="1"/>
  <c r="D40" i="46"/>
  <c r="O40" i="46" s="1"/>
  <c r="N41" i="46"/>
  <c r="J43" i="46"/>
  <c r="O43" i="46" s="1"/>
  <c r="O45" i="46"/>
  <c r="D48" i="46"/>
  <c r="O48" i="46" s="1"/>
  <c r="N49" i="46"/>
  <c r="J51" i="46"/>
  <c r="O51" i="46" s="1"/>
  <c r="O53" i="46"/>
  <c r="N6" i="46"/>
  <c r="N10" i="46"/>
  <c r="N14" i="46"/>
  <c r="N18" i="46"/>
  <c r="N20" i="46"/>
  <c r="N24" i="46"/>
  <c r="N28" i="46"/>
  <c r="N30" i="46"/>
  <c r="N32" i="46"/>
  <c r="N34" i="46"/>
  <c r="N36" i="46"/>
  <c r="N38" i="46"/>
  <c r="N40" i="46"/>
  <c r="N42" i="46"/>
  <c r="N44" i="46"/>
  <c r="N46" i="46"/>
  <c r="N48" i="46"/>
  <c r="N50" i="46"/>
  <c r="N52" i="46"/>
  <c r="N8" i="46"/>
  <c r="N12" i="46"/>
  <c r="N16" i="46"/>
  <c r="N22" i="46"/>
  <c r="N26" i="46"/>
  <c r="O23" i="53" l="1"/>
  <c r="O15" i="53"/>
  <c r="O19" i="53"/>
  <c r="O11" i="53"/>
  <c r="O7" i="53"/>
  <c r="O33" i="53"/>
  <c r="O25" i="53"/>
  <c r="O17" i="53"/>
  <c r="O9" i="53"/>
  <c r="O46" i="52"/>
  <c r="O38" i="52"/>
  <c r="O30" i="52"/>
  <c r="O14" i="52"/>
  <c r="O8" i="52"/>
  <c r="O43" i="51"/>
  <c r="O41" i="51"/>
  <c r="O49" i="51"/>
  <c r="O39" i="51"/>
  <c r="O27" i="51"/>
  <c r="O10" i="51"/>
  <c r="O13" i="51"/>
  <c r="O9" i="51"/>
  <c r="O51" i="51"/>
  <c r="O42" i="50"/>
  <c r="O23" i="50"/>
  <c r="O37" i="50"/>
  <c r="O47" i="50"/>
  <c r="O43" i="50"/>
  <c r="O39" i="50"/>
  <c r="O33" i="50"/>
  <c r="O20" i="50"/>
  <c r="O34" i="49"/>
  <c r="O23" i="49"/>
  <c r="O21" i="49"/>
  <c r="O8" i="49"/>
  <c r="O18" i="49"/>
  <c r="O44" i="49"/>
  <c r="O12" i="49"/>
  <c r="O17" i="48"/>
  <c r="O15" i="48"/>
  <c r="O51" i="48"/>
  <c r="O39" i="48"/>
  <c r="O31" i="48"/>
  <c r="O9" i="48"/>
  <c r="O13" i="48"/>
  <c r="O29" i="48"/>
  <c r="O25" i="48"/>
  <c r="O21" i="48"/>
  <c r="O11" i="47"/>
  <c r="O29" i="47"/>
  <c r="O28" i="47"/>
  <c r="O15" i="47"/>
  <c r="O21" i="47"/>
  <c r="O7" i="47"/>
  <c r="O26" i="47"/>
  <c r="O32" i="47"/>
  <c r="O24" i="47"/>
  <c r="O30" i="47"/>
  <c r="O51" i="47"/>
  <c r="O50" i="47"/>
  <c r="O17" i="46"/>
  <c r="O32" i="46"/>
  <c r="O6" i="46"/>
  <c r="O25" i="46"/>
  <c r="O15" i="46"/>
  <c r="O29" i="46"/>
  <c r="C5" i="12" l="1"/>
  <c r="I5" i="12"/>
  <c r="C6" i="12"/>
  <c r="I6" i="12"/>
  <c r="C7" i="12"/>
  <c r="I7" i="12"/>
  <c r="C8" i="12"/>
  <c r="I8" i="12"/>
  <c r="C9" i="12"/>
  <c r="I9" i="12"/>
  <c r="C10" i="12"/>
  <c r="I10" i="12"/>
  <c r="C11" i="12"/>
  <c r="I11" i="12"/>
  <c r="C12" i="12"/>
  <c r="I12" i="12"/>
  <c r="C13" i="12"/>
  <c r="I13" i="12"/>
  <c r="C14" i="12"/>
  <c r="I14" i="12"/>
  <c r="C15" i="12"/>
  <c r="I15" i="12"/>
  <c r="C16" i="12"/>
  <c r="I16" i="12"/>
  <c r="C17" i="12"/>
  <c r="I17" i="12"/>
  <c r="C18" i="12"/>
  <c r="I18" i="12"/>
  <c r="C19" i="12"/>
  <c r="I19" i="12"/>
  <c r="C20" i="12"/>
  <c r="I20" i="12"/>
  <c r="C21" i="12"/>
  <c r="I21" i="12"/>
  <c r="C22" i="12"/>
  <c r="I22" i="12"/>
  <c r="C23" i="12"/>
  <c r="I23" i="12"/>
  <c r="C24" i="12"/>
  <c r="I24" i="12"/>
  <c r="C25" i="12"/>
  <c r="I25" i="12"/>
  <c r="C26" i="12"/>
  <c r="I26" i="12"/>
  <c r="C27" i="12"/>
  <c r="I27" i="12"/>
  <c r="C28" i="12"/>
  <c r="I28" i="12"/>
  <c r="C29" i="12"/>
  <c r="I29" i="12"/>
  <c r="C30" i="12"/>
  <c r="I30" i="12"/>
  <c r="C31" i="12"/>
  <c r="I31" i="12"/>
  <c r="C32" i="12"/>
  <c r="I32" i="12"/>
  <c r="C33" i="12"/>
  <c r="I33" i="12"/>
  <c r="C34" i="12"/>
  <c r="I34" i="12"/>
  <c r="C35" i="12"/>
  <c r="I35" i="12"/>
  <c r="C36" i="12"/>
  <c r="I36" i="12"/>
  <c r="C37" i="12"/>
  <c r="I37" i="12"/>
  <c r="C38" i="12"/>
  <c r="I38" i="12"/>
  <c r="C39" i="12"/>
  <c r="I39" i="12"/>
  <c r="C40" i="12"/>
  <c r="I40" i="12"/>
  <c r="C41" i="12"/>
  <c r="I41" i="12"/>
  <c r="C42" i="12"/>
  <c r="I42" i="12"/>
  <c r="C43" i="12"/>
  <c r="I43" i="12"/>
  <c r="C44" i="12"/>
  <c r="I44" i="12"/>
  <c r="C45" i="12"/>
  <c r="I45" i="12"/>
  <c r="C46" i="12"/>
  <c r="I46" i="12"/>
  <c r="C47" i="12"/>
  <c r="I47" i="12"/>
  <c r="C48" i="12"/>
  <c r="I48" i="12"/>
  <c r="C49" i="12"/>
  <c r="I49" i="12"/>
  <c r="C50" i="12"/>
  <c r="I50" i="12"/>
  <c r="C51" i="12"/>
  <c r="I51" i="12"/>
  <c r="C52" i="12"/>
  <c r="I52" i="12"/>
  <c r="C53" i="12"/>
  <c r="I53" i="12"/>
  <c r="C54" i="12"/>
  <c r="I54" i="12"/>
  <c r="O54" i="12"/>
  <c r="N55" i="12"/>
  <c r="O55" i="12"/>
  <c r="D39" i="12" l="1"/>
  <c r="D31" i="12"/>
  <c r="D27" i="12"/>
  <c r="D23" i="12"/>
  <c r="D15" i="12"/>
  <c r="J53" i="12"/>
  <c r="N14" i="12"/>
  <c r="J7" i="12"/>
  <c r="J52" i="12"/>
  <c r="N16" i="12"/>
  <c r="N22" i="12"/>
  <c r="J41" i="12"/>
  <c r="J21" i="12"/>
  <c r="J19" i="12"/>
  <c r="J33" i="12"/>
  <c r="J31" i="12"/>
  <c r="J29" i="12"/>
  <c r="J27" i="12"/>
  <c r="J25" i="12"/>
  <c r="J23" i="12"/>
  <c r="J18" i="12"/>
  <c r="D11" i="12"/>
  <c r="D7" i="12"/>
  <c r="N48" i="12"/>
  <c r="J10" i="12"/>
  <c r="J42" i="12"/>
  <c r="N40" i="12"/>
  <c r="N30" i="12"/>
  <c r="J9" i="12"/>
  <c r="N52" i="12"/>
  <c r="D47" i="12"/>
  <c r="J44" i="12"/>
  <c r="D28" i="12"/>
  <c r="D20" i="12"/>
  <c r="J17" i="12"/>
  <c r="J13" i="12"/>
  <c r="J12" i="12"/>
  <c r="D8" i="12"/>
  <c r="D44" i="12"/>
  <c r="D12" i="12"/>
  <c r="N28" i="12"/>
  <c r="N24" i="12"/>
  <c r="N20" i="12"/>
  <c r="N8" i="12"/>
  <c r="N46" i="12"/>
  <c r="D40" i="12"/>
  <c r="N32" i="12"/>
  <c r="N54" i="12"/>
  <c r="J49" i="12"/>
  <c r="J45" i="12"/>
  <c r="J39" i="12"/>
  <c r="O39" i="12" s="1"/>
  <c r="J37" i="12"/>
  <c r="D35" i="12"/>
  <c r="J51" i="12"/>
  <c r="D43" i="12"/>
  <c r="N36" i="12"/>
  <c r="N34" i="12"/>
  <c r="J50" i="12"/>
  <c r="N44" i="12"/>
  <c r="J32" i="12"/>
  <c r="J30" i="12"/>
  <c r="J15" i="12"/>
  <c r="O15" i="12" s="1"/>
  <c r="N50" i="12"/>
  <c r="J11" i="12"/>
  <c r="N10" i="12"/>
  <c r="N6" i="12"/>
  <c r="J38" i="12"/>
  <c r="J36" i="12"/>
  <c r="J26" i="12"/>
  <c r="J47" i="12"/>
  <c r="J24" i="12"/>
  <c r="J20" i="12"/>
  <c r="N12" i="12"/>
  <c r="J43" i="12"/>
  <c r="N42" i="12"/>
  <c r="N38" i="12"/>
  <c r="J35" i="12"/>
  <c r="N26" i="12"/>
  <c r="N18" i="12"/>
  <c r="J6" i="12"/>
  <c r="N31" i="12"/>
  <c r="D52" i="12"/>
  <c r="N49" i="12"/>
  <c r="D49" i="12"/>
  <c r="N43" i="12"/>
  <c r="N17" i="12"/>
  <c r="D17" i="12"/>
  <c r="N11" i="12"/>
  <c r="N19" i="12"/>
  <c r="N37" i="12"/>
  <c r="D37" i="12"/>
  <c r="D32" i="12"/>
  <c r="N29" i="12"/>
  <c r="D29" i="12"/>
  <c r="N23" i="12"/>
  <c r="N41" i="12"/>
  <c r="D41" i="12"/>
  <c r="N35" i="12"/>
  <c r="N9" i="12"/>
  <c r="D9" i="12"/>
  <c r="N53" i="12"/>
  <c r="D53" i="12"/>
  <c r="J48" i="12"/>
  <c r="N47" i="12"/>
  <c r="D24" i="12"/>
  <c r="J22" i="12"/>
  <c r="N21" i="12"/>
  <c r="D21" i="12"/>
  <c r="J16" i="12"/>
  <c r="N15" i="12"/>
  <c r="D36" i="12"/>
  <c r="J34" i="12"/>
  <c r="N33" i="12"/>
  <c r="D33" i="12"/>
  <c r="J28" i="12"/>
  <c r="N27" i="12"/>
  <c r="N51" i="12"/>
  <c r="N25" i="12"/>
  <c r="D25" i="12"/>
  <c r="D51" i="12"/>
  <c r="D48" i="12"/>
  <c r="J46" i="12"/>
  <c r="N45" i="12"/>
  <c r="D45" i="12"/>
  <c r="J40" i="12"/>
  <c r="N39" i="12"/>
  <c r="D19" i="12"/>
  <c r="D16" i="12"/>
  <c r="J14" i="12"/>
  <c r="N13" i="12"/>
  <c r="D13" i="12"/>
  <c r="J8" i="12"/>
  <c r="N7" i="12"/>
  <c r="D50" i="12"/>
  <c r="D46" i="12"/>
  <c r="D42" i="12"/>
  <c r="D38" i="12"/>
  <c r="D34" i="12"/>
  <c r="D30" i="12"/>
  <c r="D26" i="12"/>
  <c r="D22" i="12"/>
  <c r="D18" i="12"/>
  <c r="D14" i="12"/>
  <c r="D10" i="12"/>
  <c r="D6" i="12"/>
  <c r="N5" i="12"/>
  <c r="O31" i="12" l="1"/>
  <c r="O23" i="12"/>
  <c r="O44" i="12"/>
  <c r="O27" i="12"/>
  <c r="O7" i="12"/>
  <c r="O8" i="12"/>
  <c r="O20" i="12"/>
  <c r="O35" i="12"/>
  <c r="O28" i="12"/>
  <c r="O11" i="12"/>
  <c r="O12" i="12"/>
  <c r="O40" i="12"/>
  <c r="O47" i="12"/>
  <c r="O43" i="12"/>
  <c r="O45" i="12"/>
  <c r="O22" i="12"/>
  <c r="O19" i="12"/>
  <c r="O21" i="12"/>
  <c r="O32" i="12"/>
  <c r="O16" i="12"/>
  <c r="O26" i="12"/>
  <c r="O52" i="12"/>
  <c r="O18" i="12"/>
  <c r="O30" i="12"/>
  <c r="O33" i="12"/>
  <c r="O25" i="12"/>
  <c r="O17" i="12"/>
  <c r="O6" i="12"/>
  <c r="O38" i="12"/>
  <c r="O51" i="12"/>
  <c r="O24" i="12"/>
  <c r="O53" i="12"/>
  <c r="O37" i="12"/>
  <c r="O50" i="12"/>
  <c r="O13" i="12"/>
  <c r="O48" i="12"/>
  <c r="O10" i="12"/>
  <c r="O42" i="12"/>
  <c r="O29" i="12"/>
  <c r="O34" i="12"/>
  <c r="O14" i="12"/>
  <c r="O46" i="12"/>
  <c r="O36" i="12"/>
  <c r="O9" i="12"/>
  <c r="O41" i="12"/>
  <c r="O49" i="12"/>
</calcChain>
</file>

<file path=xl/sharedStrings.xml><?xml version="1.0" encoding="utf-8"?>
<sst xmlns="http://schemas.openxmlformats.org/spreadsheetml/2006/main" count="6212" uniqueCount="133">
  <si>
    <t>Publication Years</t>
  </si>
  <si>
    <t>Year</t>
  </si>
  <si>
    <t>Subfield</t>
  </si>
  <si>
    <t>Yearly Percentual Increase</t>
  </si>
  <si>
    <t>Biennial Average</t>
  </si>
  <si>
    <t>Range (yearly)</t>
  </si>
  <si>
    <t>GGT</t>
  </si>
  <si>
    <t>Biennial GGT</t>
  </si>
  <si>
    <t>2019-2018</t>
  </si>
  <si>
    <t>2018-2017</t>
  </si>
  <si>
    <t>2017-2016</t>
  </si>
  <si>
    <t>2016-2015</t>
  </si>
  <si>
    <t>2015-2014</t>
  </si>
  <si>
    <t>2014-2013</t>
  </si>
  <si>
    <t>2013-2012</t>
  </si>
  <si>
    <t>2012-2011</t>
  </si>
  <si>
    <t>2011-2010</t>
  </si>
  <si>
    <t>2010-2009</t>
  </si>
  <si>
    <t>2009-2008</t>
  </si>
  <si>
    <t>2008-2007</t>
  </si>
  <si>
    <t>2007-2006</t>
  </si>
  <si>
    <t>2006-2005</t>
  </si>
  <si>
    <t>2005-2004</t>
  </si>
  <si>
    <t>2004-2003</t>
  </si>
  <si>
    <t>2003-2002</t>
  </si>
  <si>
    <t>2002-2001</t>
  </si>
  <si>
    <t>2001-2000</t>
  </si>
  <si>
    <t>2000-1999</t>
  </si>
  <si>
    <t>1999-1998</t>
  </si>
  <si>
    <t>1998-1997</t>
  </si>
  <si>
    <t>1997-1996</t>
  </si>
  <si>
    <t>1996-1995</t>
  </si>
  <si>
    <t>1995-1994</t>
  </si>
  <si>
    <t>1994-1993</t>
  </si>
  <si>
    <t>1993-1992</t>
  </si>
  <si>
    <t>1992-1991</t>
  </si>
  <si>
    <t>1991-1990</t>
  </si>
  <si>
    <t>1990-1989</t>
  </si>
  <si>
    <t>1989-1988</t>
  </si>
  <si>
    <t>1988-1987</t>
  </si>
  <si>
    <t>1987-1986</t>
  </si>
  <si>
    <t>1986-1985</t>
  </si>
  <si>
    <t>1985-1984</t>
  </si>
  <si>
    <t>1984-1983</t>
  </si>
  <si>
    <t>1983-1982</t>
  </si>
  <si>
    <t>1982-1981</t>
  </si>
  <si>
    <t>1981-1980</t>
  </si>
  <si>
    <t>1980-1979</t>
  </si>
  <si>
    <t>1979-1978</t>
  </si>
  <si>
    <t>1978-1977</t>
  </si>
  <si>
    <t>1977-1976</t>
  </si>
  <si>
    <t>1976-1975</t>
  </si>
  <si>
    <t>1975-1974</t>
  </si>
  <si>
    <t>1974-1973</t>
  </si>
  <si>
    <t>1973-1972</t>
  </si>
  <si>
    <t>1972-1971</t>
  </si>
  <si>
    <t>1971-1970</t>
  </si>
  <si>
    <t>Database</t>
  </si>
  <si>
    <t>String/subfield</t>
  </si>
  <si>
    <r>
      <t>(TS=(NAFLD OR ((nonalcoholic OR non-alcoholic) AND liver) AND PY=(1970-2020)) </t>
    </r>
    <r>
      <rPr>
        <i/>
        <sz val="11"/>
        <color rgb="FF2A2D35"/>
        <rFont val="Inherit"/>
      </rPr>
      <t> AND </t>
    </r>
    <r>
      <rPr>
        <sz val="11"/>
        <color rgb="FF2A2D35"/>
        <rFont val="Source Sans Pro"/>
        <family val="2"/>
      </rPr>
      <t>DOCUMENT TYPES: (Article OR Review)</t>
    </r>
  </si>
  <si>
    <t>Totals WoS (No ESCI)</t>
  </si>
  <si>
    <t>TS="Melamin*" (articles and reviews)</t>
  </si>
  <si>
    <t>(TS=("machine learning")) AND DOCUMENT TYPES: (Article OR Proceedings Paper OR Review)</t>
  </si>
  <si>
    <t xml:space="preserve">TOPIC: ("alzheimer"), Refined by: DOCUMENT TYPES: ( ARTICLE OR REVIEW ) </t>
  </si>
  <si>
    <t>TOPIC: ("microplast*"), Refined by: DOCUMENT TYPES: ( ARTICLE OR REVIEW )</t>
  </si>
  <si>
    <t>TS=((human microbiota or human microbiome or microbiome or human microbial or human microbes or gut ecology)), Refined by: DOCUMENT TYPES: ( ARTICLE OR REVIEW OR PROCEEDINGS PAPER OR EDITORIAL MATERIAL )</t>
  </si>
  <si>
    <t>(TS=(obes* OR overw*)  AND PY=(1970-2020))  AND DOCUMENT TYPES: (Article OR Review)</t>
  </si>
  <si>
    <t>(TS=(metabolom*  OR metabonom*)  AND PY=(1970-2020))  AND DOCUMENT TYPES: (Article OR Review)</t>
  </si>
  <si>
    <t>(TS=(transcriptom*)  AND PY=(1970-2020))  AND DOCUMENT TYPES: (Article OR Review)</t>
  </si>
  <si>
    <t>TOPIC: ("proteom*"), Refined by: DOCUMENT TYPES: ( ARTICLE OR REVIEW )</t>
  </si>
  <si>
    <t>("genomic*"), Refined by: DOCUMENT TYPES: ( ARTICLE OR REVIEW )</t>
  </si>
  <si>
    <t>(TS=(mitochondr* ) AND PY=(1970-2020))  AND DOCUMENT TYPES: (Article OR Review)</t>
  </si>
  <si>
    <t>(TS=(phytochem* or (plant AND chem*))  AND PY=(1970-2020))  AND DOCUMENT TYPES: (Article OR Review)</t>
  </si>
  <si>
    <t>(TS=(autophag* ) AND PY=(1970-2020))  AND DOCUMENT TYPES: (Article OR Review)</t>
  </si>
  <si>
    <t>(TS=(immunotherap* ) AND PY=(1970-2020))  AND DOCUMENT TYPES: (Article OR Review)</t>
  </si>
  <si>
    <t>(TS=(mental AND health ) AND PY=(1970-2020))  AND DOCUMENT TYPES: (Article OR Review)</t>
  </si>
  <si>
    <t>(TS=(vaccin* ) AND PY=(1970-2020))  AND DOCUMENT TYPES: (Article OR Review)</t>
  </si>
  <si>
    <t>(TS=((fetal OR foetal OR neonatal) AND (medicine OR surgery)) AND PY=(1970-2020))  AND DOCUMENT TYPES: (Article OR Review)</t>
  </si>
  <si>
    <t>TOPIC: ("disease ecology"), Refined by: DOCUMENT TYPES: ( ARTICLE OR REVIEW )</t>
  </si>
  <si>
    <t>TOPIC: ("macroecology"), Refined by: DOCUMENT TYPES: ( ARTICLE OR REVIEW )</t>
  </si>
  <si>
    <t>TOPIC: ("invasion biology"), Refined by: DOCUMENT TYPES: ( ARTICLE OR REVIEW )</t>
  </si>
  <si>
    <t>TOPIC: ("population ecology"), Refined by: DOCUMENT TYPES: ( ARTICLE OR REVIEW )</t>
  </si>
  <si>
    <t>TOPIC: ("cross species transmission"), Refined by: DOCUMENT TYPES: ( ARTICLE OR REVIEW )</t>
  </si>
  <si>
    <t>TOPIC: "point of care", Refined by: DOCUMENT TYPES: ( ARTICLE OR REVIEW )</t>
  </si>
  <si>
    <t>(TS =(coronavirus*  OR corona virus)), Refined by: DOCUMENT TYPES: ( ARTICLE OR REVIEW )</t>
  </si>
  <si>
    <t>TOPIC: "Food* and authent*", Refined by: DOCUMENT TYPES: ( ARTICLE OR REVIEW )</t>
  </si>
  <si>
    <t>TOPIC: (Food* and fraud*), Refined by: DOCUMENT TYPES: ( ARTICLE OR REVIEW )</t>
  </si>
  <si>
    <t>TOPIC: pesticid*, Refined by: DOCUMENT TYPES: ( ARTICLE OR REVIEW )</t>
  </si>
  <si>
    <t>TOPIC: "food pack*", Refined by: DOCUMENT TYPES: ( ARTICLE OR REVIEW )</t>
  </si>
  <si>
    <t>TOPIC: cannab*, Refined by: DOCUMENT TYPES: ( ARTICLE OR REVIEW )</t>
  </si>
  <si>
    <t>TOPIC: ("EDIBLE INSECT*"), Refined by: DOCUMENT TYPES: ( ARTICLE OR REVIEW )</t>
  </si>
  <si>
    <t>TOPIC: (Seaweed* and (food or feed)), Refined by: DOCUMENT TYPES: ( ARTICLE OR REVIEW )</t>
  </si>
  <si>
    <t>TOPIC: ("CELL-BASED MEAT" OR "IN VITRO MEAT" OR "CLEAN MEAT" OR "SYNTHETIC MEAT" OR "LAB MEAT"), Refined by: DOCUMENT TYPES: ( ARTICLE OR REVIEW )</t>
  </si>
  <si>
    <t>TOPIC: ("ANTIBIOTIC RESIST*"), Refined by: DOCUMENT TYPES: ( ARTICLE OR REVIEW )</t>
  </si>
  <si>
    <t>TS="PRION*", Refined by: DOCUMENT TYPES: ( ARTICLE OR REVIEW )</t>
  </si>
  <si>
    <t>TS=("DIOXIN*" OR "DIOXIN-LIKE-PRODUCT*" OR "PCB"), Refined for Article and Review</t>
  </si>
  <si>
    <t>AVIAN FLU OR H5N1, Refined for Article and Review</t>
  </si>
  <si>
    <t>WoS, excluding ESCI</t>
  </si>
  <si>
    <t>Field</t>
  </si>
  <si>
    <t>STD</t>
  </si>
  <si>
    <t>Average</t>
  </si>
  <si>
    <t>ESCI index excluded</t>
  </si>
  <si>
    <t xml:space="preserve">search term “PY=1998-2018”) refined for articles and reviews </t>
  </si>
  <si>
    <t>% INCREASE</t>
  </si>
  <si>
    <t>% of 34,452,969</t>
  </si>
  <si>
    <t>Record Count</t>
  </si>
  <si>
    <t xml:space="preserve">search term “PY=1998-2018”) refined for articles, reviews, book chapters, proceedings papers and book reviews </t>
  </si>
  <si>
    <t>% of 37,943,624</t>
  </si>
  <si>
    <t xml:space="preserve">search term “PY=1998-2018”) </t>
  </si>
  <si>
    <t>% of 48,000,876</t>
  </si>
  <si>
    <t>Search performed in WoS</t>
  </si>
  <si>
    <t>Growth percentage</t>
  </si>
  <si>
    <t>Growth fraction</t>
  </si>
  <si>
    <t xml:space="preserve">Research area totals obtained from WoS </t>
  </si>
  <si>
    <t>WS=environmental science</t>
  </si>
  <si>
    <t>No ESCi</t>
  </si>
  <si>
    <t>Research Area= Life sciences &amp; Biomedicine</t>
  </si>
  <si>
    <t>WS=Cel biology</t>
  </si>
  <si>
    <t>No ESCI</t>
  </si>
  <si>
    <t>Research area= Life Sciences &amp; Biomedicine</t>
  </si>
  <si>
    <t>Psychology WoS category</t>
  </si>
  <si>
    <t>Research area= Social Sciensec</t>
  </si>
  <si>
    <t>WS=Sociology</t>
  </si>
  <si>
    <t>Research area=Social Sciences</t>
  </si>
  <si>
    <t>WS= Computer science</t>
  </si>
  <si>
    <t xml:space="preserve">Research area is Technology </t>
  </si>
  <si>
    <t>WS=material science</t>
  </si>
  <si>
    <t>Research area=technology</t>
  </si>
  <si>
    <t>WS=Literature</t>
  </si>
  <si>
    <t>Research area= Arts and Humanities</t>
  </si>
  <si>
    <t>WS=Electrochemistry</t>
  </si>
  <si>
    <t>Research area= Physical Sciences</t>
  </si>
  <si>
    <t>WS=Optics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</si>
</sst>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1"/>
      <color rgb="FF2A2D35"/>
      <name val="Source Sans Pro"/>
      <family val="2"/>
    </font>
    <font>
      <sz val="11"/>
      <color rgb="FF2A2D35"/>
      <name val="Arial"/>
      <family val="2"/>
    </font>
    <font>
      <i/>
      <sz val="11"/>
      <color rgb="FF2A2D35"/>
      <name val="Inherit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">
    <xf numFmtId="0" fontId="0" fillId="0" borderId="0" xfId="0"/>
    <xf numFmtId="0" fontId="0" fillId="0" borderId="0" xfId="0" applyFill="1"/>
    <xf numFmtId="0" fontId="0" fillId="0" borderId="1" xfId="0" applyFill="1" applyBorder="1"/>
    <xf numFmtId="0" fontId="0" fillId="2" borderId="1" xfId="0" applyFill="1" applyBorder="1"/>
    <xf numFmtId="0" fontId="2" fillId="0" borderId="0" xfId="0" applyFont="1" applyAlignment="1"/>
    <xf numFmtId="0" fontId="0" fillId="3" borderId="0" xfId="0" applyFill="1"/>
    <xf numFmtId="0" fontId="0" fillId="3" borderId="1" xfId="0" applyFill="1" applyBorder="1"/>
    <xf numFmtId="0" fontId="0" fillId="3" borderId="2" xfId="0" applyFill="1" applyBorder="1"/>
    <xf numFmtId="0" fontId="0" fillId="3" borderId="0" xfId="0" applyFill="1" applyBorder="1"/>
    <xf numFmtId="0" fontId="0" fillId="0" borderId="0" xfId="0" applyFill="1" applyBorder="1"/>
    <xf numFmtId="0" fontId="1" fillId="0" borderId="0" xfId="0" applyFont="1" applyAlignment="1"/>
    <xf numFmtId="0" fontId="5" fillId="0" borderId="0" xfId="0" applyFont="1"/>
    <xf numFmtId="0" fontId="0" fillId="0" borderId="1" xfId="0" applyBorder="1"/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0C2EC-15C2-49EB-B3C5-91BD102A0389}">
  <dimension ref="A1:P58"/>
  <sheetViews>
    <sheetView tabSelected="1" workbookViewId="0">
      <selection activeCell="C60" sqref="C60"/>
    </sheetView>
  </sheetViews>
  <sheetFormatPr defaultRowHeight="15"/>
  <cols>
    <col min="1" max="1" width="15.140625" style="1" customWidth="1"/>
    <col min="2" max="2" width="24.7109375" style="1" customWidth="1"/>
    <col min="3" max="3" width="24.42578125" style="1" customWidth="1"/>
    <col min="4" max="4" width="16.5703125" style="1" customWidth="1"/>
    <col min="5" max="5" width="13.7109375" style="1" customWidth="1"/>
    <col min="6" max="7" width="9.140625" style="1"/>
    <col min="8" max="8" width="20.42578125" style="1" customWidth="1"/>
    <col min="9" max="9" width="24.7109375" style="1" customWidth="1"/>
    <col min="10" max="10" width="16" style="1" customWidth="1"/>
    <col min="11" max="11" width="13.85546875" style="1" customWidth="1"/>
    <col min="12" max="14" width="9.140625" style="1"/>
    <col min="15" max="15" width="12.28515625" style="1" customWidth="1"/>
    <col min="16" max="16" width="13.85546875" style="1" customWidth="1"/>
    <col min="17" max="16384" width="9.140625" style="1"/>
  </cols>
  <sheetData>
    <row r="1" spans="1:16">
      <c r="A1" t="s">
        <v>58</v>
      </c>
      <c r="B1" s="10" t="s">
        <v>63</v>
      </c>
      <c r="C1" s="10"/>
      <c r="D1" s="10"/>
      <c r="E1" s="10"/>
    </row>
    <row r="2" spans="1:16">
      <c r="A2" t="s">
        <v>57</v>
      </c>
      <c r="B2" t="s">
        <v>97</v>
      </c>
      <c r="C2"/>
      <c r="D2"/>
      <c r="E2"/>
    </row>
    <row r="4" spans="1:16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5"/>
      <c r="G4" s="6" t="s">
        <v>0</v>
      </c>
      <c r="H4" s="7" t="s">
        <v>60</v>
      </c>
      <c r="I4" s="6" t="s">
        <v>3</v>
      </c>
      <c r="J4" s="2" t="s">
        <v>4</v>
      </c>
      <c r="K4" s="2" t="s">
        <v>5</v>
      </c>
      <c r="M4" s="2" t="s">
        <v>1</v>
      </c>
      <c r="N4" s="3" t="s">
        <v>6</v>
      </c>
      <c r="O4" s="3" t="s">
        <v>7</v>
      </c>
      <c r="P4" s="2" t="s">
        <v>5</v>
      </c>
    </row>
    <row r="5" spans="1:16">
      <c r="A5" s="6">
        <v>2020</v>
      </c>
      <c r="B5" s="5">
        <v>7724</v>
      </c>
      <c r="C5" s="6">
        <f t="shared" ref="C5:C54" si="0">((B5-B6)/B6)</f>
        <v>-0.24043662110335332</v>
      </c>
      <c r="D5" s="6"/>
      <c r="E5" s="6"/>
      <c r="F5" s="5"/>
      <c r="G5" s="6">
        <v>2020</v>
      </c>
      <c r="H5" s="5">
        <v>1489830</v>
      </c>
      <c r="I5" s="6">
        <f t="shared" ref="I5:I54" si="1">((H5-H6)/H6)</f>
        <v>-0.24756820638175372</v>
      </c>
      <c r="J5" s="2"/>
      <c r="K5" s="2"/>
      <c r="M5" s="2">
        <v>2020</v>
      </c>
      <c r="N5" s="3">
        <f t="shared" ref="N5:O36" si="2">C5-I5</f>
        <v>7.1315852784004097E-3</v>
      </c>
      <c r="O5" s="3"/>
      <c r="P5" s="2"/>
    </row>
    <row r="6" spans="1:16">
      <c r="A6" s="6">
        <v>2019</v>
      </c>
      <c r="B6" s="5">
        <v>10169</v>
      </c>
      <c r="C6" s="6">
        <f t="shared" si="0"/>
        <v>0.13938375350140056</v>
      </c>
      <c r="D6" s="6">
        <f t="shared" ref="D6:D53" si="3">(C6+C7)/2</f>
        <v>8.8466580308012535E-2</v>
      </c>
      <c r="E6" s="6" t="s">
        <v>8</v>
      </c>
      <c r="F6" s="5"/>
      <c r="G6" s="6">
        <v>2019</v>
      </c>
      <c r="H6" s="5">
        <v>1980020</v>
      </c>
      <c r="I6" s="6">
        <f t="shared" si="1"/>
        <v>0.11451277989889558</v>
      </c>
      <c r="J6" s="2">
        <f t="shared" ref="J6:J53" si="4">(I6+I7)/2</f>
        <v>8.1021873732160674E-2</v>
      </c>
      <c r="K6" s="2" t="s">
        <v>8</v>
      </c>
      <c r="M6" s="2">
        <v>2019</v>
      </c>
      <c r="N6" s="3">
        <f t="shared" si="2"/>
        <v>2.4870973602504981E-2</v>
      </c>
      <c r="O6" s="3">
        <f t="shared" si="2"/>
        <v>7.4447065758518616E-3</v>
      </c>
      <c r="P6" s="2" t="s">
        <v>8</v>
      </c>
    </row>
    <row r="7" spans="1:16">
      <c r="A7" s="6">
        <v>2018</v>
      </c>
      <c r="B7" s="5">
        <v>8925</v>
      </c>
      <c r="C7" s="6">
        <f t="shared" si="0"/>
        <v>3.7549407114624504E-2</v>
      </c>
      <c r="D7" s="6">
        <f t="shared" si="3"/>
        <v>6.7161800331505803E-2</v>
      </c>
      <c r="E7" s="6" t="s">
        <v>9</v>
      </c>
      <c r="F7" s="5"/>
      <c r="G7" s="6">
        <v>2018</v>
      </c>
      <c r="H7" s="5">
        <v>1776579</v>
      </c>
      <c r="I7" s="6">
        <f t="shared" si="1"/>
        <v>4.7530967565425762E-2</v>
      </c>
      <c r="J7" s="2">
        <f t="shared" si="4"/>
        <v>4.2074420074130245E-2</v>
      </c>
      <c r="K7" s="2" t="s">
        <v>9</v>
      </c>
      <c r="M7" s="2">
        <v>2018</v>
      </c>
      <c r="N7" s="3">
        <f t="shared" si="2"/>
        <v>-9.9815604508012579E-3</v>
      </c>
      <c r="O7" s="3">
        <f t="shared" si="2"/>
        <v>2.5087380257375558E-2</v>
      </c>
      <c r="P7" s="2" t="s">
        <v>9</v>
      </c>
    </row>
    <row r="8" spans="1:16">
      <c r="A8" s="6">
        <v>2017</v>
      </c>
      <c r="B8" s="5">
        <v>8602</v>
      </c>
      <c r="C8" s="6">
        <f t="shared" si="0"/>
        <v>9.6774193548387094E-2</v>
      </c>
      <c r="D8" s="6">
        <f t="shared" si="3"/>
        <v>7.6037796451265668E-2</v>
      </c>
      <c r="E8" s="6" t="s">
        <v>10</v>
      </c>
      <c r="F8" s="5"/>
      <c r="G8" s="6">
        <v>2017</v>
      </c>
      <c r="H8" s="5">
        <v>1695968</v>
      </c>
      <c r="I8" s="6">
        <f t="shared" si="1"/>
        <v>3.6617872582834728E-2</v>
      </c>
      <c r="J8" s="2">
        <f t="shared" si="4"/>
        <v>3.736713978027642E-2</v>
      </c>
      <c r="K8" s="2" t="s">
        <v>10</v>
      </c>
      <c r="M8" s="2">
        <v>2017</v>
      </c>
      <c r="N8" s="3">
        <f t="shared" si="2"/>
        <v>6.0156320965552366E-2</v>
      </c>
      <c r="O8" s="3">
        <f t="shared" si="2"/>
        <v>3.8670656670989248E-2</v>
      </c>
      <c r="P8" s="2" t="s">
        <v>10</v>
      </c>
    </row>
    <row r="9" spans="1:16">
      <c r="A9" s="6">
        <v>2016</v>
      </c>
      <c r="B9" s="5">
        <v>7843</v>
      </c>
      <c r="C9" s="6">
        <f t="shared" si="0"/>
        <v>5.5301399354144243E-2</v>
      </c>
      <c r="D9" s="6">
        <f t="shared" si="3"/>
        <v>4.6282939732899056E-2</v>
      </c>
      <c r="E9" s="6" t="s">
        <v>11</v>
      </c>
      <c r="F9" s="5"/>
      <c r="G9" s="6">
        <v>2016</v>
      </c>
      <c r="H9" s="5">
        <v>1636059</v>
      </c>
      <c r="I9" s="6">
        <f t="shared" si="1"/>
        <v>3.8116406977718106E-2</v>
      </c>
      <c r="J9" s="2">
        <f t="shared" si="4"/>
        <v>3.804072655346101E-2</v>
      </c>
      <c r="K9" s="2" t="s">
        <v>11</v>
      </c>
      <c r="M9" s="2">
        <v>2016</v>
      </c>
      <c r="N9" s="3">
        <f t="shared" si="2"/>
        <v>1.7184992376426136E-2</v>
      </c>
      <c r="O9" s="3">
        <f t="shared" si="2"/>
        <v>8.242213179438046E-3</v>
      </c>
      <c r="P9" s="2" t="s">
        <v>11</v>
      </c>
    </row>
    <row r="10" spans="1:16">
      <c r="A10" s="6">
        <v>2015</v>
      </c>
      <c r="B10" s="5">
        <v>7432</v>
      </c>
      <c r="C10" s="6">
        <f t="shared" si="0"/>
        <v>3.7264480111653876E-2</v>
      </c>
      <c r="D10" s="6">
        <f t="shared" si="3"/>
        <v>5.0239303418343637E-2</v>
      </c>
      <c r="E10" s="6" t="s">
        <v>12</v>
      </c>
      <c r="F10" s="5"/>
      <c r="G10" s="6">
        <v>2015</v>
      </c>
      <c r="H10" s="5">
        <v>1575988</v>
      </c>
      <c r="I10" s="6">
        <f t="shared" si="1"/>
        <v>3.7965046129203921E-2</v>
      </c>
      <c r="J10" s="2">
        <f t="shared" si="4"/>
        <v>3.3426727323831229E-2</v>
      </c>
      <c r="K10" s="2" t="s">
        <v>12</v>
      </c>
      <c r="M10" s="2">
        <v>2015</v>
      </c>
      <c r="N10" s="3">
        <f t="shared" si="2"/>
        <v>-7.0056601755004444E-4</v>
      </c>
      <c r="O10" s="3">
        <f t="shared" si="2"/>
        <v>1.6812576094512408E-2</v>
      </c>
      <c r="P10" s="2" t="s">
        <v>12</v>
      </c>
    </row>
    <row r="11" spans="1:16">
      <c r="A11" s="6">
        <v>2014</v>
      </c>
      <c r="B11" s="5">
        <v>7165</v>
      </c>
      <c r="C11" s="6">
        <f t="shared" si="0"/>
        <v>6.321412672503339E-2</v>
      </c>
      <c r="D11" s="6">
        <f t="shared" si="3"/>
        <v>4.9195389015358477E-2</v>
      </c>
      <c r="E11" s="6" t="s">
        <v>13</v>
      </c>
      <c r="F11" s="5"/>
      <c r="G11" s="6">
        <v>2014</v>
      </c>
      <c r="H11" s="5">
        <v>1518344</v>
      </c>
      <c r="I11" s="6">
        <f t="shared" si="1"/>
        <v>2.8888408518458534E-2</v>
      </c>
      <c r="J11" s="2">
        <f t="shared" si="4"/>
        <v>4.1927270404029368E-2</v>
      </c>
      <c r="K11" s="2" t="s">
        <v>13</v>
      </c>
      <c r="M11" s="2">
        <v>2014</v>
      </c>
      <c r="N11" s="3">
        <f t="shared" si="2"/>
        <v>3.432571820657486E-2</v>
      </c>
      <c r="O11" s="3">
        <f t="shared" si="2"/>
        <v>7.2681186113291094E-3</v>
      </c>
      <c r="P11" s="2" t="s">
        <v>13</v>
      </c>
    </row>
    <row r="12" spans="1:16">
      <c r="A12" s="6">
        <v>2013</v>
      </c>
      <c r="B12" s="5">
        <v>6739</v>
      </c>
      <c r="C12" s="6">
        <f t="shared" si="0"/>
        <v>3.5176651305683565E-2</v>
      </c>
      <c r="D12" s="6">
        <f t="shared" si="3"/>
        <v>8.1419955654573981E-2</v>
      </c>
      <c r="E12" s="6" t="s">
        <v>14</v>
      </c>
      <c r="F12" s="5"/>
      <c r="G12" s="6">
        <v>2013</v>
      </c>
      <c r="H12" s="5">
        <v>1475713</v>
      </c>
      <c r="I12" s="6">
        <f t="shared" si="1"/>
        <v>5.4966132289600199E-2</v>
      </c>
      <c r="J12" s="2">
        <f t="shared" si="4"/>
        <v>5.337452420807437E-2</v>
      </c>
      <c r="K12" s="2" t="s">
        <v>14</v>
      </c>
      <c r="M12" s="2">
        <v>2013</v>
      </c>
      <c r="N12" s="3">
        <f t="shared" si="2"/>
        <v>-1.9789480983916634E-2</v>
      </c>
      <c r="O12" s="3">
        <f t="shared" si="2"/>
        <v>2.8045431446499611E-2</v>
      </c>
      <c r="P12" s="2" t="s">
        <v>14</v>
      </c>
    </row>
    <row r="13" spans="1:16">
      <c r="A13" s="6">
        <v>2012</v>
      </c>
      <c r="B13" s="5">
        <v>6510</v>
      </c>
      <c r="C13" s="6">
        <f t="shared" si="0"/>
        <v>0.1276632600034644</v>
      </c>
      <c r="D13" s="6">
        <f t="shared" si="3"/>
        <v>7.6349385683550375E-2</v>
      </c>
      <c r="E13" s="6" t="s">
        <v>15</v>
      </c>
      <c r="F13" s="5"/>
      <c r="G13" s="6">
        <v>2012</v>
      </c>
      <c r="H13" s="5">
        <v>1398825</v>
      </c>
      <c r="I13" s="6">
        <f t="shared" si="1"/>
        <v>5.1782916126548548E-2</v>
      </c>
      <c r="J13" s="2">
        <f t="shared" si="4"/>
        <v>5.7636912288871349E-2</v>
      </c>
      <c r="K13" s="2" t="s">
        <v>15</v>
      </c>
      <c r="M13" s="2">
        <v>2012</v>
      </c>
      <c r="N13" s="3">
        <f t="shared" si="2"/>
        <v>7.5880343876915848E-2</v>
      </c>
      <c r="O13" s="3">
        <f t="shared" si="2"/>
        <v>1.8712473394679026E-2</v>
      </c>
      <c r="P13" s="2" t="s">
        <v>15</v>
      </c>
    </row>
    <row r="14" spans="1:16">
      <c r="A14" s="6">
        <v>2011</v>
      </c>
      <c r="B14" s="5">
        <v>5773</v>
      </c>
      <c r="C14" s="6">
        <f t="shared" si="0"/>
        <v>2.5035511363636364E-2</v>
      </c>
      <c r="D14" s="6">
        <f t="shared" si="3"/>
        <v>7.4593603985211393E-2</v>
      </c>
      <c r="E14" s="6" t="s">
        <v>16</v>
      </c>
      <c r="F14" s="5"/>
      <c r="G14" s="6">
        <v>2011</v>
      </c>
      <c r="H14" s="5">
        <v>1329956</v>
      </c>
      <c r="I14" s="6">
        <f t="shared" si="1"/>
        <v>6.349090845119415E-2</v>
      </c>
      <c r="J14" s="2">
        <f t="shared" si="4"/>
        <v>4.8989728813743805E-2</v>
      </c>
      <c r="K14" s="2" t="s">
        <v>16</v>
      </c>
      <c r="M14" s="2">
        <v>2011</v>
      </c>
      <c r="N14" s="3">
        <f t="shared" si="2"/>
        <v>-3.8455397087557783E-2</v>
      </c>
      <c r="O14" s="3">
        <f t="shared" si="2"/>
        <v>2.5603875171467588E-2</v>
      </c>
      <c r="P14" s="2" t="s">
        <v>16</v>
      </c>
    </row>
    <row r="15" spans="1:16">
      <c r="A15" s="6">
        <v>2010</v>
      </c>
      <c r="B15" s="5">
        <v>5632</v>
      </c>
      <c r="C15" s="6">
        <f t="shared" si="0"/>
        <v>0.12415169660678643</v>
      </c>
      <c r="D15" s="6">
        <f t="shared" si="3"/>
        <v>0.10866105450020752</v>
      </c>
      <c r="E15" s="6" t="s">
        <v>17</v>
      </c>
      <c r="F15" s="5"/>
      <c r="G15" s="6">
        <v>2010</v>
      </c>
      <c r="H15" s="5">
        <v>1250557</v>
      </c>
      <c r="I15" s="6">
        <f t="shared" si="1"/>
        <v>3.4488549176293466E-2</v>
      </c>
      <c r="J15" s="2">
        <f t="shared" si="4"/>
        <v>3.9335203702825214E-2</v>
      </c>
      <c r="K15" s="2" t="s">
        <v>17</v>
      </c>
      <c r="M15" s="2">
        <v>2010</v>
      </c>
      <c r="N15" s="3">
        <f t="shared" si="2"/>
        <v>8.9663147430492973E-2</v>
      </c>
      <c r="O15" s="3">
        <f t="shared" si="2"/>
        <v>6.9325850797382307E-2</v>
      </c>
      <c r="P15" s="2" t="s">
        <v>17</v>
      </c>
    </row>
    <row r="16" spans="1:16">
      <c r="A16" s="6">
        <v>2009</v>
      </c>
      <c r="B16" s="5">
        <v>5010</v>
      </c>
      <c r="C16" s="6">
        <f t="shared" si="0"/>
        <v>9.3170412393628624E-2</v>
      </c>
      <c r="D16" s="6">
        <f t="shared" si="3"/>
        <v>9.0367835527616402E-2</v>
      </c>
      <c r="E16" s="6" t="s">
        <v>18</v>
      </c>
      <c r="F16" s="5"/>
      <c r="G16" s="6">
        <v>2009</v>
      </c>
      <c r="H16" s="5">
        <v>1208865</v>
      </c>
      <c r="I16" s="6">
        <f t="shared" si="1"/>
        <v>4.4181858229356968E-2</v>
      </c>
      <c r="J16" s="2">
        <f t="shared" si="4"/>
        <v>5.8036847284569794E-2</v>
      </c>
      <c r="K16" s="2" t="s">
        <v>18</v>
      </c>
      <c r="M16" s="2">
        <v>2009</v>
      </c>
      <c r="N16" s="3">
        <f t="shared" si="2"/>
        <v>4.8988554164271655E-2</v>
      </c>
      <c r="O16" s="3">
        <f t="shared" si="2"/>
        <v>3.2330988243046609E-2</v>
      </c>
      <c r="P16" s="2" t="s">
        <v>18</v>
      </c>
    </row>
    <row r="17" spans="1:16">
      <c r="A17" s="6">
        <v>2008</v>
      </c>
      <c r="B17" s="5">
        <v>4583</v>
      </c>
      <c r="C17" s="6">
        <f t="shared" si="0"/>
        <v>8.7565258661604181E-2</v>
      </c>
      <c r="D17" s="6">
        <f t="shared" si="3"/>
        <v>7.9505995717784037E-2</v>
      </c>
      <c r="E17" s="6" t="s">
        <v>19</v>
      </c>
      <c r="F17" s="5"/>
      <c r="G17" s="6">
        <v>2008</v>
      </c>
      <c r="H17" s="5">
        <v>1157715</v>
      </c>
      <c r="I17" s="6">
        <f t="shared" si="1"/>
        <v>7.1891836339782619E-2</v>
      </c>
      <c r="J17" s="2">
        <f t="shared" si="4"/>
        <v>6.1020566513237715E-2</v>
      </c>
      <c r="K17" s="2" t="s">
        <v>19</v>
      </c>
      <c r="M17" s="2">
        <v>2008</v>
      </c>
      <c r="N17" s="3">
        <f t="shared" si="2"/>
        <v>1.5673422321821562E-2</v>
      </c>
      <c r="O17" s="3">
        <f t="shared" si="2"/>
        <v>1.8485429204546322E-2</v>
      </c>
      <c r="P17" s="2" t="s">
        <v>19</v>
      </c>
    </row>
    <row r="18" spans="1:16">
      <c r="A18" s="6">
        <v>2007</v>
      </c>
      <c r="B18" s="5">
        <v>4214</v>
      </c>
      <c r="C18" s="6">
        <f t="shared" si="0"/>
        <v>7.1446732773963892E-2</v>
      </c>
      <c r="D18" s="6">
        <f t="shared" si="3"/>
        <v>8.1670062666826471E-2</v>
      </c>
      <c r="E18" s="6" t="s">
        <v>20</v>
      </c>
      <c r="F18" s="5"/>
      <c r="G18" s="6">
        <v>2007</v>
      </c>
      <c r="H18" s="5">
        <v>1080067</v>
      </c>
      <c r="I18" s="6">
        <f t="shared" si="1"/>
        <v>5.014929668669281E-2</v>
      </c>
      <c r="J18" s="2">
        <f t="shared" si="4"/>
        <v>5.2071956196074576E-2</v>
      </c>
      <c r="K18" s="2" t="s">
        <v>20</v>
      </c>
      <c r="M18" s="2">
        <v>2007</v>
      </c>
      <c r="N18" s="3">
        <f t="shared" si="2"/>
        <v>2.1297436087271082E-2</v>
      </c>
      <c r="O18" s="3">
        <f t="shared" si="2"/>
        <v>2.9598106470751895E-2</v>
      </c>
      <c r="P18" s="2" t="s">
        <v>20</v>
      </c>
    </row>
    <row r="19" spans="1:16">
      <c r="A19" s="6">
        <v>2006</v>
      </c>
      <c r="B19" s="5">
        <v>3933</v>
      </c>
      <c r="C19" s="6">
        <f t="shared" si="0"/>
        <v>9.1893392559689063E-2</v>
      </c>
      <c r="D19" s="6">
        <f t="shared" si="3"/>
        <v>7.1479232025394579E-2</v>
      </c>
      <c r="E19" s="6" t="s">
        <v>21</v>
      </c>
      <c r="F19" s="5"/>
      <c r="G19" s="6">
        <v>2006</v>
      </c>
      <c r="H19" s="5">
        <v>1028489</v>
      </c>
      <c r="I19" s="6">
        <f t="shared" si="1"/>
        <v>5.3994615705456335E-2</v>
      </c>
      <c r="J19" s="2">
        <f t="shared" si="4"/>
        <v>5.248827898145017E-2</v>
      </c>
      <c r="K19" s="2" t="s">
        <v>21</v>
      </c>
      <c r="M19" s="2">
        <v>2006</v>
      </c>
      <c r="N19" s="3">
        <f t="shared" si="2"/>
        <v>3.7898776854232728E-2</v>
      </c>
      <c r="O19" s="3">
        <f t="shared" si="2"/>
        <v>1.8990953043944409E-2</v>
      </c>
      <c r="P19" s="2" t="s">
        <v>21</v>
      </c>
    </row>
    <row r="20" spans="1:16">
      <c r="A20" s="6">
        <v>2005</v>
      </c>
      <c r="B20" s="5">
        <v>3602</v>
      </c>
      <c r="C20" s="6">
        <f t="shared" si="0"/>
        <v>5.1065071491100088E-2</v>
      </c>
      <c r="D20" s="6">
        <f t="shared" si="3"/>
        <v>7.6497165970630429E-2</v>
      </c>
      <c r="E20" s="6" t="s">
        <v>22</v>
      </c>
      <c r="F20" s="5"/>
      <c r="G20" s="6">
        <v>2005</v>
      </c>
      <c r="H20" s="5">
        <v>975801</v>
      </c>
      <c r="I20" s="6">
        <f t="shared" si="1"/>
        <v>5.0981942257443999E-2</v>
      </c>
      <c r="J20" s="2">
        <f t="shared" si="4"/>
        <v>4.83294602081209E-2</v>
      </c>
      <c r="K20" s="2" t="s">
        <v>22</v>
      </c>
      <c r="M20" s="2">
        <v>2005</v>
      </c>
      <c r="N20" s="3">
        <f t="shared" si="2"/>
        <v>8.3129233656088763E-5</v>
      </c>
      <c r="O20" s="3">
        <f t="shared" si="2"/>
        <v>2.8167705762509529E-2</v>
      </c>
      <c r="P20" s="2" t="s">
        <v>22</v>
      </c>
    </row>
    <row r="21" spans="1:16">
      <c r="A21" s="6">
        <v>2004</v>
      </c>
      <c r="B21" s="5">
        <v>3427</v>
      </c>
      <c r="C21" s="6">
        <f t="shared" si="0"/>
        <v>0.10192926045016078</v>
      </c>
      <c r="D21" s="6">
        <f t="shared" si="3"/>
        <v>5.7644330453167712E-2</v>
      </c>
      <c r="E21" s="6" t="s">
        <v>23</v>
      </c>
      <c r="F21" s="5"/>
      <c r="G21" s="6">
        <v>2004</v>
      </c>
      <c r="H21" s="5">
        <v>928466</v>
      </c>
      <c r="I21" s="6">
        <f t="shared" si="1"/>
        <v>4.5676978158797801E-2</v>
      </c>
      <c r="J21" s="2">
        <f t="shared" si="4"/>
        <v>4.4970204422588672E-2</v>
      </c>
      <c r="K21" s="2" t="s">
        <v>23</v>
      </c>
      <c r="M21" s="2">
        <v>2004</v>
      </c>
      <c r="N21" s="3">
        <f t="shared" si="2"/>
        <v>5.6252282291362976E-2</v>
      </c>
      <c r="O21" s="3">
        <f t="shared" si="2"/>
        <v>1.267412603057904E-2</v>
      </c>
      <c r="P21" s="2" t="s">
        <v>23</v>
      </c>
    </row>
    <row r="22" spans="1:16">
      <c r="A22" s="6">
        <v>2003</v>
      </c>
      <c r="B22" s="5">
        <v>3110</v>
      </c>
      <c r="C22" s="6">
        <f t="shared" si="0"/>
        <v>1.3359400456174651E-2</v>
      </c>
      <c r="D22" s="6">
        <f t="shared" si="3"/>
        <v>6.5085813765205225E-2</v>
      </c>
      <c r="E22" s="6" t="s">
        <v>24</v>
      </c>
      <c r="F22" s="5"/>
      <c r="G22" s="6">
        <v>2003</v>
      </c>
      <c r="H22" s="5">
        <v>887909</v>
      </c>
      <c r="I22" s="6">
        <f t="shared" si="1"/>
        <v>4.426343068637955E-2</v>
      </c>
      <c r="J22" s="2">
        <f t="shared" si="4"/>
        <v>3.357412135822737E-2</v>
      </c>
      <c r="K22" s="2" t="s">
        <v>24</v>
      </c>
      <c r="M22" s="2">
        <v>2003</v>
      </c>
      <c r="N22" s="3">
        <f t="shared" si="2"/>
        <v>-3.0904030230204899E-2</v>
      </c>
      <c r="O22" s="3">
        <f t="shared" si="2"/>
        <v>3.1511692406977855E-2</v>
      </c>
      <c r="P22" s="2" t="s">
        <v>24</v>
      </c>
    </row>
    <row r="23" spans="1:16">
      <c r="A23" s="6">
        <v>2002</v>
      </c>
      <c r="B23" s="5">
        <v>3069</v>
      </c>
      <c r="C23" s="6">
        <f t="shared" si="0"/>
        <v>0.1168122270742358</v>
      </c>
      <c r="D23" s="6">
        <f t="shared" si="3"/>
        <v>5.0879231816687791E-2</v>
      </c>
      <c r="E23" s="6" t="s">
        <v>25</v>
      </c>
      <c r="F23" s="5"/>
      <c r="G23" s="6">
        <v>2002</v>
      </c>
      <c r="H23" s="5">
        <v>850273</v>
      </c>
      <c r="I23" s="6">
        <f t="shared" si="1"/>
        <v>2.2884812030075186E-2</v>
      </c>
      <c r="J23" s="2">
        <f t="shared" si="4"/>
        <v>1.147970202989825E-2</v>
      </c>
      <c r="K23" s="2" t="s">
        <v>25</v>
      </c>
      <c r="M23" s="2">
        <v>2002</v>
      </c>
      <c r="N23" s="3">
        <f t="shared" si="2"/>
        <v>9.392741504416062E-2</v>
      </c>
      <c r="O23" s="3">
        <f t="shared" si="2"/>
        <v>3.9399529786789539E-2</v>
      </c>
      <c r="P23" s="2" t="s">
        <v>25</v>
      </c>
    </row>
    <row r="24" spans="1:16">
      <c r="A24" s="6">
        <v>2001</v>
      </c>
      <c r="B24" s="5">
        <v>2748</v>
      </c>
      <c r="C24" s="6">
        <f t="shared" si="0"/>
        <v>-1.5053763440860216E-2</v>
      </c>
      <c r="D24" s="6">
        <f t="shared" si="3"/>
        <v>4.2986141168283386E-2</v>
      </c>
      <c r="E24" s="6" t="s">
        <v>26</v>
      </c>
      <c r="F24" s="5"/>
      <c r="G24" s="6">
        <v>2001</v>
      </c>
      <c r="H24" s="5">
        <v>831250</v>
      </c>
      <c r="I24" s="6">
        <f t="shared" si="1"/>
        <v>7.4592029721314555E-5</v>
      </c>
      <c r="J24" s="2">
        <f t="shared" si="4"/>
        <v>1.0923910985677252E-2</v>
      </c>
      <c r="K24" s="2" t="s">
        <v>26</v>
      </c>
      <c r="M24" s="2">
        <v>2001</v>
      </c>
      <c r="N24" s="3">
        <f t="shared" si="2"/>
        <v>-1.512835547058153E-2</v>
      </c>
      <c r="O24" s="3">
        <f t="shared" si="2"/>
        <v>3.2062230182606136E-2</v>
      </c>
      <c r="P24" s="2" t="s">
        <v>26</v>
      </c>
    </row>
    <row r="25" spans="1:16">
      <c r="A25" s="6">
        <v>2000</v>
      </c>
      <c r="B25" s="5">
        <v>2790</v>
      </c>
      <c r="C25" s="6">
        <f t="shared" si="0"/>
        <v>0.10102604577742699</v>
      </c>
      <c r="D25" s="6">
        <f t="shared" si="3"/>
        <v>2.700794579206062E-2</v>
      </c>
      <c r="E25" s="6" t="s">
        <v>27</v>
      </c>
      <c r="F25" s="5"/>
      <c r="G25" s="6">
        <v>2000</v>
      </c>
      <c r="H25" s="5">
        <v>831188</v>
      </c>
      <c r="I25" s="6">
        <f t="shared" si="1"/>
        <v>2.177322994163319E-2</v>
      </c>
      <c r="J25" s="2">
        <f t="shared" si="4"/>
        <v>1.9876638847439031E-2</v>
      </c>
      <c r="K25" s="2" t="s">
        <v>27</v>
      </c>
      <c r="M25" s="2">
        <v>2000</v>
      </c>
      <c r="N25" s="3">
        <f t="shared" si="2"/>
        <v>7.92528158357938E-2</v>
      </c>
      <c r="O25" s="3">
        <f t="shared" si="2"/>
        <v>7.1313069446215897E-3</v>
      </c>
      <c r="P25" s="2" t="s">
        <v>27</v>
      </c>
    </row>
    <row r="26" spans="1:16">
      <c r="A26" s="6">
        <v>1999</v>
      </c>
      <c r="B26" s="5">
        <v>2534</v>
      </c>
      <c r="C26" s="6">
        <f t="shared" si="0"/>
        <v>-4.7010154193305752E-2</v>
      </c>
      <c r="D26" s="6">
        <f t="shared" si="3"/>
        <v>2.5194881632195656E-2</v>
      </c>
      <c r="E26" s="6" t="s">
        <v>28</v>
      </c>
      <c r="F26" s="5"/>
      <c r="G26" s="6">
        <v>1999</v>
      </c>
      <c r="H26" s="5">
        <v>813476</v>
      </c>
      <c r="I26" s="6">
        <f t="shared" si="1"/>
        <v>1.7980047753244868E-2</v>
      </c>
      <c r="J26" s="2">
        <f t="shared" si="4"/>
        <v>1.9467776698243837E-2</v>
      </c>
      <c r="K26" s="2" t="s">
        <v>28</v>
      </c>
      <c r="M26" s="2">
        <v>1999</v>
      </c>
      <c r="N26" s="3">
        <f t="shared" si="2"/>
        <v>-6.4990201946550613E-2</v>
      </c>
      <c r="O26" s="3">
        <f t="shared" si="2"/>
        <v>5.7271049339518189E-3</v>
      </c>
      <c r="P26" s="2" t="s">
        <v>28</v>
      </c>
    </row>
    <row r="27" spans="1:16">
      <c r="A27" s="6">
        <v>1998</v>
      </c>
      <c r="B27" s="5">
        <v>2659</v>
      </c>
      <c r="C27" s="6">
        <f t="shared" si="0"/>
        <v>9.7399917457697063E-2</v>
      </c>
      <c r="D27" s="6">
        <f t="shared" si="3"/>
        <v>7.8664963103301733E-2</v>
      </c>
      <c r="E27" s="6" t="s">
        <v>29</v>
      </c>
      <c r="F27" s="5"/>
      <c r="G27" s="6">
        <v>1998</v>
      </c>
      <c r="H27" s="5">
        <v>799108</v>
      </c>
      <c r="I27" s="6">
        <f t="shared" si="1"/>
        <v>2.0955505643242802E-2</v>
      </c>
      <c r="J27" s="2">
        <f t="shared" si="4"/>
        <v>1.7062593320137966E-2</v>
      </c>
      <c r="K27" s="2" t="s">
        <v>29</v>
      </c>
      <c r="M27" s="2">
        <v>1998</v>
      </c>
      <c r="N27" s="3">
        <f t="shared" si="2"/>
        <v>7.6444411814454258E-2</v>
      </c>
      <c r="O27" s="3">
        <f t="shared" si="2"/>
        <v>6.1602369783163767E-2</v>
      </c>
      <c r="P27" s="2" t="s">
        <v>29</v>
      </c>
    </row>
    <row r="28" spans="1:16">
      <c r="A28" s="6">
        <v>1997</v>
      </c>
      <c r="B28" s="5">
        <v>2423</v>
      </c>
      <c r="C28" s="6">
        <f t="shared" si="0"/>
        <v>5.9930008748906388E-2</v>
      </c>
      <c r="D28" s="6">
        <f t="shared" si="3"/>
        <v>0.19218980159345667</v>
      </c>
      <c r="E28" s="6" t="s">
        <v>30</v>
      </c>
      <c r="F28" s="5"/>
      <c r="G28" s="6">
        <v>1997</v>
      </c>
      <c r="H28" s="5">
        <v>782706</v>
      </c>
      <c r="I28" s="6">
        <f t="shared" si="1"/>
        <v>1.3169680997033133E-2</v>
      </c>
      <c r="J28" s="2">
        <f t="shared" si="4"/>
        <v>6.5809530205009958E-2</v>
      </c>
      <c r="K28" s="2" t="s">
        <v>30</v>
      </c>
      <c r="M28" s="2">
        <v>1997</v>
      </c>
      <c r="N28" s="3">
        <f t="shared" si="2"/>
        <v>4.6760327751873255E-2</v>
      </c>
      <c r="O28" s="3">
        <f t="shared" si="2"/>
        <v>0.12638027138844671</v>
      </c>
      <c r="P28" s="2" t="s">
        <v>30</v>
      </c>
    </row>
    <row r="29" spans="1:16">
      <c r="A29" s="6">
        <v>1996</v>
      </c>
      <c r="B29" s="5">
        <v>2286</v>
      </c>
      <c r="C29" s="6">
        <f t="shared" si="0"/>
        <v>0.32444959443800697</v>
      </c>
      <c r="D29" s="6">
        <f t="shared" si="3"/>
        <v>0.266990038984946</v>
      </c>
      <c r="E29" s="6" t="s">
        <v>31</v>
      </c>
      <c r="F29" s="5"/>
      <c r="G29" s="6">
        <v>1996</v>
      </c>
      <c r="H29" s="5">
        <v>772532</v>
      </c>
      <c r="I29" s="6">
        <f t="shared" si="1"/>
        <v>0.11844937941298679</v>
      </c>
      <c r="J29" s="2">
        <f t="shared" si="4"/>
        <v>8.4519918588730383E-2</v>
      </c>
      <c r="K29" s="2" t="s">
        <v>31</v>
      </c>
      <c r="M29" s="2">
        <v>1996</v>
      </c>
      <c r="N29" s="3">
        <f t="shared" si="2"/>
        <v>0.20600021502502019</v>
      </c>
      <c r="O29" s="3">
        <f t="shared" si="2"/>
        <v>0.18247012039621563</v>
      </c>
      <c r="P29" s="2" t="s">
        <v>31</v>
      </c>
    </row>
    <row r="30" spans="1:16">
      <c r="A30" s="6">
        <v>1995</v>
      </c>
      <c r="B30" s="5">
        <v>1726</v>
      </c>
      <c r="C30" s="6">
        <f t="shared" si="0"/>
        <v>0.20953048353188508</v>
      </c>
      <c r="D30" s="6">
        <f t="shared" si="3"/>
        <v>0.17693845748366507</v>
      </c>
      <c r="E30" s="6" t="s">
        <v>32</v>
      </c>
      <c r="F30" s="5"/>
      <c r="G30" s="6">
        <v>1995</v>
      </c>
      <c r="H30" s="5">
        <v>690717</v>
      </c>
      <c r="I30" s="6">
        <f t="shared" si="1"/>
        <v>5.0590457764473976E-2</v>
      </c>
      <c r="J30" s="2">
        <f t="shared" si="4"/>
        <v>4.6889486280644252E-2</v>
      </c>
      <c r="K30" s="2" t="s">
        <v>32</v>
      </c>
      <c r="M30" s="2">
        <v>1995</v>
      </c>
      <c r="N30" s="3">
        <f t="shared" si="2"/>
        <v>0.15894002576741112</v>
      </c>
      <c r="O30" s="3">
        <f t="shared" si="2"/>
        <v>0.13004897120302084</v>
      </c>
      <c r="P30" s="2" t="s">
        <v>32</v>
      </c>
    </row>
    <row r="31" spans="1:16">
      <c r="A31" s="6">
        <v>1994</v>
      </c>
      <c r="B31" s="5">
        <v>1427</v>
      </c>
      <c r="C31" s="6">
        <f t="shared" si="0"/>
        <v>0.14434643143544507</v>
      </c>
      <c r="D31" s="6" t="e">
        <f t="shared" si="3"/>
        <v>#DIV/0!</v>
      </c>
      <c r="E31" s="6" t="s">
        <v>33</v>
      </c>
      <c r="F31" s="5"/>
      <c r="G31" s="6">
        <v>1994</v>
      </c>
      <c r="H31" s="5">
        <v>657456</v>
      </c>
      <c r="I31" s="6">
        <f t="shared" si="1"/>
        <v>4.3188514796814528E-2</v>
      </c>
      <c r="J31" s="2" t="e">
        <f t="shared" si="4"/>
        <v>#DIV/0!</v>
      </c>
      <c r="K31" s="2" t="s">
        <v>33</v>
      </c>
      <c r="M31" s="2">
        <v>1994</v>
      </c>
      <c r="N31" s="3">
        <f t="shared" si="2"/>
        <v>0.10115791663863054</v>
      </c>
      <c r="O31" s="3" t="e">
        <f t="shared" si="2"/>
        <v>#DIV/0!</v>
      </c>
      <c r="P31" s="2" t="s">
        <v>33</v>
      </c>
    </row>
    <row r="32" spans="1:16">
      <c r="A32" s="6">
        <v>1993</v>
      </c>
      <c r="B32" s="5">
        <v>1247</v>
      </c>
      <c r="C32" s="6" t="e">
        <f t="shared" si="0"/>
        <v>#DIV/0!</v>
      </c>
      <c r="D32" s="6" t="e">
        <f t="shared" si="3"/>
        <v>#DIV/0!</v>
      </c>
      <c r="E32" s="6" t="s">
        <v>34</v>
      </c>
      <c r="F32" s="5"/>
      <c r="G32" s="6">
        <v>1993</v>
      </c>
      <c r="H32" s="5">
        <v>630237</v>
      </c>
      <c r="I32" s="6" t="e">
        <f t="shared" si="1"/>
        <v>#DIV/0!</v>
      </c>
      <c r="J32" s="2" t="e">
        <f t="shared" si="4"/>
        <v>#DIV/0!</v>
      </c>
      <c r="K32" s="2" t="s">
        <v>34</v>
      </c>
      <c r="M32" s="2">
        <v>1993</v>
      </c>
      <c r="N32" s="3" t="e">
        <f t="shared" si="2"/>
        <v>#DIV/0!</v>
      </c>
      <c r="O32" s="3" t="e">
        <f t="shared" si="2"/>
        <v>#DIV/0!</v>
      </c>
      <c r="P32" s="2" t="s">
        <v>34</v>
      </c>
    </row>
    <row r="33" spans="1:16">
      <c r="A33" s="6">
        <v>1992</v>
      </c>
      <c r="B33" s="5"/>
      <c r="C33" s="6" t="e">
        <f t="shared" si="0"/>
        <v>#DIV/0!</v>
      </c>
      <c r="D33" s="6" t="e">
        <f t="shared" si="3"/>
        <v>#DIV/0!</v>
      </c>
      <c r="E33" s="6" t="s">
        <v>35</v>
      </c>
      <c r="F33" s="5"/>
      <c r="G33" s="6">
        <v>1992</v>
      </c>
      <c r="H33" s="5"/>
      <c r="I33" s="6" t="e">
        <f t="shared" si="1"/>
        <v>#DIV/0!</v>
      </c>
      <c r="J33" s="2" t="e">
        <f t="shared" si="4"/>
        <v>#DIV/0!</v>
      </c>
      <c r="K33" s="2" t="s">
        <v>35</v>
      </c>
      <c r="M33" s="2">
        <v>1992</v>
      </c>
      <c r="N33" s="3" t="e">
        <f t="shared" si="2"/>
        <v>#DIV/0!</v>
      </c>
      <c r="O33" s="3" t="e">
        <f t="shared" si="2"/>
        <v>#DIV/0!</v>
      </c>
      <c r="P33" s="2" t="s">
        <v>35</v>
      </c>
    </row>
    <row r="34" spans="1:16">
      <c r="A34" s="6">
        <v>1991</v>
      </c>
      <c r="B34" s="5"/>
      <c r="C34" s="6" t="e">
        <f t="shared" si="0"/>
        <v>#DIV/0!</v>
      </c>
      <c r="D34" s="6" t="e">
        <f t="shared" si="3"/>
        <v>#DIV/0!</v>
      </c>
      <c r="E34" s="6" t="s">
        <v>36</v>
      </c>
      <c r="F34" s="5"/>
      <c r="G34" s="6">
        <v>1991</v>
      </c>
      <c r="H34" s="5"/>
      <c r="I34" s="6" t="e">
        <f t="shared" si="1"/>
        <v>#DIV/0!</v>
      </c>
      <c r="J34" s="2" t="e">
        <f t="shared" si="4"/>
        <v>#DIV/0!</v>
      </c>
      <c r="K34" s="2" t="s">
        <v>36</v>
      </c>
      <c r="M34" s="2">
        <v>1991</v>
      </c>
      <c r="N34" s="3" t="e">
        <f t="shared" si="2"/>
        <v>#DIV/0!</v>
      </c>
      <c r="O34" s="3" t="e">
        <f t="shared" si="2"/>
        <v>#DIV/0!</v>
      </c>
      <c r="P34" s="2" t="s">
        <v>36</v>
      </c>
    </row>
    <row r="35" spans="1:16">
      <c r="A35" s="6">
        <v>1990</v>
      </c>
      <c r="B35" s="5"/>
      <c r="C35" s="6" t="e">
        <f t="shared" si="0"/>
        <v>#DIV/0!</v>
      </c>
      <c r="D35" s="6" t="e">
        <f t="shared" si="3"/>
        <v>#DIV/0!</v>
      </c>
      <c r="E35" s="6" t="s">
        <v>37</v>
      </c>
      <c r="F35" s="5"/>
      <c r="G35" s="6">
        <v>1990</v>
      </c>
      <c r="H35" s="5"/>
      <c r="I35" s="6" t="e">
        <f t="shared" si="1"/>
        <v>#DIV/0!</v>
      </c>
      <c r="J35" s="2" t="e">
        <f t="shared" si="4"/>
        <v>#DIV/0!</v>
      </c>
      <c r="K35" s="2" t="s">
        <v>37</v>
      </c>
      <c r="M35" s="2">
        <v>1990</v>
      </c>
      <c r="N35" s="3" t="e">
        <f t="shared" si="2"/>
        <v>#DIV/0!</v>
      </c>
      <c r="O35" s="3" t="e">
        <f t="shared" si="2"/>
        <v>#DIV/0!</v>
      </c>
      <c r="P35" s="2" t="s">
        <v>37</v>
      </c>
    </row>
    <row r="36" spans="1:16">
      <c r="A36" s="6">
        <v>1989</v>
      </c>
      <c r="B36" s="5"/>
      <c r="C36" s="6" t="e">
        <f t="shared" si="0"/>
        <v>#DIV/0!</v>
      </c>
      <c r="D36" s="6" t="e">
        <f t="shared" si="3"/>
        <v>#DIV/0!</v>
      </c>
      <c r="E36" s="6" t="s">
        <v>38</v>
      </c>
      <c r="F36" s="5"/>
      <c r="G36" s="6">
        <v>1989</v>
      </c>
      <c r="H36" s="5"/>
      <c r="I36" s="6" t="e">
        <f t="shared" si="1"/>
        <v>#DIV/0!</v>
      </c>
      <c r="J36" s="2" t="e">
        <f t="shared" si="4"/>
        <v>#DIV/0!</v>
      </c>
      <c r="K36" s="2" t="s">
        <v>38</v>
      </c>
      <c r="M36" s="2">
        <v>1989</v>
      </c>
      <c r="N36" s="3" t="e">
        <f t="shared" si="2"/>
        <v>#DIV/0!</v>
      </c>
      <c r="O36" s="3" t="e">
        <f t="shared" si="2"/>
        <v>#DIV/0!</v>
      </c>
      <c r="P36" s="2" t="s">
        <v>38</v>
      </c>
    </row>
    <row r="37" spans="1:16">
      <c r="A37" s="6">
        <v>1988</v>
      </c>
      <c r="B37" s="5"/>
      <c r="C37" s="6" t="e">
        <f t="shared" si="0"/>
        <v>#DIV/0!</v>
      </c>
      <c r="D37" s="6" t="e">
        <f t="shared" si="3"/>
        <v>#DIV/0!</v>
      </c>
      <c r="E37" s="6" t="s">
        <v>39</v>
      </c>
      <c r="F37" s="5"/>
      <c r="G37" s="6">
        <v>1988</v>
      </c>
      <c r="H37" s="5"/>
      <c r="I37" s="6" t="e">
        <f t="shared" si="1"/>
        <v>#DIV/0!</v>
      </c>
      <c r="J37" s="2" t="e">
        <f t="shared" si="4"/>
        <v>#DIV/0!</v>
      </c>
      <c r="K37" s="2" t="s">
        <v>39</v>
      </c>
      <c r="M37" s="2">
        <v>1988</v>
      </c>
      <c r="N37" s="3" t="e">
        <f t="shared" ref="N37:O55" si="5">C37-I37</f>
        <v>#DIV/0!</v>
      </c>
      <c r="O37" s="3" t="e">
        <f t="shared" si="5"/>
        <v>#DIV/0!</v>
      </c>
      <c r="P37" s="2" t="s">
        <v>39</v>
      </c>
    </row>
    <row r="38" spans="1:16">
      <c r="A38" s="6">
        <v>1987</v>
      </c>
      <c r="B38" s="5"/>
      <c r="C38" s="6" t="e">
        <f t="shared" si="0"/>
        <v>#DIV/0!</v>
      </c>
      <c r="D38" s="6" t="e">
        <f t="shared" si="3"/>
        <v>#DIV/0!</v>
      </c>
      <c r="E38" s="6" t="s">
        <v>40</v>
      </c>
      <c r="F38" s="5"/>
      <c r="G38" s="6">
        <v>1987</v>
      </c>
      <c r="H38" s="5"/>
      <c r="I38" s="6" t="e">
        <f t="shared" si="1"/>
        <v>#DIV/0!</v>
      </c>
      <c r="J38" s="2" t="e">
        <f t="shared" si="4"/>
        <v>#DIV/0!</v>
      </c>
      <c r="K38" s="2" t="s">
        <v>40</v>
      </c>
      <c r="M38" s="2">
        <v>1987</v>
      </c>
      <c r="N38" s="3" t="e">
        <f t="shared" si="5"/>
        <v>#DIV/0!</v>
      </c>
      <c r="O38" s="3" t="e">
        <f t="shared" si="5"/>
        <v>#DIV/0!</v>
      </c>
      <c r="P38" s="2" t="s">
        <v>40</v>
      </c>
    </row>
    <row r="39" spans="1:16">
      <c r="A39" s="6">
        <v>1986</v>
      </c>
      <c r="B39" s="5"/>
      <c r="C39" s="6" t="e">
        <f t="shared" si="0"/>
        <v>#DIV/0!</v>
      </c>
      <c r="D39" s="6" t="e">
        <f t="shared" si="3"/>
        <v>#DIV/0!</v>
      </c>
      <c r="E39" s="6" t="s">
        <v>41</v>
      </c>
      <c r="F39" s="5"/>
      <c r="G39" s="6">
        <v>1986</v>
      </c>
      <c r="H39" s="5"/>
      <c r="I39" s="6" t="e">
        <f t="shared" si="1"/>
        <v>#DIV/0!</v>
      </c>
      <c r="J39" s="2" t="e">
        <f t="shared" si="4"/>
        <v>#DIV/0!</v>
      </c>
      <c r="K39" s="2" t="s">
        <v>41</v>
      </c>
      <c r="M39" s="2">
        <v>1986</v>
      </c>
      <c r="N39" s="3" t="e">
        <f t="shared" si="5"/>
        <v>#DIV/0!</v>
      </c>
      <c r="O39" s="3" t="e">
        <f t="shared" si="5"/>
        <v>#DIV/0!</v>
      </c>
      <c r="P39" s="2" t="s">
        <v>41</v>
      </c>
    </row>
    <row r="40" spans="1:16">
      <c r="A40" s="6">
        <v>1985</v>
      </c>
      <c r="B40" s="5"/>
      <c r="C40" s="6" t="e">
        <f t="shared" si="0"/>
        <v>#DIV/0!</v>
      </c>
      <c r="D40" s="6" t="e">
        <f t="shared" si="3"/>
        <v>#DIV/0!</v>
      </c>
      <c r="E40" s="6" t="s">
        <v>42</v>
      </c>
      <c r="F40" s="5"/>
      <c r="G40" s="6">
        <v>1985</v>
      </c>
      <c r="H40" s="5"/>
      <c r="I40" s="6" t="e">
        <f t="shared" si="1"/>
        <v>#DIV/0!</v>
      </c>
      <c r="J40" s="2" t="e">
        <f t="shared" si="4"/>
        <v>#DIV/0!</v>
      </c>
      <c r="K40" s="2" t="s">
        <v>42</v>
      </c>
      <c r="M40" s="2">
        <v>1985</v>
      </c>
      <c r="N40" s="3" t="e">
        <f t="shared" si="5"/>
        <v>#DIV/0!</v>
      </c>
      <c r="O40" s="3" t="e">
        <f t="shared" si="5"/>
        <v>#DIV/0!</v>
      </c>
      <c r="P40" s="2" t="s">
        <v>42</v>
      </c>
    </row>
    <row r="41" spans="1:16">
      <c r="A41" s="6">
        <v>1984</v>
      </c>
      <c r="B41" s="5"/>
      <c r="C41" s="6" t="e">
        <f t="shared" si="0"/>
        <v>#DIV/0!</v>
      </c>
      <c r="D41" s="6" t="e">
        <f t="shared" si="3"/>
        <v>#DIV/0!</v>
      </c>
      <c r="E41" s="6" t="s">
        <v>43</v>
      </c>
      <c r="F41" s="5"/>
      <c r="G41" s="6">
        <v>1984</v>
      </c>
      <c r="H41" s="5"/>
      <c r="I41" s="6" t="e">
        <f t="shared" si="1"/>
        <v>#DIV/0!</v>
      </c>
      <c r="J41" s="2" t="e">
        <f t="shared" si="4"/>
        <v>#DIV/0!</v>
      </c>
      <c r="K41" s="2" t="s">
        <v>43</v>
      </c>
      <c r="M41" s="2">
        <v>1984</v>
      </c>
      <c r="N41" s="3" t="e">
        <f t="shared" si="5"/>
        <v>#DIV/0!</v>
      </c>
      <c r="O41" s="3" t="e">
        <f t="shared" si="5"/>
        <v>#DIV/0!</v>
      </c>
      <c r="P41" s="2" t="s">
        <v>43</v>
      </c>
    </row>
    <row r="42" spans="1:16">
      <c r="A42" s="6">
        <v>1983</v>
      </c>
      <c r="B42" s="5"/>
      <c r="C42" s="6" t="e">
        <f t="shared" si="0"/>
        <v>#DIV/0!</v>
      </c>
      <c r="D42" s="6" t="e">
        <f t="shared" si="3"/>
        <v>#DIV/0!</v>
      </c>
      <c r="E42" s="6" t="s">
        <v>44</v>
      </c>
      <c r="F42" s="5"/>
      <c r="G42" s="6">
        <v>1983</v>
      </c>
      <c r="H42" s="5"/>
      <c r="I42" s="6" t="e">
        <f t="shared" si="1"/>
        <v>#DIV/0!</v>
      </c>
      <c r="J42" s="2" t="e">
        <f t="shared" si="4"/>
        <v>#DIV/0!</v>
      </c>
      <c r="K42" s="2" t="s">
        <v>44</v>
      </c>
      <c r="M42" s="2">
        <v>1983</v>
      </c>
      <c r="N42" s="3" t="e">
        <f t="shared" si="5"/>
        <v>#DIV/0!</v>
      </c>
      <c r="O42" s="3" t="e">
        <f t="shared" si="5"/>
        <v>#DIV/0!</v>
      </c>
      <c r="P42" s="2" t="s">
        <v>44</v>
      </c>
    </row>
    <row r="43" spans="1:16">
      <c r="A43" s="6">
        <v>1982</v>
      </c>
      <c r="B43" s="5"/>
      <c r="C43" s="6" t="e">
        <f t="shared" si="0"/>
        <v>#DIV/0!</v>
      </c>
      <c r="D43" s="6" t="e">
        <f t="shared" si="3"/>
        <v>#DIV/0!</v>
      </c>
      <c r="E43" s="6" t="s">
        <v>45</v>
      </c>
      <c r="F43" s="5"/>
      <c r="G43" s="6">
        <v>1982</v>
      </c>
      <c r="H43" s="5"/>
      <c r="I43" s="6" t="e">
        <f t="shared" si="1"/>
        <v>#DIV/0!</v>
      </c>
      <c r="J43" s="2" t="e">
        <f t="shared" si="4"/>
        <v>#DIV/0!</v>
      </c>
      <c r="K43" s="2" t="s">
        <v>45</v>
      </c>
      <c r="M43" s="2">
        <v>1982</v>
      </c>
      <c r="N43" s="3" t="e">
        <f t="shared" si="5"/>
        <v>#DIV/0!</v>
      </c>
      <c r="O43" s="3" t="e">
        <f t="shared" si="5"/>
        <v>#DIV/0!</v>
      </c>
      <c r="P43" s="2" t="s">
        <v>45</v>
      </c>
    </row>
    <row r="44" spans="1:16">
      <c r="A44" s="6">
        <v>1981</v>
      </c>
      <c r="B44" s="5"/>
      <c r="C44" s="6" t="e">
        <f t="shared" si="0"/>
        <v>#DIV/0!</v>
      </c>
      <c r="D44" s="6" t="e">
        <f t="shared" si="3"/>
        <v>#DIV/0!</v>
      </c>
      <c r="E44" s="6" t="s">
        <v>46</v>
      </c>
      <c r="F44" s="5"/>
      <c r="G44" s="6">
        <v>1981</v>
      </c>
      <c r="H44" s="5"/>
      <c r="I44" s="6" t="e">
        <f t="shared" si="1"/>
        <v>#DIV/0!</v>
      </c>
      <c r="J44" s="2" t="e">
        <f t="shared" si="4"/>
        <v>#DIV/0!</v>
      </c>
      <c r="K44" s="2" t="s">
        <v>46</v>
      </c>
      <c r="M44" s="2">
        <v>1981</v>
      </c>
      <c r="N44" s="3" t="e">
        <f t="shared" si="5"/>
        <v>#DIV/0!</v>
      </c>
      <c r="O44" s="3" t="e">
        <f t="shared" si="5"/>
        <v>#DIV/0!</v>
      </c>
      <c r="P44" s="2" t="s">
        <v>46</v>
      </c>
    </row>
    <row r="45" spans="1:16">
      <c r="A45" s="6">
        <v>1980</v>
      </c>
      <c r="B45" s="5"/>
      <c r="C45" s="6" t="e">
        <f t="shared" si="0"/>
        <v>#DIV/0!</v>
      </c>
      <c r="D45" s="6" t="e">
        <f t="shared" si="3"/>
        <v>#DIV/0!</v>
      </c>
      <c r="E45" s="6" t="s">
        <v>47</v>
      </c>
      <c r="F45" s="5"/>
      <c r="G45" s="6">
        <v>1980</v>
      </c>
      <c r="H45" s="5"/>
      <c r="I45" s="6" t="e">
        <f t="shared" si="1"/>
        <v>#DIV/0!</v>
      </c>
      <c r="J45" s="2" t="e">
        <f t="shared" si="4"/>
        <v>#DIV/0!</v>
      </c>
      <c r="K45" s="2" t="s">
        <v>47</v>
      </c>
      <c r="M45" s="2">
        <v>1980</v>
      </c>
      <c r="N45" s="3" t="e">
        <f t="shared" si="5"/>
        <v>#DIV/0!</v>
      </c>
      <c r="O45" s="3" t="e">
        <f t="shared" si="5"/>
        <v>#DIV/0!</v>
      </c>
      <c r="P45" s="2" t="s">
        <v>47</v>
      </c>
    </row>
    <row r="46" spans="1:16">
      <c r="A46" s="6">
        <v>1979</v>
      </c>
      <c r="B46" s="5"/>
      <c r="C46" s="6" t="e">
        <f t="shared" si="0"/>
        <v>#DIV/0!</v>
      </c>
      <c r="D46" s="6" t="e">
        <f t="shared" si="3"/>
        <v>#DIV/0!</v>
      </c>
      <c r="E46" s="6" t="s">
        <v>48</v>
      </c>
      <c r="F46" s="5"/>
      <c r="G46" s="6">
        <v>1979</v>
      </c>
      <c r="H46" s="5"/>
      <c r="I46" s="6" t="e">
        <f t="shared" si="1"/>
        <v>#DIV/0!</v>
      </c>
      <c r="J46" s="2" t="e">
        <f t="shared" si="4"/>
        <v>#DIV/0!</v>
      </c>
      <c r="K46" s="2" t="s">
        <v>48</v>
      </c>
      <c r="M46" s="2">
        <v>1979</v>
      </c>
      <c r="N46" s="3" t="e">
        <f t="shared" si="5"/>
        <v>#DIV/0!</v>
      </c>
      <c r="O46" s="3" t="e">
        <f t="shared" si="5"/>
        <v>#DIV/0!</v>
      </c>
      <c r="P46" s="2" t="s">
        <v>48</v>
      </c>
    </row>
    <row r="47" spans="1:16">
      <c r="A47" s="6">
        <v>1978</v>
      </c>
      <c r="B47" s="5"/>
      <c r="C47" s="6" t="e">
        <f t="shared" si="0"/>
        <v>#DIV/0!</v>
      </c>
      <c r="D47" s="6" t="e">
        <f t="shared" si="3"/>
        <v>#DIV/0!</v>
      </c>
      <c r="E47" s="6" t="s">
        <v>49</v>
      </c>
      <c r="F47" s="5"/>
      <c r="G47" s="6">
        <v>1978</v>
      </c>
      <c r="H47" s="5"/>
      <c r="I47" s="6" t="e">
        <f t="shared" si="1"/>
        <v>#DIV/0!</v>
      </c>
      <c r="J47" s="2" t="e">
        <f t="shared" si="4"/>
        <v>#DIV/0!</v>
      </c>
      <c r="K47" s="2" t="s">
        <v>49</v>
      </c>
      <c r="M47" s="2">
        <v>1978</v>
      </c>
      <c r="N47" s="3" t="e">
        <f t="shared" si="5"/>
        <v>#DIV/0!</v>
      </c>
      <c r="O47" s="3" t="e">
        <f t="shared" si="5"/>
        <v>#DIV/0!</v>
      </c>
      <c r="P47" s="2" t="s">
        <v>49</v>
      </c>
    </row>
    <row r="48" spans="1:16">
      <c r="A48" s="6">
        <v>1977</v>
      </c>
      <c r="B48" s="5"/>
      <c r="C48" s="6" t="e">
        <f t="shared" si="0"/>
        <v>#DIV/0!</v>
      </c>
      <c r="D48" s="6" t="e">
        <f t="shared" si="3"/>
        <v>#DIV/0!</v>
      </c>
      <c r="E48" s="6" t="s">
        <v>50</v>
      </c>
      <c r="F48" s="5"/>
      <c r="G48" s="6">
        <v>1977</v>
      </c>
      <c r="H48" s="5"/>
      <c r="I48" s="6" t="e">
        <f t="shared" si="1"/>
        <v>#DIV/0!</v>
      </c>
      <c r="J48" s="2" t="e">
        <f t="shared" si="4"/>
        <v>#DIV/0!</v>
      </c>
      <c r="K48" s="2" t="s">
        <v>50</v>
      </c>
      <c r="M48" s="2">
        <v>1977</v>
      </c>
      <c r="N48" s="3" t="e">
        <f t="shared" si="5"/>
        <v>#DIV/0!</v>
      </c>
      <c r="O48" s="3" t="e">
        <f t="shared" si="5"/>
        <v>#DIV/0!</v>
      </c>
      <c r="P48" s="2" t="s">
        <v>50</v>
      </c>
    </row>
    <row r="49" spans="1:16">
      <c r="A49" s="6">
        <v>1976</v>
      </c>
      <c r="B49" s="5"/>
      <c r="C49" s="6" t="e">
        <f t="shared" si="0"/>
        <v>#DIV/0!</v>
      </c>
      <c r="D49" s="6" t="e">
        <f t="shared" si="3"/>
        <v>#DIV/0!</v>
      </c>
      <c r="E49" s="6" t="s">
        <v>51</v>
      </c>
      <c r="F49" s="5"/>
      <c r="G49" s="6">
        <v>1976</v>
      </c>
      <c r="H49" s="5"/>
      <c r="I49" s="6" t="e">
        <f t="shared" si="1"/>
        <v>#DIV/0!</v>
      </c>
      <c r="J49" s="2" t="e">
        <f t="shared" si="4"/>
        <v>#DIV/0!</v>
      </c>
      <c r="K49" s="2" t="s">
        <v>51</v>
      </c>
      <c r="M49" s="2">
        <v>1976</v>
      </c>
      <c r="N49" s="3" t="e">
        <f t="shared" si="5"/>
        <v>#DIV/0!</v>
      </c>
      <c r="O49" s="3" t="e">
        <f t="shared" si="5"/>
        <v>#DIV/0!</v>
      </c>
      <c r="P49" s="2" t="s">
        <v>51</v>
      </c>
    </row>
    <row r="50" spans="1:16">
      <c r="A50" s="6">
        <v>1975</v>
      </c>
      <c r="B50" s="5"/>
      <c r="C50" s="6" t="e">
        <f t="shared" si="0"/>
        <v>#DIV/0!</v>
      </c>
      <c r="D50" s="6" t="e">
        <f t="shared" si="3"/>
        <v>#DIV/0!</v>
      </c>
      <c r="E50" s="6" t="s">
        <v>52</v>
      </c>
      <c r="F50" s="5"/>
      <c r="G50" s="6">
        <v>1975</v>
      </c>
      <c r="H50" s="5"/>
      <c r="I50" s="6" t="e">
        <f t="shared" si="1"/>
        <v>#DIV/0!</v>
      </c>
      <c r="J50" s="2" t="e">
        <f t="shared" si="4"/>
        <v>#DIV/0!</v>
      </c>
      <c r="K50" s="2" t="s">
        <v>52</v>
      </c>
      <c r="M50" s="2">
        <v>1975</v>
      </c>
      <c r="N50" s="3" t="e">
        <f t="shared" si="5"/>
        <v>#DIV/0!</v>
      </c>
      <c r="O50" s="3" t="e">
        <f t="shared" si="5"/>
        <v>#DIV/0!</v>
      </c>
      <c r="P50" s="2" t="s">
        <v>52</v>
      </c>
    </row>
    <row r="51" spans="1:16">
      <c r="A51" s="6">
        <v>1974</v>
      </c>
      <c r="B51" s="5"/>
      <c r="C51" s="6" t="e">
        <f t="shared" si="0"/>
        <v>#DIV/0!</v>
      </c>
      <c r="D51" s="6" t="e">
        <f t="shared" si="3"/>
        <v>#DIV/0!</v>
      </c>
      <c r="E51" s="6" t="s">
        <v>53</v>
      </c>
      <c r="F51" s="5"/>
      <c r="G51" s="6">
        <v>1974</v>
      </c>
      <c r="H51" s="5"/>
      <c r="I51" s="6" t="e">
        <f t="shared" si="1"/>
        <v>#DIV/0!</v>
      </c>
      <c r="J51" s="2" t="e">
        <f t="shared" si="4"/>
        <v>#DIV/0!</v>
      </c>
      <c r="K51" s="2" t="s">
        <v>53</v>
      </c>
      <c r="M51" s="2">
        <v>1974</v>
      </c>
      <c r="N51" s="3" t="e">
        <f t="shared" si="5"/>
        <v>#DIV/0!</v>
      </c>
      <c r="O51" s="3" t="e">
        <f t="shared" si="5"/>
        <v>#DIV/0!</v>
      </c>
      <c r="P51" s="2" t="s">
        <v>53</v>
      </c>
    </row>
    <row r="52" spans="1:16">
      <c r="A52" s="6">
        <v>1973</v>
      </c>
      <c r="B52" s="5"/>
      <c r="C52" s="6" t="e">
        <f t="shared" si="0"/>
        <v>#DIV/0!</v>
      </c>
      <c r="D52" s="6" t="e">
        <f t="shared" si="3"/>
        <v>#DIV/0!</v>
      </c>
      <c r="E52" s="6" t="s">
        <v>54</v>
      </c>
      <c r="F52" s="5"/>
      <c r="G52" s="6">
        <v>1973</v>
      </c>
      <c r="H52" s="5"/>
      <c r="I52" s="6" t="e">
        <f t="shared" si="1"/>
        <v>#DIV/0!</v>
      </c>
      <c r="J52" s="2" t="e">
        <f t="shared" si="4"/>
        <v>#DIV/0!</v>
      </c>
      <c r="K52" s="2" t="s">
        <v>54</v>
      </c>
      <c r="M52" s="2">
        <v>1973</v>
      </c>
      <c r="N52" s="3" t="e">
        <f t="shared" si="5"/>
        <v>#DIV/0!</v>
      </c>
      <c r="O52" s="3" t="e">
        <f t="shared" si="5"/>
        <v>#DIV/0!</v>
      </c>
      <c r="P52" s="2" t="s">
        <v>54</v>
      </c>
    </row>
    <row r="53" spans="1:16">
      <c r="A53" s="6">
        <v>1972</v>
      </c>
      <c r="B53" s="5"/>
      <c r="C53" s="6" t="e">
        <f t="shared" si="0"/>
        <v>#DIV/0!</v>
      </c>
      <c r="D53" s="6" t="e">
        <f t="shared" si="3"/>
        <v>#DIV/0!</v>
      </c>
      <c r="E53" s="6" t="s">
        <v>55</v>
      </c>
      <c r="F53" s="5"/>
      <c r="G53" s="6">
        <v>1972</v>
      </c>
      <c r="H53" s="5"/>
      <c r="I53" s="6" t="e">
        <f t="shared" si="1"/>
        <v>#DIV/0!</v>
      </c>
      <c r="J53" s="2" t="e">
        <f t="shared" si="4"/>
        <v>#DIV/0!</v>
      </c>
      <c r="K53" s="2" t="s">
        <v>55</v>
      </c>
      <c r="M53" s="2">
        <v>1972</v>
      </c>
      <c r="N53" s="3" t="e">
        <f t="shared" si="5"/>
        <v>#DIV/0!</v>
      </c>
      <c r="O53" s="3" t="e">
        <f t="shared" si="5"/>
        <v>#DIV/0!</v>
      </c>
      <c r="P53" s="2" t="s">
        <v>55</v>
      </c>
    </row>
    <row r="54" spans="1:16">
      <c r="A54" s="6">
        <v>1971</v>
      </c>
      <c r="B54" s="8"/>
      <c r="C54" s="6" t="e">
        <f t="shared" si="0"/>
        <v>#DIV/0!</v>
      </c>
      <c r="D54" s="6"/>
      <c r="E54" s="6" t="s">
        <v>56</v>
      </c>
      <c r="F54" s="5"/>
      <c r="G54" s="6">
        <v>1971</v>
      </c>
      <c r="H54" s="5"/>
      <c r="I54" s="6" t="e">
        <f t="shared" si="1"/>
        <v>#DIV/0!</v>
      </c>
      <c r="J54" s="2"/>
      <c r="K54" s="2" t="s">
        <v>56</v>
      </c>
      <c r="M54" s="2">
        <v>1971</v>
      </c>
      <c r="N54" s="3" t="e">
        <f t="shared" si="5"/>
        <v>#DIV/0!</v>
      </c>
      <c r="O54" s="3">
        <f t="shared" si="5"/>
        <v>0</v>
      </c>
      <c r="P54" s="2" t="s">
        <v>56</v>
      </c>
    </row>
    <row r="55" spans="1:16">
      <c r="A55" s="6">
        <v>1970</v>
      </c>
      <c r="B55" s="8"/>
      <c r="C55" s="6"/>
      <c r="D55" s="6"/>
      <c r="E55" s="6"/>
      <c r="F55" s="5"/>
      <c r="G55" s="6">
        <v>1970</v>
      </c>
      <c r="H55" s="5"/>
      <c r="I55" s="6"/>
      <c r="J55" s="2"/>
      <c r="K55" s="2"/>
      <c r="M55" s="2">
        <v>1970</v>
      </c>
      <c r="N55" s="3">
        <f t="shared" si="5"/>
        <v>0</v>
      </c>
      <c r="O55" s="3">
        <f t="shared" si="5"/>
        <v>0</v>
      </c>
      <c r="P55" s="2"/>
    </row>
    <row r="56" spans="1:16">
      <c r="B56" s="9"/>
    </row>
    <row r="57" spans="1:16" ht="15" customHeight="1">
      <c r="B57"/>
      <c r="C57" s="13"/>
      <c r="D57" s="13"/>
      <c r="E57" s="13"/>
      <c r="F57" s="13"/>
    </row>
    <row r="58" spans="1:16">
      <c r="B58"/>
      <c r="C58"/>
      <c r="D58"/>
      <c r="E58"/>
      <c r="F58"/>
    </row>
  </sheetData>
  <mergeCells count="1">
    <mergeCell ref="C57:F5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283AA-2BA6-4237-B737-37824CC00DFA}">
  <dimension ref="A1:P58"/>
  <sheetViews>
    <sheetView workbookViewId="0">
      <selection activeCell="B4" sqref="B4"/>
    </sheetView>
  </sheetViews>
  <sheetFormatPr defaultRowHeight="15"/>
  <cols>
    <col min="1" max="1" width="15.140625" style="1" customWidth="1"/>
    <col min="2" max="2" width="24.7109375" style="1" customWidth="1"/>
    <col min="3" max="3" width="24.42578125" style="1" customWidth="1"/>
    <col min="4" max="4" width="16.5703125" style="1" customWidth="1"/>
    <col min="5" max="5" width="13.7109375" style="1" customWidth="1"/>
    <col min="6" max="7" width="9.140625" style="1"/>
    <col min="8" max="8" width="20.42578125" style="1" customWidth="1"/>
    <col min="9" max="9" width="24.7109375" style="1" customWidth="1"/>
    <col min="10" max="10" width="16" style="1" customWidth="1"/>
    <col min="11" max="11" width="13.85546875" style="1" customWidth="1"/>
    <col min="12" max="14" width="9.140625" style="1"/>
    <col min="15" max="15" width="12.28515625" style="1" customWidth="1"/>
    <col min="16" max="16" width="13.85546875" style="1" customWidth="1"/>
    <col min="17" max="16384" width="9.140625" style="1"/>
  </cols>
  <sheetData>
    <row r="1" spans="1:16">
      <c r="A1" t="s">
        <v>58</v>
      </c>
      <c r="B1" s="4" t="s">
        <v>69</v>
      </c>
      <c r="C1" s="10"/>
      <c r="D1" s="10"/>
      <c r="E1" s="10"/>
    </row>
    <row r="2" spans="1:16">
      <c r="A2" t="s">
        <v>57</v>
      </c>
      <c r="B2" t="s">
        <v>97</v>
      </c>
      <c r="C2"/>
      <c r="D2"/>
      <c r="E2"/>
    </row>
    <row r="4" spans="1:16">
      <c r="A4" s="6" t="s">
        <v>1</v>
      </c>
      <c r="B4" s="6" t="s">
        <v>98</v>
      </c>
      <c r="C4" s="6" t="s">
        <v>3</v>
      </c>
      <c r="D4" s="6" t="s">
        <v>4</v>
      </c>
      <c r="E4" s="6" t="s">
        <v>5</v>
      </c>
      <c r="F4" s="5"/>
      <c r="G4" s="6" t="s">
        <v>0</v>
      </c>
      <c r="H4" s="7" t="s">
        <v>60</v>
      </c>
      <c r="I4" s="6" t="s">
        <v>3</v>
      </c>
      <c r="J4" s="2" t="s">
        <v>4</v>
      </c>
      <c r="K4" s="2" t="s">
        <v>5</v>
      </c>
      <c r="M4" s="2" t="s">
        <v>1</v>
      </c>
      <c r="N4" s="3" t="s">
        <v>6</v>
      </c>
      <c r="O4" s="3" t="s">
        <v>7</v>
      </c>
      <c r="P4" s="2" t="s">
        <v>5</v>
      </c>
    </row>
    <row r="5" spans="1:16">
      <c r="A5" s="6">
        <v>2020</v>
      </c>
      <c r="B5">
        <v>7087</v>
      </c>
      <c r="C5" s="6">
        <f t="shared" ref="C5:C54" si="0">((B5-B6)/B6)</f>
        <v>-0.24146419779514075</v>
      </c>
      <c r="D5" s="6"/>
      <c r="E5" s="6"/>
      <c r="F5" s="5"/>
      <c r="G5" s="6">
        <v>2020</v>
      </c>
      <c r="H5" s="5">
        <v>1489830</v>
      </c>
      <c r="I5" s="6">
        <f t="shared" ref="I5:I54" si="1">((H5-H6)/H6)</f>
        <v>-0.24756820638175372</v>
      </c>
      <c r="J5" s="2"/>
      <c r="K5" s="2"/>
      <c r="M5" s="2">
        <v>2020</v>
      </c>
      <c r="N5" s="3">
        <f t="shared" ref="N5:O36" si="2">C5-I5</f>
        <v>6.1040085866129745E-3</v>
      </c>
      <c r="O5" s="3"/>
      <c r="P5" s="2"/>
    </row>
    <row r="6" spans="1:16">
      <c r="A6" s="6">
        <v>2019</v>
      </c>
      <c r="B6">
        <v>9343</v>
      </c>
      <c r="C6" s="6">
        <f t="shared" si="0"/>
        <v>0.1151826211506326</v>
      </c>
      <c r="D6" s="6">
        <f t="shared" ref="D6:D53" si="3">(C6+C7)/2</f>
        <v>6.9944539538134301E-2</v>
      </c>
      <c r="E6" s="6" t="s">
        <v>8</v>
      </c>
      <c r="F6" s="5"/>
      <c r="G6" s="6">
        <v>2019</v>
      </c>
      <c r="H6" s="5">
        <v>1980020</v>
      </c>
      <c r="I6" s="6">
        <f t="shared" si="1"/>
        <v>0.11451277989889558</v>
      </c>
      <c r="J6" s="2">
        <f t="shared" ref="J6:J53" si="4">(I6+I7)/2</f>
        <v>8.1021873732160674E-2</v>
      </c>
      <c r="K6" s="2" t="s">
        <v>8</v>
      </c>
      <c r="M6" s="2">
        <v>2019</v>
      </c>
      <c r="N6" s="3">
        <f t="shared" si="2"/>
        <v>6.6984125173702447E-4</v>
      </c>
      <c r="O6" s="3">
        <f t="shared" si="2"/>
        <v>-1.1077334194026373E-2</v>
      </c>
      <c r="P6" s="2" t="s">
        <v>8</v>
      </c>
    </row>
    <row r="7" spans="1:16">
      <c r="A7" s="6">
        <v>2018</v>
      </c>
      <c r="B7">
        <v>8378</v>
      </c>
      <c r="C7" s="6">
        <f t="shared" si="0"/>
        <v>2.4706457925636006E-2</v>
      </c>
      <c r="D7" s="6">
        <f t="shared" si="3"/>
        <v>1.7543540381503124E-2</v>
      </c>
      <c r="E7" s="6" t="s">
        <v>9</v>
      </c>
      <c r="F7" s="5"/>
      <c r="G7" s="6">
        <v>2018</v>
      </c>
      <c r="H7" s="5">
        <v>1776579</v>
      </c>
      <c r="I7" s="6">
        <f t="shared" si="1"/>
        <v>4.7530967565425762E-2</v>
      </c>
      <c r="J7" s="2">
        <f t="shared" si="4"/>
        <v>4.2074420074130245E-2</v>
      </c>
      <c r="K7" s="2" t="s">
        <v>9</v>
      </c>
      <c r="M7" s="2">
        <v>2018</v>
      </c>
      <c r="N7" s="3">
        <f t="shared" si="2"/>
        <v>-2.2824509639789756E-2</v>
      </c>
      <c r="O7" s="3">
        <f t="shared" si="2"/>
        <v>-2.4530879692627121E-2</v>
      </c>
      <c r="P7" s="2" t="s">
        <v>9</v>
      </c>
    </row>
    <row r="8" spans="1:16">
      <c r="A8" s="6">
        <v>2017</v>
      </c>
      <c r="B8">
        <v>8176</v>
      </c>
      <c r="C8" s="6">
        <f t="shared" si="0"/>
        <v>1.0380622837370242E-2</v>
      </c>
      <c r="D8" s="6">
        <f t="shared" si="3"/>
        <v>3.0031406242916538E-2</v>
      </c>
      <c r="E8" s="6" t="s">
        <v>10</v>
      </c>
      <c r="F8" s="5"/>
      <c r="G8" s="6">
        <v>2017</v>
      </c>
      <c r="H8" s="5">
        <v>1695968</v>
      </c>
      <c r="I8" s="6">
        <f t="shared" si="1"/>
        <v>3.6617872582834728E-2</v>
      </c>
      <c r="J8" s="2">
        <f t="shared" si="4"/>
        <v>3.736713978027642E-2</v>
      </c>
      <c r="K8" s="2" t="s">
        <v>10</v>
      </c>
      <c r="M8" s="2">
        <v>2017</v>
      </c>
      <c r="N8" s="3">
        <f t="shared" si="2"/>
        <v>-2.6237249745464486E-2</v>
      </c>
      <c r="O8" s="3">
        <f t="shared" si="2"/>
        <v>-7.3357335373598828E-3</v>
      </c>
      <c r="P8" s="2" t="s">
        <v>10</v>
      </c>
    </row>
    <row r="9" spans="1:16">
      <c r="A9" s="6">
        <v>2016</v>
      </c>
      <c r="B9">
        <v>8092</v>
      </c>
      <c r="C9" s="6">
        <f t="shared" si="0"/>
        <v>4.9682189648462834E-2</v>
      </c>
      <c r="D9" s="6">
        <f t="shared" si="3"/>
        <v>5.5033667038811886E-2</v>
      </c>
      <c r="E9" s="6" t="s">
        <v>11</v>
      </c>
      <c r="F9" s="5"/>
      <c r="G9" s="6">
        <v>2016</v>
      </c>
      <c r="H9" s="5">
        <v>1636059</v>
      </c>
      <c r="I9" s="6">
        <f t="shared" si="1"/>
        <v>3.8116406977718106E-2</v>
      </c>
      <c r="J9" s="2">
        <f t="shared" si="4"/>
        <v>3.804072655346101E-2</v>
      </c>
      <c r="K9" s="2" t="s">
        <v>11</v>
      </c>
      <c r="M9" s="2">
        <v>2016</v>
      </c>
      <c r="N9" s="3">
        <f t="shared" si="2"/>
        <v>1.1565782670744727E-2</v>
      </c>
      <c r="O9" s="3">
        <f t="shared" si="2"/>
        <v>1.6992940485350876E-2</v>
      </c>
      <c r="P9" s="2" t="s">
        <v>11</v>
      </c>
    </row>
    <row r="10" spans="1:16">
      <c r="A10" s="6">
        <v>2015</v>
      </c>
      <c r="B10">
        <v>7709</v>
      </c>
      <c r="C10" s="6">
        <f t="shared" si="0"/>
        <v>6.0385144429160938E-2</v>
      </c>
      <c r="D10" s="6">
        <f t="shared" si="3"/>
        <v>3.766150981055981E-2</v>
      </c>
      <c r="E10" s="6" t="s">
        <v>12</v>
      </c>
      <c r="F10" s="5"/>
      <c r="G10" s="6">
        <v>2015</v>
      </c>
      <c r="H10" s="5">
        <v>1575988</v>
      </c>
      <c r="I10" s="6">
        <f t="shared" si="1"/>
        <v>3.7965046129203921E-2</v>
      </c>
      <c r="J10" s="2">
        <f t="shared" si="4"/>
        <v>3.3426727323831229E-2</v>
      </c>
      <c r="K10" s="2" t="s">
        <v>12</v>
      </c>
      <c r="M10" s="2">
        <v>2015</v>
      </c>
      <c r="N10" s="3">
        <f t="shared" si="2"/>
        <v>2.2420098299957017E-2</v>
      </c>
      <c r="O10" s="3">
        <f t="shared" si="2"/>
        <v>4.2347824867285805E-3</v>
      </c>
      <c r="P10" s="2" t="s">
        <v>12</v>
      </c>
    </row>
    <row r="11" spans="1:16">
      <c r="A11" s="6">
        <v>2014</v>
      </c>
      <c r="B11">
        <v>7270</v>
      </c>
      <c r="C11" s="6">
        <f t="shared" si="0"/>
        <v>1.4937875191958676E-2</v>
      </c>
      <c r="D11" s="6">
        <f t="shared" si="3"/>
        <v>2.1512580379682887E-3</v>
      </c>
      <c r="E11" s="6" t="s">
        <v>13</v>
      </c>
      <c r="F11" s="5"/>
      <c r="G11" s="6">
        <v>2014</v>
      </c>
      <c r="H11" s="5">
        <v>1518344</v>
      </c>
      <c r="I11" s="6">
        <f t="shared" si="1"/>
        <v>2.8888408518458534E-2</v>
      </c>
      <c r="J11" s="2">
        <f t="shared" si="4"/>
        <v>4.1927270404029368E-2</v>
      </c>
      <c r="K11" s="2" t="s">
        <v>13</v>
      </c>
      <c r="M11" s="2">
        <v>2014</v>
      </c>
      <c r="N11" s="3">
        <f t="shared" si="2"/>
        <v>-1.3950533326499858E-2</v>
      </c>
      <c r="O11" s="3">
        <f t="shared" si="2"/>
        <v>-3.9776012366061077E-2</v>
      </c>
      <c r="P11" s="2" t="s">
        <v>13</v>
      </c>
    </row>
    <row r="12" spans="1:16">
      <c r="A12" s="6">
        <v>2013</v>
      </c>
      <c r="B12">
        <v>7163</v>
      </c>
      <c r="C12" s="6">
        <f t="shared" si="0"/>
        <v>-1.0635359116022099E-2</v>
      </c>
      <c r="D12" s="6">
        <f t="shared" si="3"/>
        <v>5.4880401531434947E-2</v>
      </c>
      <c r="E12" s="6" t="s">
        <v>14</v>
      </c>
      <c r="F12" s="5"/>
      <c r="G12" s="6">
        <v>2013</v>
      </c>
      <c r="H12" s="5">
        <v>1475713</v>
      </c>
      <c r="I12" s="6">
        <f t="shared" si="1"/>
        <v>5.4966132289600199E-2</v>
      </c>
      <c r="J12" s="2">
        <f t="shared" si="4"/>
        <v>5.337452420807437E-2</v>
      </c>
      <c r="K12" s="2" t="s">
        <v>14</v>
      </c>
      <c r="M12" s="2">
        <v>2013</v>
      </c>
      <c r="N12" s="3">
        <f t="shared" si="2"/>
        <v>-6.5601491405622298E-2</v>
      </c>
      <c r="O12" s="3">
        <f t="shared" si="2"/>
        <v>1.5058773233605771E-3</v>
      </c>
      <c r="P12" s="2" t="s">
        <v>14</v>
      </c>
    </row>
    <row r="13" spans="1:16">
      <c r="A13" s="6">
        <v>2012</v>
      </c>
      <c r="B13">
        <v>7240</v>
      </c>
      <c r="C13" s="6">
        <f t="shared" si="0"/>
        <v>0.12039616217889199</v>
      </c>
      <c r="D13" s="6">
        <f t="shared" si="3"/>
        <v>8.8570934728039619E-2</v>
      </c>
      <c r="E13" s="6" t="s">
        <v>15</v>
      </c>
      <c r="F13" s="5"/>
      <c r="G13" s="6">
        <v>2012</v>
      </c>
      <c r="H13" s="5">
        <v>1398825</v>
      </c>
      <c r="I13" s="6">
        <f t="shared" si="1"/>
        <v>5.1782916126548548E-2</v>
      </c>
      <c r="J13" s="2">
        <f t="shared" si="4"/>
        <v>5.7636912288871349E-2</v>
      </c>
      <c r="K13" s="2" t="s">
        <v>15</v>
      </c>
      <c r="M13" s="2">
        <v>2012</v>
      </c>
      <c r="N13" s="3">
        <f t="shared" si="2"/>
        <v>6.8613246052343438E-2</v>
      </c>
      <c r="O13" s="3">
        <f t="shared" si="2"/>
        <v>3.093402243916827E-2</v>
      </c>
      <c r="P13" s="2" t="s">
        <v>15</v>
      </c>
    </row>
    <row r="14" spans="1:16">
      <c r="A14" s="6">
        <v>2011</v>
      </c>
      <c r="B14">
        <v>6462</v>
      </c>
      <c r="C14" s="6">
        <f t="shared" si="0"/>
        <v>5.6745707277187245E-2</v>
      </c>
      <c r="D14" s="6">
        <f t="shared" si="3"/>
        <v>9.2071231219714569E-2</v>
      </c>
      <c r="E14" s="6" t="s">
        <v>16</v>
      </c>
      <c r="F14" s="5"/>
      <c r="G14" s="6">
        <v>2011</v>
      </c>
      <c r="H14" s="5">
        <v>1329956</v>
      </c>
      <c r="I14" s="6">
        <f t="shared" si="1"/>
        <v>6.349090845119415E-2</v>
      </c>
      <c r="J14" s="2">
        <f t="shared" si="4"/>
        <v>4.8989728813743805E-2</v>
      </c>
      <c r="K14" s="2" t="s">
        <v>16</v>
      </c>
      <c r="M14" s="2">
        <v>2011</v>
      </c>
      <c r="N14" s="3">
        <f t="shared" si="2"/>
        <v>-6.7452011740069054E-3</v>
      </c>
      <c r="O14" s="3">
        <f t="shared" si="2"/>
        <v>4.3081502405970765E-2</v>
      </c>
      <c r="P14" s="2" t="s">
        <v>16</v>
      </c>
    </row>
    <row r="15" spans="1:16">
      <c r="A15" s="6">
        <v>2010</v>
      </c>
      <c r="B15">
        <v>6115</v>
      </c>
      <c r="C15" s="6">
        <f t="shared" si="0"/>
        <v>0.12739675516224189</v>
      </c>
      <c r="D15" s="6">
        <f t="shared" si="3"/>
        <v>0.12012020770011972</v>
      </c>
      <c r="E15" s="6" t="s">
        <v>17</v>
      </c>
      <c r="F15" s="5"/>
      <c r="G15" s="6">
        <v>2010</v>
      </c>
      <c r="H15" s="5">
        <v>1250557</v>
      </c>
      <c r="I15" s="6">
        <f t="shared" si="1"/>
        <v>3.4488549176293466E-2</v>
      </c>
      <c r="J15" s="2">
        <f t="shared" si="4"/>
        <v>3.9335203702825214E-2</v>
      </c>
      <c r="K15" s="2" t="s">
        <v>17</v>
      </c>
      <c r="M15" s="2">
        <v>2010</v>
      </c>
      <c r="N15" s="3">
        <f t="shared" si="2"/>
        <v>9.2908205985948428E-2</v>
      </c>
      <c r="O15" s="3">
        <f t="shared" si="2"/>
        <v>8.0785003997294505E-2</v>
      </c>
      <c r="P15" s="2" t="s">
        <v>17</v>
      </c>
    </row>
    <row r="16" spans="1:16">
      <c r="A16" s="6">
        <v>2009</v>
      </c>
      <c r="B16">
        <v>5424</v>
      </c>
      <c r="C16" s="6">
        <f t="shared" si="0"/>
        <v>0.11284366023799754</v>
      </c>
      <c r="D16" s="6">
        <f t="shared" si="3"/>
        <v>9.6178197782343183E-2</v>
      </c>
      <c r="E16" s="6" t="s">
        <v>18</v>
      </c>
      <c r="F16" s="5"/>
      <c r="G16" s="6">
        <v>2009</v>
      </c>
      <c r="H16" s="5">
        <v>1208865</v>
      </c>
      <c r="I16" s="6">
        <f t="shared" si="1"/>
        <v>4.4181858229356968E-2</v>
      </c>
      <c r="J16" s="2">
        <f t="shared" si="4"/>
        <v>5.8036847284569794E-2</v>
      </c>
      <c r="K16" s="2" t="s">
        <v>18</v>
      </c>
      <c r="M16" s="2">
        <v>2009</v>
      </c>
      <c r="N16" s="3">
        <f t="shared" si="2"/>
        <v>6.8661802008640568E-2</v>
      </c>
      <c r="O16" s="3">
        <f t="shared" si="2"/>
        <v>3.8141350497773389E-2</v>
      </c>
      <c r="P16" s="2" t="s">
        <v>18</v>
      </c>
    </row>
    <row r="17" spans="1:16">
      <c r="A17" s="6">
        <v>2008</v>
      </c>
      <c r="B17">
        <v>4874</v>
      </c>
      <c r="C17" s="6">
        <f t="shared" si="0"/>
        <v>7.9512735326688816E-2</v>
      </c>
      <c r="D17" s="6">
        <f t="shared" si="3"/>
        <v>8.5573582363537834E-2</v>
      </c>
      <c r="E17" s="6" t="s">
        <v>19</v>
      </c>
      <c r="F17" s="5"/>
      <c r="G17" s="6">
        <v>2008</v>
      </c>
      <c r="H17" s="5">
        <v>1157715</v>
      </c>
      <c r="I17" s="6">
        <f t="shared" si="1"/>
        <v>7.1891836339782619E-2</v>
      </c>
      <c r="J17" s="2">
        <f t="shared" si="4"/>
        <v>6.1020566513237715E-2</v>
      </c>
      <c r="K17" s="2" t="s">
        <v>19</v>
      </c>
      <c r="M17" s="2">
        <v>2008</v>
      </c>
      <c r="N17" s="3">
        <f t="shared" si="2"/>
        <v>7.6208989869061966E-3</v>
      </c>
      <c r="O17" s="3">
        <f t="shared" si="2"/>
        <v>2.4553015850300119E-2</v>
      </c>
      <c r="P17" s="2" t="s">
        <v>19</v>
      </c>
    </row>
    <row r="18" spans="1:16">
      <c r="A18" s="6">
        <v>2007</v>
      </c>
      <c r="B18">
        <v>4515</v>
      </c>
      <c r="C18" s="6">
        <f t="shared" si="0"/>
        <v>9.1634429400386852E-2</v>
      </c>
      <c r="D18" s="6">
        <f t="shared" si="3"/>
        <v>0.16257832415441353</v>
      </c>
      <c r="E18" s="6" t="s">
        <v>20</v>
      </c>
      <c r="F18" s="5"/>
      <c r="G18" s="6">
        <v>2007</v>
      </c>
      <c r="H18" s="5">
        <v>1080067</v>
      </c>
      <c r="I18" s="6">
        <f t="shared" si="1"/>
        <v>5.014929668669281E-2</v>
      </c>
      <c r="J18" s="2">
        <f t="shared" si="4"/>
        <v>5.2071956196074576E-2</v>
      </c>
      <c r="K18" s="2" t="s">
        <v>20</v>
      </c>
      <c r="M18" s="2">
        <v>2007</v>
      </c>
      <c r="N18" s="3">
        <f t="shared" si="2"/>
        <v>4.1485132713694042E-2</v>
      </c>
      <c r="O18" s="3">
        <f t="shared" si="2"/>
        <v>0.11050636795833896</v>
      </c>
      <c r="P18" s="2" t="s">
        <v>20</v>
      </c>
    </row>
    <row r="19" spans="1:16">
      <c r="A19" s="6">
        <v>2006</v>
      </c>
      <c r="B19">
        <v>4136</v>
      </c>
      <c r="C19" s="6">
        <f t="shared" si="0"/>
        <v>0.23352221890844022</v>
      </c>
      <c r="D19" s="6">
        <f t="shared" si="3"/>
        <v>0.20979259159076061</v>
      </c>
      <c r="E19" s="6" t="s">
        <v>21</v>
      </c>
      <c r="F19" s="5"/>
      <c r="G19" s="6">
        <v>2006</v>
      </c>
      <c r="H19" s="5">
        <v>1028489</v>
      </c>
      <c r="I19" s="6">
        <f t="shared" si="1"/>
        <v>5.3994615705456335E-2</v>
      </c>
      <c r="J19" s="2">
        <f t="shared" si="4"/>
        <v>5.248827898145017E-2</v>
      </c>
      <c r="K19" s="2" t="s">
        <v>21</v>
      </c>
      <c r="M19" s="2">
        <v>2006</v>
      </c>
      <c r="N19" s="3">
        <f t="shared" si="2"/>
        <v>0.17952760320298389</v>
      </c>
      <c r="O19" s="3">
        <f t="shared" si="2"/>
        <v>0.15730431260931044</v>
      </c>
      <c r="P19" s="2" t="s">
        <v>21</v>
      </c>
    </row>
    <row r="20" spans="1:16">
      <c r="A20" s="6">
        <v>2005</v>
      </c>
      <c r="B20">
        <v>3353</v>
      </c>
      <c r="C20" s="6">
        <f t="shared" si="0"/>
        <v>0.186062964273081</v>
      </c>
      <c r="D20" s="6">
        <f t="shared" si="3"/>
        <v>0.33153722926297724</v>
      </c>
      <c r="E20" s="6" t="s">
        <v>22</v>
      </c>
      <c r="F20" s="5"/>
      <c r="G20" s="6">
        <v>2005</v>
      </c>
      <c r="H20" s="5">
        <v>975801</v>
      </c>
      <c r="I20" s="6">
        <f t="shared" si="1"/>
        <v>5.0981942257443999E-2</v>
      </c>
      <c r="J20" s="2">
        <f t="shared" si="4"/>
        <v>4.83294602081209E-2</v>
      </c>
      <c r="K20" s="2" t="s">
        <v>22</v>
      </c>
      <c r="M20" s="2">
        <v>2005</v>
      </c>
      <c r="N20" s="3">
        <f t="shared" si="2"/>
        <v>0.13508102201563699</v>
      </c>
      <c r="O20" s="3">
        <f t="shared" si="2"/>
        <v>0.28320776905485634</v>
      </c>
      <c r="P20" s="2" t="s">
        <v>22</v>
      </c>
    </row>
    <row r="21" spans="1:16">
      <c r="A21" s="6">
        <v>2004</v>
      </c>
      <c r="B21">
        <v>2827</v>
      </c>
      <c r="C21" s="6">
        <f t="shared" si="0"/>
        <v>0.47701149425287354</v>
      </c>
      <c r="D21" s="6">
        <f t="shared" si="3"/>
        <v>0.42997973556574309</v>
      </c>
      <c r="E21" s="6" t="s">
        <v>23</v>
      </c>
      <c r="F21" s="5"/>
      <c r="G21" s="6">
        <v>2004</v>
      </c>
      <c r="H21" s="5">
        <v>928466</v>
      </c>
      <c r="I21" s="6">
        <f t="shared" si="1"/>
        <v>4.5676978158797801E-2</v>
      </c>
      <c r="J21" s="2">
        <f t="shared" si="4"/>
        <v>4.4970204422588672E-2</v>
      </c>
      <c r="K21" s="2" t="s">
        <v>23</v>
      </c>
      <c r="M21" s="2">
        <v>2004</v>
      </c>
      <c r="N21" s="3">
        <f t="shared" si="2"/>
        <v>0.43133451609407575</v>
      </c>
      <c r="O21" s="3">
        <f t="shared" si="2"/>
        <v>0.38500953114315439</v>
      </c>
      <c r="P21" s="2" t="s">
        <v>23</v>
      </c>
    </row>
    <row r="22" spans="1:16">
      <c r="A22" s="6">
        <v>2003</v>
      </c>
      <c r="B22">
        <v>1914</v>
      </c>
      <c r="C22" s="6">
        <f t="shared" si="0"/>
        <v>0.38294797687861271</v>
      </c>
      <c r="D22" s="6">
        <f t="shared" si="3"/>
        <v>0.47694504405792154</v>
      </c>
      <c r="E22" s="6" t="s">
        <v>24</v>
      </c>
      <c r="F22" s="5"/>
      <c r="G22" s="6">
        <v>2003</v>
      </c>
      <c r="H22" s="5">
        <v>887909</v>
      </c>
      <c r="I22" s="6">
        <f t="shared" si="1"/>
        <v>4.426343068637955E-2</v>
      </c>
      <c r="J22" s="2">
        <f t="shared" si="4"/>
        <v>3.357412135822737E-2</v>
      </c>
      <c r="K22" s="2" t="s">
        <v>24</v>
      </c>
      <c r="M22" s="2">
        <v>2003</v>
      </c>
      <c r="N22" s="3">
        <f t="shared" si="2"/>
        <v>0.33868454619223315</v>
      </c>
      <c r="O22" s="3">
        <f t="shared" si="2"/>
        <v>0.44337092269969419</v>
      </c>
      <c r="P22" s="2" t="s">
        <v>24</v>
      </c>
    </row>
    <row r="23" spans="1:16">
      <c r="A23" s="6">
        <v>2002</v>
      </c>
      <c r="B23">
        <v>1384</v>
      </c>
      <c r="C23" s="6">
        <f t="shared" si="0"/>
        <v>0.57094211123723038</v>
      </c>
      <c r="D23" s="6">
        <f t="shared" si="3"/>
        <v>0.83428057942813905</v>
      </c>
      <c r="E23" s="6" t="s">
        <v>25</v>
      </c>
      <c r="F23" s="5"/>
      <c r="G23" s="6">
        <v>2002</v>
      </c>
      <c r="H23" s="5">
        <v>850273</v>
      </c>
      <c r="I23" s="6">
        <f t="shared" si="1"/>
        <v>2.2884812030075186E-2</v>
      </c>
      <c r="J23" s="2">
        <f t="shared" si="4"/>
        <v>1.147970202989825E-2</v>
      </c>
      <c r="K23" s="2" t="s">
        <v>25</v>
      </c>
      <c r="M23" s="2">
        <v>2002</v>
      </c>
      <c r="N23" s="3">
        <f t="shared" si="2"/>
        <v>0.54805729920715518</v>
      </c>
      <c r="O23" s="3">
        <f t="shared" si="2"/>
        <v>0.82280087739824082</v>
      </c>
      <c r="P23" s="2" t="s">
        <v>25</v>
      </c>
    </row>
    <row r="24" spans="1:16">
      <c r="A24" s="6">
        <v>2001</v>
      </c>
      <c r="B24">
        <v>881</v>
      </c>
      <c r="C24" s="6">
        <f t="shared" si="0"/>
        <v>1.0976190476190477</v>
      </c>
      <c r="D24" s="6">
        <f t="shared" si="3"/>
        <v>1.1839446589446589</v>
      </c>
      <c r="E24" s="6" t="s">
        <v>26</v>
      </c>
      <c r="F24" s="5"/>
      <c r="G24" s="6">
        <v>2001</v>
      </c>
      <c r="H24" s="5">
        <v>831250</v>
      </c>
      <c r="I24" s="6">
        <f t="shared" si="1"/>
        <v>7.4592029721314555E-5</v>
      </c>
      <c r="J24" s="2" t="e">
        <f t="shared" si="4"/>
        <v>#DIV/0!</v>
      </c>
      <c r="K24" s="2" t="s">
        <v>26</v>
      </c>
      <c r="M24" s="2">
        <v>2001</v>
      </c>
      <c r="N24" s="3">
        <f t="shared" si="2"/>
        <v>1.0975444555893263</v>
      </c>
      <c r="O24" s="3" t="e">
        <f t="shared" si="2"/>
        <v>#DIV/0!</v>
      </c>
      <c r="P24" s="2" t="s">
        <v>26</v>
      </c>
    </row>
    <row r="25" spans="1:16">
      <c r="A25" s="6">
        <v>2000</v>
      </c>
      <c r="B25">
        <v>420</v>
      </c>
      <c r="C25" s="6">
        <f t="shared" si="0"/>
        <v>1.2702702702702702</v>
      </c>
      <c r="D25" s="6">
        <f t="shared" si="3"/>
        <v>1.2631839156229399</v>
      </c>
      <c r="E25" s="6" t="s">
        <v>27</v>
      </c>
      <c r="F25" s="5"/>
      <c r="G25" s="6">
        <v>2000</v>
      </c>
      <c r="H25" s="5">
        <v>831188</v>
      </c>
      <c r="I25" s="6" t="e">
        <f t="shared" si="1"/>
        <v>#DIV/0!</v>
      </c>
      <c r="J25" s="2" t="e">
        <f t="shared" si="4"/>
        <v>#DIV/0!</v>
      </c>
      <c r="K25" s="2" t="s">
        <v>27</v>
      </c>
      <c r="M25" s="2">
        <v>2000</v>
      </c>
      <c r="N25" s="3" t="e">
        <f t="shared" si="2"/>
        <v>#DIV/0!</v>
      </c>
      <c r="O25" s="3" t="e">
        <f t="shared" si="2"/>
        <v>#DIV/0!</v>
      </c>
      <c r="P25" s="2" t="s">
        <v>27</v>
      </c>
    </row>
    <row r="26" spans="1:16">
      <c r="A26" s="6">
        <v>1999</v>
      </c>
      <c r="B26">
        <v>185</v>
      </c>
      <c r="C26" s="6">
        <f t="shared" si="0"/>
        <v>1.2560975609756098</v>
      </c>
      <c r="D26" s="6">
        <f t="shared" si="3"/>
        <v>0.96478347436535583</v>
      </c>
      <c r="E26" s="6" t="s">
        <v>28</v>
      </c>
      <c r="F26" s="5"/>
      <c r="G26" s="6">
        <v>1999</v>
      </c>
      <c r="H26" s="5"/>
      <c r="I26" s="6" t="e">
        <f t="shared" si="1"/>
        <v>#DIV/0!</v>
      </c>
      <c r="J26" s="2" t="e">
        <f t="shared" si="4"/>
        <v>#DIV/0!</v>
      </c>
      <c r="K26" s="2" t="s">
        <v>28</v>
      </c>
      <c r="M26" s="2">
        <v>1999</v>
      </c>
      <c r="N26" s="3" t="e">
        <f t="shared" si="2"/>
        <v>#DIV/0!</v>
      </c>
      <c r="O26" s="3" t="e">
        <f t="shared" si="2"/>
        <v>#DIV/0!</v>
      </c>
      <c r="P26" s="2" t="s">
        <v>28</v>
      </c>
    </row>
    <row r="27" spans="1:16">
      <c r="A27" s="6">
        <v>1998</v>
      </c>
      <c r="B27">
        <v>82</v>
      </c>
      <c r="C27" s="6">
        <f t="shared" si="0"/>
        <v>0.67346938775510201</v>
      </c>
      <c r="D27" s="6" t="e">
        <f t="shared" si="3"/>
        <v>#DIV/0!</v>
      </c>
      <c r="E27" s="6" t="s">
        <v>29</v>
      </c>
      <c r="F27" s="5"/>
      <c r="G27" s="6">
        <v>1998</v>
      </c>
      <c r="H27" s="5"/>
      <c r="I27" s="6" t="e">
        <f t="shared" si="1"/>
        <v>#DIV/0!</v>
      </c>
      <c r="J27" s="2" t="e">
        <f t="shared" si="4"/>
        <v>#DIV/0!</v>
      </c>
      <c r="K27" s="2" t="s">
        <v>29</v>
      </c>
      <c r="M27" s="2">
        <v>1998</v>
      </c>
      <c r="N27" s="3" t="e">
        <f t="shared" si="2"/>
        <v>#DIV/0!</v>
      </c>
      <c r="O27" s="3" t="e">
        <f t="shared" si="2"/>
        <v>#DIV/0!</v>
      </c>
      <c r="P27" s="2" t="s">
        <v>29</v>
      </c>
    </row>
    <row r="28" spans="1:16">
      <c r="A28" s="6">
        <v>1997</v>
      </c>
      <c r="B28">
        <v>49</v>
      </c>
      <c r="C28" s="6" t="e">
        <f t="shared" si="0"/>
        <v>#DIV/0!</v>
      </c>
      <c r="D28" s="6" t="e">
        <f t="shared" si="3"/>
        <v>#DIV/0!</v>
      </c>
      <c r="E28" s="6" t="s">
        <v>30</v>
      </c>
      <c r="F28" s="5"/>
      <c r="G28" s="6">
        <v>1997</v>
      </c>
      <c r="H28" s="5"/>
      <c r="I28" s="6" t="e">
        <f t="shared" si="1"/>
        <v>#DIV/0!</v>
      </c>
      <c r="J28" s="2" t="e">
        <f t="shared" si="4"/>
        <v>#DIV/0!</v>
      </c>
      <c r="K28" s="2" t="s">
        <v>30</v>
      </c>
      <c r="M28" s="2">
        <v>1997</v>
      </c>
      <c r="N28" s="3" t="e">
        <f t="shared" si="2"/>
        <v>#DIV/0!</v>
      </c>
      <c r="O28" s="3" t="e">
        <f t="shared" si="2"/>
        <v>#DIV/0!</v>
      </c>
      <c r="P28" s="2" t="s">
        <v>30</v>
      </c>
    </row>
    <row r="29" spans="1:16">
      <c r="A29" s="6">
        <v>1996</v>
      </c>
      <c r="B29"/>
      <c r="C29" s="6" t="e">
        <f t="shared" si="0"/>
        <v>#DIV/0!</v>
      </c>
      <c r="D29" s="6" t="e">
        <f t="shared" si="3"/>
        <v>#DIV/0!</v>
      </c>
      <c r="E29" s="6" t="s">
        <v>31</v>
      </c>
      <c r="F29" s="5"/>
      <c r="G29" s="6">
        <v>1996</v>
      </c>
      <c r="H29" s="5"/>
      <c r="I29" s="6" t="e">
        <f t="shared" si="1"/>
        <v>#DIV/0!</v>
      </c>
      <c r="J29" s="2" t="e">
        <f t="shared" si="4"/>
        <v>#DIV/0!</v>
      </c>
      <c r="K29" s="2" t="s">
        <v>31</v>
      </c>
      <c r="M29" s="2">
        <v>1996</v>
      </c>
      <c r="N29" s="3" t="e">
        <f t="shared" si="2"/>
        <v>#DIV/0!</v>
      </c>
      <c r="O29" s="3" t="e">
        <f t="shared" si="2"/>
        <v>#DIV/0!</v>
      </c>
      <c r="P29" s="2" t="s">
        <v>31</v>
      </c>
    </row>
    <row r="30" spans="1:16">
      <c r="A30" s="6">
        <v>1995</v>
      </c>
      <c r="B30"/>
      <c r="C30" s="6" t="e">
        <f t="shared" si="0"/>
        <v>#DIV/0!</v>
      </c>
      <c r="D30" s="6" t="e">
        <f t="shared" si="3"/>
        <v>#DIV/0!</v>
      </c>
      <c r="E30" s="6" t="s">
        <v>32</v>
      </c>
      <c r="F30" s="5"/>
      <c r="G30" s="6">
        <v>1995</v>
      </c>
      <c r="H30" s="5"/>
      <c r="I30" s="6" t="e">
        <f t="shared" si="1"/>
        <v>#DIV/0!</v>
      </c>
      <c r="J30" s="2" t="e">
        <f t="shared" si="4"/>
        <v>#DIV/0!</v>
      </c>
      <c r="K30" s="2" t="s">
        <v>32</v>
      </c>
      <c r="M30" s="2">
        <v>1995</v>
      </c>
      <c r="N30" s="3" t="e">
        <f t="shared" si="2"/>
        <v>#DIV/0!</v>
      </c>
      <c r="O30" s="3" t="e">
        <f t="shared" si="2"/>
        <v>#DIV/0!</v>
      </c>
      <c r="P30" s="2" t="s">
        <v>32</v>
      </c>
    </row>
    <row r="31" spans="1:16">
      <c r="A31" s="6">
        <v>1994</v>
      </c>
      <c r="B31"/>
      <c r="C31" s="6" t="e">
        <f t="shared" si="0"/>
        <v>#DIV/0!</v>
      </c>
      <c r="D31" s="6" t="e">
        <f t="shared" si="3"/>
        <v>#DIV/0!</v>
      </c>
      <c r="E31" s="6" t="s">
        <v>33</v>
      </c>
      <c r="F31" s="5"/>
      <c r="G31" s="6">
        <v>1994</v>
      </c>
      <c r="H31" s="5"/>
      <c r="I31" s="6" t="e">
        <f t="shared" si="1"/>
        <v>#DIV/0!</v>
      </c>
      <c r="J31" s="2" t="e">
        <f t="shared" si="4"/>
        <v>#DIV/0!</v>
      </c>
      <c r="K31" s="2" t="s">
        <v>33</v>
      </c>
      <c r="M31" s="2">
        <v>1994</v>
      </c>
      <c r="N31" s="3" t="e">
        <f t="shared" si="2"/>
        <v>#DIV/0!</v>
      </c>
      <c r="O31" s="3" t="e">
        <f t="shared" si="2"/>
        <v>#DIV/0!</v>
      </c>
      <c r="P31" s="2" t="s">
        <v>33</v>
      </c>
    </row>
    <row r="32" spans="1:16">
      <c r="A32" s="6">
        <v>1993</v>
      </c>
      <c r="B32"/>
      <c r="C32" s="6" t="e">
        <f t="shared" si="0"/>
        <v>#DIV/0!</v>
      </c>
      <c r="D32" s="6" t="e">
        <f t="shared" si="3"/>
        <v>#DIV/0!</v>
      </c>
      <c r="E32" s="6" t="s">
        <v>34</v>
      </c>
      <c r="F32" s="5"/>
      <c r="G32" s="6">
        <v>1993</v>
      </c>
      <c r="H32" s="5"/>
      <c r="I32" s="6" t="e">
        <f t="shared" si="1"/>
        <v>#DIV/0!</v>
      </c>
      <c r="J32" s="2" t="e">
        <f t="shared" si="4"/>
        <v>#DIV/0!</v>
      </c>
      <c r="K32" s="2" t="s">
        <v>34</v>
      </c>
      <c r="M32" s="2">
        <v>1993</v>
      </c>
      <c r="N32" s="3" t="e">
        <f t="shared" si="2"/>
        <v>#DIV/0!</v>
      </c>
      <c r="O32" s="3" t="e">
        <f t="shared" si="2"/>
        <v>#DIV/0!</v>
      </c>
      <c r="P32" s="2" t="s">
        <v>34</v>
      </c>
    </row>
    <row r="33" spans="1:16">
      <c r="A33" s="6">
        <v>1992</v>
      </c>
      <c r="B33"/>
      <c r="C33" s="6" t="e">
        <f t="shared" si="0"/>
        <v>#DIV/0!</v>
      </c>
      <c r="D33" s="6" t="e">
        <f t="shared" si="3"/>
        <v>#DIV/0!</v>
      </c>
      <c r="E33" s="6" t="s">
        <v>35</v>
      </c>
      <c r="F33" s="5"/>
      <c r="G33" s="6">
        <v>1992</v>
      </c>
      <c r="H33" s="5"/>
      <c r="I33" s="6" t="e">
        <f t="shared" si="1"/>
        <v>#DIV/0!</v>
      </c>
      <c r="J33" s="2" t="e">
        <f t="shared" si="4"/>
        <v>#DIV/0!</v>
      </c>
      <c r="K33" s="2" t="s">
        <v>35</v>
      </c>
      <c r="M33" s="2">
        <v>1992</v>
      </c>
      <c r="N33" s="3" t="e">
        <f t="shared" si="2"/>
        <v>#DIV/0!</v>
      </c>
      <c r="O33" s="3" t="e">
        <f t="shared" si="2"/>
        <v>#DIV/0!</v>
      </c>
      <c r="P33" s="2" t="s">
        <v>35</v>
      </c>
    </row>
    <row r="34" spans="1:16">
      <c r="A34" s="6">
        <v>1991</v>
      </c>
      <c r="B34"/>
      <c r="C34" s="6" t="e">
        <f t="shared" si="0"/>
        <v>#DIV/0!</v>
      </c>
      <c r="D34" s="6" t="e">
        <f t="shared" si="3"/>
        <v>#DIV/0!</v>
      </c>
      <c r="E34" s="6" t="s">
        <v>36</v>
      </c>
      <c r="F34" s="5"/>
      <c r="G34" s="6">
        <v>1991</v>
      </c>
      <c r="H34" s="5"/>
      <c r="I34" s="6" t="e">
        <f t="shared" si="1"/>
        <v>#DIV/0!</v>
      </c>
      <c r="J34" s="2" t="e">
        <f t="shared" si="4"/>
        <v>#DIV/0!</v>
      </c>
      <c r="K34" s="2" t="s">
        <v>36</v>
      </c>
      <c r="M34" s="2">
        <v>1991</v>
      </c>
      <c r="N34" s="3" t="e">
        <f t="shared" si="2"/>
        <v>#DIV/0!</v>
      </c>
      <c r="O34" s="3" t="e">
        <f t="shared" si="2"/>
        <v>#DIV/0!</v>
      </c>
      <c r="P34" s="2" t="s">
        <v>36</v>
      </c>
    </row>
    <row r="35" spans="1:16">
      <c r="A35" s="6">
        <v>1990</v>
      </c>
      <c r="B35"/>
      <c r="C35" s="6" t="e">
        <f t="shared" si="0"/>
        <v>#DIV/0!</v>
      </c>
      <c r="D35" s="6" t="e">
        <f t="shared" si="3"/>
        <v>#DIV/0!</v>
      </c>
      <c r="E35" s="6" t="s">
        <v>37</v>
      </c>
      <c r="F35" s="5"/>
      <c r="G35" s="6">
        <v>1990</v>
      </c>
      <c r="H35" s="5"/>
      <c r="I35" s="6" t="e">
        <f t="shared" si="1"/>
        <v>#DIV/0!</v>
      </c>
      <c r="J35" s="2" t="e">
        <f t="shared" si="4"/>
        <v>#DIV/0!</v>
      </c>
      <c r="K35" s="2" t="s">
        <v>37</v>
      </c>
      <c r="M35" s="2">
        <v>1990</v>
      </c>
      <c r="N35" s="3" t="e">
        <f t="shared" si="2"/>
        <v>#DIV/0!</v>
      </c>
      <c r="O35" s="3" t="e">
        <f t="shared" si="2"/>
        <v>#DIV/0!</v>
      </c>
      <c r="P35" s="2" t="s">
        <v>37</v>
      </c>
    </row>
    <row r="36" spans="1:16">
      <c r="A36" s="6">
        <v>1989</v>
      </c>
      <c r="B36" s="5"/>
      <c r="C36" s="6" t="e">
        <f t="shared" si="0"/>
        <v>#DIV/0!</v>
      </c>
      <c r="D36" s="6" t="e">
        <f t="shared" si="3"/>
        <v>#DIV/0!</v>
      </c>
      <c r="E36" s="6" t="s">
        <v>38</v>
      </c>
      <c r="F36" s="5"/>
      <c r="G36" s="6">
        <v>1989</v>
      </c>
      <c r="H36" s="5"/>
      <c r="I36" s="6" t="e">
        <f t="shared" si="1"/>
        <v>#DIV/0!</v>
      </c>
      <c r="J36" s="2" t="e">
        <f t="shared" si="4"/>
        <v>#DIV/0!</v>
      </c>
      <c r="K36" s="2" t="s">
        <v>38</v>
      </c>
      <c r="M36" s="2">
        <v>1989</v>
      </c>
      <c r="N36" s="3" t="e">
        <f t="shared" si="2"/>
        <v>#DIV/0!</v>
      </c>
      <c r="O36" s="3" t="e">
        <f t="shared" si="2"/>
        <v>#DIV/0!</v>
      </c>
      <c r="P36" s="2" t="s">
        <v>38</v>
      </c>
    </row>
    <row r="37" spans="1:16">
      <c r="A37" s="6">
        <v>1988</v>
      </c>
      <c r="B37" s="5"/>
      <c r="C37" s="6" t="e">
        <f t="shared" si="0"/>
        <v>#DIV/0!</v>
      </c>
      <c r="D37" s="6" t="e">
        <f t="shared" si="3"/>
        <v>#DIV/0!</v>
      </c>
      <c r="E37" s="6" t="s">
        <v>39</v>
      </c>
      <c r="F37" s="5"/>
      <c r="G37" s="6">
        <v>1988</v>
      </c>
      <c r="H37" s="5"/>
      <c r="I37" s="6" t="e">
        <f t="shared" si="1"/>
        <v>#DIV/0!</v>
      </c>
      <c r="J37" s="2" t="e">
        <f t="shared" si="4"/>
        <v>#DIV/0!</v>
      </c>
      <c r="K37" s="2" t="s">
        <v>39</v>
      </c>
      <c r="M37" s="2">
        <v>1988</v>
      </c>
      <c r="N37" s="3" t="e">
        <f t="shared" ref="N37:O55" si="5">C37-I37</f>
        <v>#DIV/0!</v>
      </c>
      <c r="O37" s="3" t="e">
        <f t="shared" si="5"/>
        <v>#DIV/0!</v>
      </c>
      <c r="P37" s="2" t="s">
        <v>39</v>
      </c>
    </row>
    <row r="38" spans="1:16">
      <c r="A38" s="6">
        <v>1987</v>
      </c>
      <c r="B38" s="5"/>
      <c r="C38" s="6" t="e">
        <f t="shared" si="0"/>
        <v>#DIV/0!</v>
      </c>
      <c r="D38" s="6" t="e">
        <f t="shared" si="3"/>
        <v>#DIV/0!</v>
      </c>
      <c r="E38" s="6" t="s">
        <v>40</v>
      </c>
      <c r="F38" s="5"/>
      <c r="G38" s="6">
        <v>1987</v>
      </c>
      <c r="H38" s="5"/>
      <c r="I38" s="6" t="e">
        <f t="shared" si="1"/>
        <v>#DIV/0!</v>
      </c>
      <c r="J38" s="2" t="e">
        <f t="shared" si="4"/>
        <v>#DIV/0!</v>
      </c>
      <c r="K38" s="2" t="s">
        <v>40</v>
      </c>
      <c r="M38" s="2">
        <v>1987</v>
      </c>
      <c r="N38" s="3" t="e">
        <f t="shared" si="5"/>
        <v>#DIV/0!</v>
      </c>
      <c r="O38" s="3" t="e">
        <f t="shared" si="5"/>
        <v>#DIV/0!</v>
      </c>
      <c r="P38" s="2" t="s">
        <v>40</v>
      </c>
    </row>
    <row r="39" spans="1:16">
      <c r="A39" s="6">
        <v>1986</v>
      </c>
      <c r="B39" s="5"/>
      <c r="C39" s="6" t="e">
        <f t="shared" si="0"/>
        <v>#DIV/0!</v>
      </c>
      <c r="D39" s="6" t="e">
        <f t="shared" si="3"/>
        <v>#DIV/0!</v>
      </c>
      <c r="E39" s="6" t="s">
        <v>41</v>
      </c>
      <c r="F39" s="5"/>
      <c r="G39" s="6">
        <v>1986</v>
      </c>
      <c r="H39" s="5"/>
      <c r="I39" s="6" t="e">
        <f t="shared" si="1"/>
        <v>#DIV/0!</v>
      </c>
      <c r="J39" s="2" t="e">
        <f t="shared" si="4"/>
        <v>#DIV/0!</v>
      </c>
      <c r="K39" s="2" t="s">
        <v>41</v>
      </c>
      <c r="M39" s="2">
        <v>1986</v>
      </c>
      <c r="N39" s="3" t="e">
        <f t="shared" si="5"/>
        <v>#DIV/0!</v>
      </c>
      <c r="O39" s="3" t="e">
        <f t="shared" si="5"/>
        <v>#DIV/0!</v>
      </c>
      <c r="P39" s="2" t="s">
        <v>41</v>
      </c>
    </row>
    <row r="40" spans="1:16">
      <c r="A40" s="6">
        <v>1985</v>
      </c>
      <c r="B40" s="5"/>
      <c r="C40" s="6" t="e">
        <f t="shared" si="0"/>
        <v>#DIV/0!</v>
      </c>
      <c r="D40" s="6" t="e">
        <f t="shared" si="3"/>
        <v>#DIV/0!</v>
      </c>
      <c r="E40" s="6" t="s">
        <v>42</v>
      </c>
      <c r="F40" s="5"/>
      <c r="G40" s="6">
        <v>1985</v>
      </c>
      <c r="H40" s="5"/>
      <c r="I40" s="6" t="e">
        <f t="shared" si="1"/>
        <v>#DIV/0!</v>
      </c>
      <c r="J40" s="2" t="e">
        <f t="shared" si="4"/>
        <v>#DIV/0!</v>
      </c>
      <c r="K40" s="2" t="s">
        <v>42</v>
      </c>
      <c r="M40" s="2">
        <v>1985</v>
      </c>
      <c r="N40" s="3" t="e">
        <f t="shared" si="5"/>
        <v>#DIV/0!</v>
      </c>
      <c r="O40" s="3" t="e">
        <f t="shared" si="5"/>
        <v>#DIV/0!</v>
      </c>
      <c r="P40" s="2" t="s">
        <v>42</v>
      </c>
    </row>
    <row r="41" spans="1:16">
      <c r="A41" s="6">
        <v>1984</v>
      </c>
      <c r="B41" s="5"/>
      <c r="C41" s="6" t="e">
        <f t="shared" si="0"/>
        <v>#DIV/0!</v>
      </c>
      <c r="D41" s="6" t="e">
        <f t="shared" si="3"/>
        <v>#DIV/0!</v>
      </c>
      <c r="E41" s="6" t="s">
        <v>43</v>
      </c>
      <c r="F41" s="5"/>
      <c r="G41" s="6">
        <v>1984</v>
      </c>
      <c r="H41" s="5"/>
      <c r="I41" s="6" t="e">
        <f t="shared" si="1"/>
        <v>#DIV/0!</v>
      </c>
      <c r="J41" s="2" t="e">
        <f t="shared" si="4"/>
        <v>#DIV/0!</v>
      </c>
      <c r="K41" s="2" t="s">
        <v>43</v>
      </c>
      <c r="M41" s="2">
        <v>1984</v>
      </c>
      <c r="N41" s="3" t="e">
        <f t="shared" si="5"/>
        <v>#DIV/0!</v>
      </c>
      <c r="O41" s="3" t="e">
        <f t="shared" si="5"/>
        <v>#DIV/0!</v>
      </c>
      <c r="P41" s="2" t="s">
        <v>43</v>
      </c>
    </row>
    <row r="42" spans="1:16">
      <c r="A42" s="6">
        <v>1983</v>
      </c>
      <c r="B42" s="5"/>
      <c r="C42" s="6" t="e">
        <f t="shared" si="0"/>
        <v>#DIV/0!</v>
      </c>
      <c r="D42" s="6" t="e">
        <f t="shared" si="3"/>
        <v>#DIV/0!</v>
      </c>
      <c r="E42" s="6" t="s">
        <v>44</v>
      </c>
      <c r="F42" s="5"/>
      <c r="G42" s="6">
        <v>1983</v>
      </c>
      <c r="H42" s="5"/>
      <c r="I42" s="6" t="e">
        <f t="shared" si="1"/>
        <v>#DIV/0!</v>
      </c>
      <c r="J42" s="2" t="e">
        <f t="shared" si="4"/>
        <v>#DIV/0!</v>
      </c>
      <c r="K42" s="2" t="s">
        <v>44</v>
      </c>
      <c r="M42" s="2">
        <v>1983</v>
      </c>
      <c r="N42" s="3" t="e">
        <f t="shared" si="5"/>
        <v>#DIV/0!</v>
      </c>
      <c r="O42" s="3" t="e">
        <f t="shared" si="5"/>
        <v>#DIV/0!</v>
      </c>
      <c r="P42" s="2" t="s">
        <v>44</v>
      </c>
    </row>
    <row r="43" spans="1:16">
      <c r="A43" s="6">
        <v>1982</v>
      </c>
      <c r="B43" s="5"/>
      <c r="C43" s="6" t="e">
        <f t="shared" si="0"/>
        <v>#DIV/0!</v>
      </c>
      <c r="D43" s="6" t="e">
        <f t="shared" si="3"/>
        <v>#DIV/0!</v>
      </c>
      <c r="E43" s="6" t="s">
        <v>45</v>
      </c>
      <c r="F43" s="5"/>
      <c r="G43" s="6">
        <v>1982</v>
      </c>
      <c r="H43" s="5"/>
      <c r="I43" s="6" t="e">
        <f t="shared" si="1"/>
        <v>#DIV/0!</v>
      </c>
      <c r="J43" s="2" t="e">
        <f t="shared" si="4"/>
        <v>#DIV/0!</v>
      </c>
      <c r="K43" s="2" t="s">
        <v>45</v>
      </c>
      <c r="M43" s="2">
        <v>1982</v>
      </c>
      <c r="N43" s="3" t="e">
        <f t="shared" si="5"/>
        <v>#DIV/0!</v>
      </c>
      <c r="O43" s="3" t="e">
        <f t="shared" si="5"/>
        <v>#DIV/0!</v>
      </c>
      <c r="P43" s="2" t="s">
        <v>45</v>
      </c>
    </row>
    <row r="44" spans="1:16">
      <c r="A44" s="6">
        <v>1981</v>
      </c>
      <c r="B44" s="5"/>
      <c r="C44" s="6" t="e">
        <f t="shared" si="0"/>
        <v>#DIV/0!</v>
      </c>
      <c r="D44" s="6" t="e">
        <f t="shared" si="3"/>
        <v>#DIV/0!</v>
      </c>
      <c r="E44" s="6" t="s">
        <v>46</v>
      </c>
      <c r="F44" s="5"/>
      <c r="G44" s="6">
        <v>1981</v>
      </c>
      <c r="H44" s="5"/>
      <c r="I44" s="6" t="e">
        <f t="shared" si="1"/>
        <v>#DIV/0!</v>
      </c>
      <c r="J44" s="2" t="e">
        <f t="shared" si="4"/>
        <v>#DIV/0!</v>
      </c>
      <c r="K44" s="2" t="s">
        <v>46</v>
      </c>
      <c r="M44" s="2">
        <v>1981</v>
      </c>
      <c r="N44" s="3" t="e">
        <f t="shared" si="5"/>
        <v>#DIV/0!</v>
      </c>
      <c r="O44" s="3" t="e">
        <f t="shared" si="5"/>
        <v>#DIV/0!</v>
      </c>
      <c r="P44" s="2" t="s">
        <v>46</v>
      </c>
    </row>
    <row r="45" spans="1:16">
      <c r="A45" s="6">
        <v>1980</v>
      </c>
      <c r="B45" s="5"/>
      <c r="C45" s="6" t="e">
        <f t="shared" si="0"/>
        <v>#DIV/0!</v>
      </c>
      <c r="D45" s="6" t="e">
        <f t="shared" si="3"/>
        <v>#DIV/0!</v>
      </c>
      <c r="E45" s="6" t="s">
        <v>47</v>
      </c>
      <c r="F45" s="5"/>
      <c r="G45" s="6">
        <v>1980</v>
      </c>
      <c r="H45" s="5"/>
      <c r="I45" s="6" t="e">
        <f t="shared" si="1"/>
        <v>#DIV/0!</v>
      </c>
      <c r="J45" s="2" t="e">
        <f t="shared" si="4"/>
        <v>#DIV/0!</v>
      </c>
      <c r="K45" s="2" t="s">
        <v>47</v>
      </c>
      <c r="M45" s="2">
        <v>1980</v>
      </c>
      <c r="N45" s="3" t="e">
        <f t="shared" si="5"/>
        <v>#DIV/0!</v>
      </c>
      <c r="O45" s="3" t="e">
        <f t="shared" si="5"/>
        <v>#DIV/0!</v>
      </c>
      <c r="P45" s="2" t="s">
        <v>47</v>
      </c>
    </row>
    <row r="46" spans="1:16">
      <c r="A46" s="6">
        <v>1979</v>
      </c>
      <c r="B46" s="5"/>
      <c r="C46" s="6" t="e">
        <f t="shared" si="0"/>
        <v>#DIV/0!</v>
      </c>
      <c r="D46" s="6" t="e">
        <f t="shared" si="3"/>
        <v>#DIV/0!</v>
      </c>
      <c r="E46" s="6" t="s">
        <v>48</v>
      </c>
      <c r="F46" s="5"/>
      <c r="G46" s="6">
        <v>1979</v>
      </c>
      <c r="H46" s="5"/>
      <c r="I46" s="6" t="e">
        <f t="shared" si="1"/>
        <v>#DIV/0!</v>
      </c>
      <c r="J46" s="2" t="e">
        <f t="shared" si="4"/>
        <v>#DIV/0!</v>
      </c>
      <c r="K46" s="2" t="s">
        <v>48</v>
      </c>
      <c r="M46" s="2">
        <v>1979</v>
      </c>
      <c r="N46" s="3" t="e">
        <f t="shared" si="5"/>
        <v>#DIV/0!</v>
      </c>
      <c r="O46" s="3" t="e">
        <f t="shared" si="5"/>
        <v>#DIV/0!</v>
      </c>
      <c r="P46" s="2" t="s">
        <v>48</v>
      </c>
    </row>
    <row r="47" spans="1:16">
      <c r="A47" s="6">
        <v>1978</v>
      </c>
      <c r="B47" s="5"/>
      <c r="C47" s="6" t="e">
        <f t="shared" si="0"/>
        <v>#DIV/0!</v>
      </c>
      <c r="D47" s="6" t="e">
        <f t="shared" si="3"/>
        <v>#DIV/0!</v>
      </c>
      <c r="E47" s="6" t="s">
        <v>49</v>
      </c>
      <c r="F47" s="5"/>
      <c r="G47" s="6">
        <v>1978</v>
      </c>
      <c r="H47" s="5"/>
      <c r="I47" s="6" t="e">
        <f t="shared" si="1"/>
        <v>#DIV/0!</v>
      </c>
      <c r="J47" s="2" t="e">
        <f t="shared" si="4"/>
        <v>#DIV/0!</v>
      </c>
      <c r="K47" s="2" t="s">
        <v>49</v>
      </c>
      <c r="M47" s="2">
        <v>1978</v>
      </c>
      <c r="N47" s="3" t="e">
        <f t="shared" si="5"/>
        <v>#DIV/0!</v>
      </c>
      <c r="O47" s="3" t="e">
        <f t="shared" si="5"/>
        <v>#DIV/0!</v>
      </c>
      <c r="P47" s="2" t="s">
        <v>49</v>
      </c>
    </row>
    <row r="48" spans="1:16">
      <c r="A48" s="6">
        <v>1977</v>
      </c>
      <c r="B48" s="5"/>
      <c r="C48" s="6" t="e">
        <f t="shared" si="0"/>
        <v>#DIV/0!</v>
      </c>
      <c r="D48" s="6" t="e">
        <f t="shared" si="3"/>
        <v>#DIV/0!</v>
      </c>
      <c r="E48" s="6" t="s">
        <v>50</v>
      </c>
      <c r="F48" s="5"/>
      <c r="G48" s="6">
        <v>1977</v>
      </c>
      <c r="H48" s="5"/>
      <c r="I48" s="6" t="e">
        <f t="shared" si="1"/>
        <v>#DIV/0!</v>
      </c>
      <c r="J48" s="2" t="e">
        <f t="shared" si="4"/>
        <v>#DIV/0!</v>
      </c>
      <c r="K48" s="2" t="s">
        <v>50</v>
      </c>
      <c r="M48" s="2">
        <v>1977</v>
      </c>
      <c r="N48" s="3" t="e">
        <f t="shared" si="5"/>
        <v>#DIV/0!</v>
      </c>
      <c r="O48" s="3" t="e">
        <f t="shared" si="5"/>
        <v>#DIV/0!</v>
      </c>
      <c r="P48" s="2" t="s">
        <v>50</v>
      </c>
    </row>
    <row r="49" spans="1:16">
      <c r="A49" s="6">
        <v>1976</v>
      </c>
      <c r="B49" s="5"/>
      <c r="C49" s="6" t="e">
        <f t="shared" si="0"/>
        <v>#DIV/0!</v>
      </c>
      <c r="D49" s="6" t="e">
        <f t="shared" si="3"/>
        <v>#DIV/0!</v>
      </c>
      <c r="E49" s="6" t="s">
        <v>51</v>
      </c>
      <c r="F49" s="5"/>
      <c r="G49" s="6">
        <v>1976</v>
      </c>
      <c r="H49" s="5"/>
      <c r="I49" s="6" t="e">
        <f t="shared" si="1"/>
        <v>#DIV/0!</v>
      </c>
      <c r="J49" s="2" t="e">
        <f t="shared" si="4"/>
        <v>#DIV/0!</v>
      </c>
      <c r="K49" s="2" t="s">
        <v>51</v>
      </c>
      <c r="M49" s="2">
        <v>1976</v>
      </c>
      <c r="N49" s="3" t="e">
        <f t="shared" si="5"/>
        <v>#DIV/0!</v>
      </c>
      <c r="O49" s="3" t="e">
        <f t="shared" si="5"/>
        <v>#DIV/0!</v>
      </c>
      <c r="P49" s="2" t="s">
        <v>51</v>
      </c>
    </row>
    <row r="50" spans="1:16">
      <c r="A50" s="6">
        <v>1975</v>
      </c>
      <c r="B50" s="5"/>
      <c r="C50" s="6" t="e">
        <f t="shared" si="0"/>
        <v>#DIV/0!</v>
      </c>
      <c r="D50" s="6" t="e">
        <f t="shared" si="3"/>
        <v>#DIV/0!</v>
      </c>
      <c r="E50" s="6" t="s">
        <v>52</v>
      </c>
      <c r="F50" s="5"/>
      <c r="G50" s="6">
        <v>1975</v>
      </c>
      <c r="H50" s="5"/>
      <c r="I50" s="6" t="e">
        <f t="shared" si="1"/>
        <v>#DIV/0!</v>
      </c>
      <c r="J50" s="2" t="e">
        <f t="shared" si="4"/>
        <v>#DIV/0!</v>
      </c>
      <c r="K50" s="2" t="s">
        <v>52</v>
      </c>
      <c r="M50" s="2">
        <v>1975</v>
      </c>
      <c r="N50" s="3" t="e">
        <f t="shared" si="5"/>
        <v>#DIV/0!</v>
      </c>
      <c r="O50" s="3" t="e">
        <f t="shared" si="5"/>
        <v>#DIV/0!</v>
      </c>
      <c r="P50" s="2" t="s">
        <v>52</v>
      </c>
    </row>
    <row r="51" spans="1:16">
      <c r="A51" s="6">
        <v>1974</v>
      </c>
      <c r="B51" s="5"/>
      <c r="C51" s="6" t="e">
        <f t="shared" si="0"/>
        <v>#DIV/0!</v>
      </c>
      <c r="D51" s="6" t="e">
        <f t="shared" si="3"/>
        <v>#DIV/0!</v>
      </c>
      <c r="E51" s="6" t="s">
        <v>53</v>
      </c>
      <c r="F51" s="5"/>
      <c r="G51" s="6">
        <v>1974</v>
      </c>
      <c r="H51" s="5"/>
      <c r="I51" s="6" t="e">
        <f t="shared" si="1"/>
        <v>#DIV/0!</v>
      </c>
      <c r="J51" s="2" t="e">
        <f t="shared" si="4"/>
        <v>#DIV/0!</v>
      </c>
      <c r="K51" s="2" t="s">
        <v>53</v>
      </c>
      <c r="M51" s="2">
        <v>1974</v>
      </c>
      <c r="N51" s="3" t="e">
        <f t="shared" si="5"/>
        <v>#DIV/0!</v>
      </c>
      <c r="O51" s="3" t="e">
        <f t="shared" si="5"/>
        <v>#DIV/0!</v>
      </c>
      <c r="P51" s="2" t="s">
        <v>53</v>
      </c>
    </row>
    <row r="52" spans="1:16">
      <c r="A52" s="6">
        <v>1973</v>
      </c>
      <c r="B52" s="5"/>
      <c r="C52" s="6" t="e">
        <f t="shared" si="0"/>
        <v>#DIV/0!</v>
      </c>
      <c r="D52" s="6" t="e">
        <f t="shared" si="3"/>
        <v>#DIV/0!</v>
      </c>
      <c r="E52" s="6" t="s">
        <v>54</v>
      </c>
      <c r="F52" s="5"/>
      <c r="G52" s="6">
        <v>1973</v>
      </c>
      <c r="H52" s="5"/>
      <c r="I52" s="6" t="e">
        <f t="shared" si="1"/>
        <v>#DIV/0!</v>
      </c>
      <c r="J52" s="2" t="e">
        <f t="shared" si="4"/>
        <v>#DIV/0!</v>
      </c>
      <c r="K52" s="2" t="s">
        <v>54</v>
      </c>
      <c r="M52" s="2">
        <v>1973</v>
      </c>
      <c r="N52" s="3" t="e">
        <f t="shared" si="5"/>
        <v>#DIV/0!</v>
      </c>
      <c r="O52" s="3" t="e">
        <f t="shared" si="5"/>
        <v>#DIV/0!</v>
      </c>
      <c r="P52" s="2" t="s">
        <v>54</v>
      </c>
    </row>
    <row r="53" spans="1:16">
      <c r="A53" s="6">
        <v>1972</v>
      </c>
      <c r="B53" s="5"/>
      <c r="C53" s="6" t="e">
        <f t="shared" si="0"/>
        <v>#DIV/0!</v>
      </c>
      <c r="D53" s="6" t="e">
        <f t="shared" si="3"/>
        <v>#DIV/0!</v>
      </c>
      <c r="E53" s="6" t="s">
        <v>55</v>
      </c>
      <c r="F53" s="5"/>
      <c r="G53" s="6">
        <v>1972</v>
      </c>
      <c r="H53" s="5"/>
      <c r="I53" s="6" t="e">
        <f t="shared" si="1"/>
        <v>#DIV/0!</v>
      </c>
      <c r="J53" s="2" t="e">
        <f t="shared" si="4"/>
        <v>#DIV/0!</v>
      </c>
      <c r="K53" s="2" t="s">
        <v>55</v>
      </c>
      <c r="M53" s="2">
        <v>1972</v>
      </c>
      <c r="N53" s="3" t="e">
        <f t="shared" si="5"/>
        <v>#DIV/0!</v>
      </c>
      <c r="O53" s="3" t="e">
        <f t="shared" si="5"/>
        <v>#DIV/0!</v>
      </c>
      <c r="P53" s="2" t="s">
        <v>55</v>
      </c>
    </row>
    <row r="54" spans="1:16">
      <c r="A54" s="6">
        <v>1971</v>
      </c>
      <c r="B54" s="8"/>
      <c r="C54" s="6" t="e">
        <f t="shared" si="0"/>
        <v>#DIV/0!</v>
      </c>
      <c r="D54" s="6"/>
      <c r="E54" s="6" t="s">
        <v>56</v>
      </c>
      <c r="F54" s="5"/>
      <c r="G54" s="6">
        <v>1971</v>
      </c>
      <c r="H54" s="5"/>
      <c r="I54" s="6" t="e">
        <f t="shared" si="1"/>
        <v>#DIV/0!</v>
      </c>
      <c r="J54" s="2"/>
      <c r="K54" s="2" t="s">
        <v>56</v>
      </c>
      <c r="M54" s="2">
        <v>1971</v>
      </c>
      <c r="N54" s="3" t="e">
        <f t="shared" si="5"/>
        <v>#DIV/0!</v>
      </c>
      <c r="O54" s="3">
        <f t="shared" si="5"/>
        <v>0</v>
      </c>
      <c r="P54" s="2" t="s">
        <v>56</v>
      </c>
    </row>
    <row r="55" spans="1:16">
      <c r="A55" s="6">
        <v>1970</v>
      </c>
      <c r="B55" s="8"/>
      <c r="C55" s="6"/>
      <c r="D55" s="6"/>
      <c r="E55" s="6"/>
      <c r="F55" s="5"/>
      <c r="G55" s="6">
        <v>1970</v>
      </c>
      <c r="H55" s="5"/>
      <c r="I55" s="6"/>
      <c r="J55" s="2"/>
      <c r="K55" s="2"/>
      <c r="M55" s="2">
        <v>1970</v>
      </c>
      <c r="N55" s="3">
        <f t="shared" si="5"/>
        <v>0</v>
      </c>
      <c r="O55" s="3">
        <f t="shared" si="5"/>
        <v>0</v>
      </c>
      <c r="P55" s="2"/>
    </row>
    <row r="56" spans="1:16">
      <c r="B56" s="9"/>
    </row>
    <row r="57" spans="1:16" ht="15" customHeight="1">
      <c r="B57"/>
      <c r="C57" s="13"/>
      <c r="D57" s="13"/>
      <c r="E57" s="13"/>
      <c r="F57" s="13"/>
    </row>
    <row r="58" spans="1:16">
      <c r="B58"/>
      <c r="C58"/>
      <c r="D58"/>
      <c r="E58"/>
      <c r="F58"/>
    </row>
  </sheetData>
  <mergeCells count="1">
    <mergeCell ref="C57:F5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81344-BFB8-4B7D-A712-AE306A1DAEAB}">
  <dimension ref="A1:P58"/>
  <sheetViews>
    <sheetView workbookViewId="0">
      <selection activeCell="B4" sqref="B4"/>
    </sheetView>
  </sheetViews>
  <sheetFormatPr defaultRowHeight="15"/>
  <cols>
    <col min="1" max="1" width="15.140625" style="1" customWidth="1"/>
    <col min="2" max="2" width="24.7109375" style="1" customWidth="1"/>
    <col min="3" max="3" width="24.42578125" style="1" customWidth="1"/>
    <col min="4" max="4" width="16.5703125" style="1" customWidth="1"/>
    <col min="5" max="5" width="13.7109375" style="1" customWidth="1"/>
    <col min="6" max="7" width="9.140625" style="1"/>
    <col min="8" max="8" width="20.42578125" style="1" customWidth="1"/>
    <col min="9" max="9" width="24.7109375" style="1" customWidth="1"/>
    <col min="10" max="10" width="16" style="1" customWidth="1"/>
    <col min="11" max="11" width="13.85546875" style="1" customWidth="1"/>
    <col min="12" max="14" width="9.140625" style="1"/>
    <col min="15" max="15" width="12.28515625" style="1" customWidth="1"/>
    <col min="16" max="16" width="13.85546875" style="1" customWidth="1"/>
    <col min="17" max="16384" width="9.140625" style="1"/>
  </cols>
  <sheetData>
    <row r="1" spans="1:16">
      <c r="A1" t="s">
        <v>58</v>
      </c>
      <c r="B1" s="4" t="s">
        <v>70</v>
      </c>
      <c r="C1" s="10"/>
      <c r="D1" s="10"/>
      <c r="E1" s="10"/>
    </row>
    <row r="2" spans="1:16">
      <c r="A2" t="s">
        <v>57</v>
      </c>
      <c r="B2" t="s">
        <v>97</v>
      </c>
      <c r="C2"/>
      <c r="D2"/>
      <c r="E2"/>
    </row>
    <row r="4" spans="1:16">
      <c r="A4" s="6" t="s">
        <v>1</v>
      </c>
      <c r="B4" s="6" t="s">
        <v>98</v>
      </c>
      <c r="C4" s="6" t="s">
        <v>3</v>
      </c>
      <c r="D4" s="6" t="s">
        <v>4</v>
      </c>
      <c r="E4" s="6" t="s">
        <v>5</v>
      </c>
      <c r="F4" s="5"/>
      <c r="G4" s="6" t="s">
        <v>0</v>
      </c>
      <c r="H4" s="7" t="s">
        <v>60</v>
      </c>
      <c r="I4" s="6" t="s">
        <v>3</v>
      </c>
      <c r="J4" s="2" t="s">
        <v>4</v>
      </c>
      <c r="K4" s="2" t="s">
        <v>5</v>
      </c>
      <c r="M4" s="2" t="s">
        <v>1</v>
      </c>
      <c r="N4" s="3" t="s">
        <v>6</v>
      </c>
      <c r="O4" s="3" t="s">
        <v>7</v>
      </c>
      <c r="P4" s="2" t="s">
        <v>5</v>
      </c>
    </row>
    <row r="5" spans="1:16">
      <c r="A5" s="6">
        <v>2020</v>
      </c>
      <c r="B5">
        <v>15709</v>
      </c>
      <c r="C5" s="6">
        <f t="shared" ref="C5:C54" si="0">((B5-B6)/B6)</f>
        <v>-0.25911427628165823</v>
      </c>
      <c r="D5" s="6"/>
      <c r="E5" s="6"/>
      <c r="F5" s="5"/>
      <c r="G5" s="6">
        <v>2020</v>
      </c>
      <c r="H5" s="5">
        <v>1489830</v>
      </c>
      <c r="I5" s="6">
        <f t="shared" ref="I5:I54" si="1">((H5-H6)/H6)</f>
        <v>-0.24756820638175372</v>
      </c>
      <c r="J5" s="2"/>
      <c r="K5" s="2"/>
      <c r="M5" s="2">
        <v>2020</v>
      </c>
      <c r="N5" s="3">
        <f t="shared" ref="N5:O36" si="2">C5-I5</f>
        <v>-1.1546069899904504E-2</v>
      </c>
      <c r="O5" s="3"/>
      <c r="P5" s="2"/>
    </row>
    <row r="6" spans="1:16">
      <c r="A6" s="6">
        <v>2019</v>
      </c>
      <c r="B6">
        <v>21203</v>
      </c>
      <c r="C6" s="6">
        <f t="shared" si="0"/>
        <v>0.11700558423769887</v>
      </c>
      <c r="D6" s="6">
        <f t="shared" ref="D6:D53" si="3">(C6+C7)/2</f>
        <v>6.9651004096445299E-2</v>
      </c>
      <c r="E6" s="6" t="s">
        <v>8</v>
      </c>
      <c r="F6" s="5"/>
      <c r="G6" s="6">
        <v>2019</v>
      </c>
      <c r="H6" s="5">
        <v>1980020</v>
      </c>
      <c r="I6" s="6">
        <f t="shared" si="1"/>
        <v>0.11451277989889558</v>
      </c>
      <c r="J6" s="2">
        <f t="shared" ref="J6:J53" si="4">(I6+I7)/2</f>
        <v>8.1021873732160674E-2</v>
      </c>
      <c r="K6" s="2" t="s">
        <v>8</v>
      </c>
      <c r="M6" s="2">
        <v>2019</v>
      </c>
      <c r="N6" s="3">
        <f t="shared" si="2"/>
        <v>2.4928043388032922E-3</v>
      </c>
      <c r="O6" s="3">
        <f t="shared" si="2"/>
        <v>-1.1370869635715375E-2</v>
      </c>
      <c r="P6" s="2" t="s">
        <v>8</v>
      </c>
    </row>
    <row r="7" spans="1:16">
      <c r="A7" s="6">
        <v>2018</v>
      </c>
      <c r="B7">
        <v>18982</v>
      </c>
      <c r="C7" s="6">
        <f t="shared" si="0"/>
        <v>2.2296423955191727E-2</v>
      </c>
      <c r="D7" s="6">
        <f t="shared" si="3"/>
        <v>3.6320742806875195E-2</v>
      </c>
      <c r="E7" s="6" t="s">
        <v>9</v>
      </c>
      <c r="F7" s="5"/>
      <c r="G7" s="6">
        <v>2018</v>
      </c>
      <c r="H7" s="5">
        <v>1776579</v>
      </c>
      <c r="I7" s="6">
        <f t="shared" si="1"/>
        <v>4.7530967565425762E-2</v>
      </c>
      <c r="J7" s="2">
        <f t="shared" si="4"/>
        <v>4.2074420074130245E-2</v>
      </c>
      <c r="K7" s="2" t="s">
        <v>9</v>
      </c>
      <c r="M7" s="2">
        <v>2018</v>
      </c>
      <c r="N7" s="3">
        <f t="shared" si="2"/>
        <v>-2.5234543610234035E-2</v>
      </c>
      <c r="O7" s="3">
        <f t="shared" si="2"/>
        <v>-5.7536772672550501E-3</v>
      </c>
      <c r="P7" s="2" t="s">
        <v>9</v>
      </c>
    </row>
    <row r="8" spans="1:16">
      <c r="A8" s="6">
        <v>2017</v>
      </c>
      <c r="B8">
        <v>18568</v>
      </c>
      <c r="C8" s="6">
        <f t="shared" si="0"/>
        <v>5.0345061658558662E-2</v>
      </c>
      <c r="D8" s="6">
        <f t="shared" si="3"/>
        <v>4.788098736387425E-2</v>
      </c>
      <c r="E8" s="6" t="s">
        <v>10</v>
      </c>
      <c r="F8" s="5"/>
      <c r="G8" s="6">
        <v>2017</v>
      </c>
      <c r="H8" s="5">
        <v>1695968</v>
      </c>
      <c r="I8" s="6">
        <f t="shared" si="1"/>
        <v>3.6617872582834728E-2</v>
      </c>
      <c r="J8" s="2">
        <f t="shared" si="4"/>
        <v>3.736713978027642E-2</v>
      </c>
      <c r="K8" s="2" t="s">
        <v>10</v>
      </c>
      <c r="M8" s="2">
        <v>2017</v>
      </c>
      <c r="N8" s="3">
        <f t="shared" si="2"/>
        <v>1.3727189075723935E-2</v>
      </c>
      <c r="O8" s="3">
        <f t="shared" si="2"/>
        <v>1.051384758359783E-2</v>
      </c>
      <c r="P8" s="2" t="s">
        <v>10</v>
      </c>
    </row>
    <row r="9" spans="1:16">
      <c r="A9" s="6">
        <v>2016</v>
      </c>
      <c r="B9">
        <v>17678</v>
      </c>
      <c r="C9" s="6">
        <f t="shared" si="0"/>
        <v>4.5416913069189831E-2</v>
      </c>
      <c r="D9" s="6">
        <f t="shared" si="3"/>
        <v>5.4168636307050752E-2</v>
      </c>
      <c r="E9" s="6" t="s">
        <v>11</v>
      </c>
      <c r="F9" s="5"/>
      <c r="G9" s="6">
        <v>2016</v>
      </c>
      <c r="H9" s="5">
        <v>1636059</v>
      </c>
      <c r="I9" s="6">
        <f t="shared" si="1"/>
        <v>3.8116406977718106E-2</v>
      </c>
      <c r="J9" s="2">
        <f t="shared" si="4"/>
        <v>3.804072655346101E-2</v>
      </c>
      <c r="K9" s="2" t="s">
        <v>11</v>
      </c>
      <c r="M9" s="2">
        <v>2016</v>
      </c>
      <c r="N9" s="3">
        <f t="shared" si="2"/>
        <v>7.3005060914717243E-3</v>
      </c>
      <c r="O9" s="3">
        <f t="shared" si="2"/>
        <v>1.6127909753589742E-2</v>
      </c>
      <c r="P9" s="2" t="s">
        <v>11</v>
      </c>
    </row>
    <row r="10" spans="1:16">
      <c r="A10" s="6">
        <v>2015</v>
      </c>
      <c r="B10">
        <v>16910</v>
      </c>
      <c r="C10" s="6">
        <f t="shared" si="0"/>
        <v>6.292035954491168E-2</v>
      </c>
      <c r="D10" s="6">
        <f t="shared" si="3"/>
        <v>5.0581761708108131E-2</v>
      </c>
      <c r="E10" s="6" t="s">
        <v>12</v>
      </c>
      <c r="F10" s="5"/>
      <c r="G10" s="6">
        <v>2015</v>
      </c>
      <c r="H10" s="5">
        <v>1575988</v>
      </c>
      <c r="I10" s="6">
        <f t="shared" si="1"/>
        <v>3.7965046129203921E-2</v>
      </c>
      <c r="J10" s="2">
        <f t="shared" si="4"/>
        <v>3.3426727323831229E-2</v>
      </c>
      <c r="K10" s="2" t="s">
        <v>12</v>
      </c>
      <c r="M10" s="2">
        <v>2015</v>
      </c>
      <c r="N10" s="3">
        <f t="shared" si="2"/>
        <v>2.495531341570776E-2</v>
      </c>
      <c r="O10" s="3">
        <f t="shared" si="2"/>
        <v>1.7155034384276902E-2</v>
      </c>
      <c r="P10" s="2" t="s">
        <v>12</v>
      </c>
    </row>
    <row r="11" spans="1:16">
      <c r="A11" s="6">
        <v>2014</v>
      </c>
      <c r="B11">
        <v>15909</v>
      </c>
      <c r="C11" s="6">
        <f t="shared" si="0"/>
        <v>3.8243163871304574E-2</v>
      </c>
      <c r="D11" s="6">
        <f t="shared" si="3"/>
        <v>3.9074075997410002E-2</v>
      </c>
      <c r="E11" s="6" t="s">
        <v>13</v>
      </c>
      <c r="F11" s="5"/>
      <c r="G11" s="6">
        <v>2014</v>
      </c>
      <c r="H11" s="5">
        <v>1518344</v>
      </c>
      <c r="I11" s="6">
        <f t="shared" si="1"/>
        <v>2.8888408518458534E-2</v>
      </c>
      <c r="J11" s="2">
        <f t="shared" si="4"/>
        <v>4.1927270404029368E-2</v>
      </c>
      <c r="K11" s="2" t="s">
        <v>13</v>
      </c>
      <c r="M11" s="2">
        <v>2014</v>
      </c>
      <c r="N11" s="3">
        <f t="shared" si="2"/>
        <v>9.3547553528460399E-3</v>
      </c>
      <c r="O11" s="3">
        <f t="shared" si="2"/>
        <v>-2.8531944066193665E-3</v>
      </c>
      <c r="P11" s="2" t="s">
        <v>13</v>
      </c>
    </row>
    <row r="12" spans="1:16">
      <c r="A12" s="6">
        <v>2013</v>
      </c>
      <c r="B12">
        <v>15323</v>
      </c>
      <c r="C12" s="6">
        <f t="shared" si="0"/>
        <v>3.9904988123515436E-2</v>
      </c>
      <c r="D12" s="6">
        <f t="shared" si="3"/>
        <v>6.1441543010750811E-2</v>
      </c>
      <c r="E12" s="6" t="s">
        <v>14</v>
      </c>
      <c r="F12" s="5"/>
      <c r="G12" s="6">
        <v>2013</v>
      </c>
      <c r="H12" s="5">
        <v>1475713</v>
      </c>
      <c r="I12" s="6">
        <f t="shared" si="1"/>
        <v>5.4966132289600199E-2</v>
      </c>
      <c r="J12" s="2">
        <f t="shared" si="4"/>
        <v>5.337452420807437E-2</v>
      </c>
      <c r="K12" s="2" t="s">
        <v>14</v>
      </c>
      <c r="M12" s="2">
        <v>2013</v>
      </c>
      <c r="N12" s="3">
        <f t="shared" si="2"/>
        <v>-1.5061144166084763E-2</v>
      </c>
      <c r="O12" s="3">
        <f t="shared" si="2"/>
        <v>8.0670188026764414E-3</v>
      </c>
      <c r="P12" s="2" t="s">
        <v>14</v>
      </c>
    </row>
    <row r="13" spans="1:16">
      <c r="A13" s="6">
        <v>2012</v>
      </c>
      <c r="B13">
        <v>14735</v>
      </c>
      <c r="C13" s="6">
        <f t="shared" si="0"/>
        <v>8.2978097897986186E-2</v>
      </c>
      <c r="D13" s="6">
        <f t="shared" si="3"/>
        <v>7.5644199702761927E-2</v>
      </c>
      <c r="E13" s="6" t="s">
        <v>15</v>
      </c>
      <c r="F13" s="5"/>
      <c r="G13" s="6">
        <v>2012</v>
      </c>
      <c r="H13" s="5">
        <v>1398825</v>
      </c>
      <c r="I13" s="6">
        <f t="shared" si="1"/>
        <v>5.1782916126548548E-2</v>
      </c>
      <c r="J13" s="2">
        <f t="shared" si="4"/>
        <v>5.7636912288871349E-2</v>
      </c>
      <c r="K13" s="2" t="s">
        <v>15</v>
      </c>
      <c r="M13" s="2">
        <v>2012</v>
      </c>
      <c r="N13" s="3">
        <f t="shared" si="2"/>
        <v>3.1195181771437638E-2</v>
      </c>
      <c r="O13" s="3">
        <f t="shared" si="2"/>
        <v>1.8007287413890578E-2</v>
      </c>
      <c r="P13" s="2" t="s">
        <v>15</v>
      </c>
    </row>
    <row r="14" spans="1:16">
      <c r="A14" s="6">
        <v>2011</v>
      </c>
      <c r="B14">
        <v>13606</v>
      </c>
      <c r="C14" s="6">
        <f t="shared" si="0"/>
        <v>6.8310301507537682E-2</v>
      </c>
      <c r="D14" s="6">
        <f t="shared" si="3"/>
        <v>6.7354514397744397E-2</v>
      </c>
      <c r="E14" s="6" t="s">
        <v>16</v>
      </c>
      <c r="F14" s="5"/>
      <c r="G14" s="6">
        <v>2011</v>
      </c>
      <c r="H14" s="5">
        <v>1329956</v>
      </c>
      <c r="I14" s="6">
        <f t="shared" si="1"/>
        <v>6.349090845119415E-2</v>
      </c>
      <c r="J14" s="2">
        <f t="shared" si="4"/>
        <v>4.8989728813743805E-2</v>
      </c>
      <c r="K14" s="2" t="s">
        <v>16</v>
      </c>
      <c r="M14" s="2">
        <v>2011</v>
      </c>
      <c r="N14" s="3">
        <f t="shared" si="2"/>
        <v>4.8193930563435322E-3</v>
      </c>
      <c r="O14" s="3">
        <f t="shared" si="2"/>
        <v>1.8364785584000592E-2</v>
      </c>
      <c r="P14" s="2" t="s">
        <v>16</v>
      </c>
    </row>
    <row r="15" spans="1:16">
      <c r="A15" s="6">
        <v>2010</v>
      </c>
      <c r="B15">
        <v>12736</v>
      </c>
      <c r="C15" s="6">
        <f t="shared" si="0"/>
        <v>6.6398727287951098E-2</v>
      </c>
      <c r="D15" s="6">
        <f t="shared" si="3"/>
        <v>5.9276361265330493E-2</v>
      </c>
      <c r="E15" s="6" t="s">
        <v>17</v>
      </c>
      <c r="F15" s="5"/>
      <c r="G15" s="6">
        <v>2010</v>
      </c>
      <c r="H15" s="5">
        <v>1250557</v>
      </c>
      <c r="I15" s="6">
        <f t="shared" si="1"/>
        <v>3.4488549176293466E-2</v>
      </c>
      <c r="J15" s="2">
        <f t="shared" si="4"/>
        <v>3.9335203702825214E-2</v>
      </c>
      <c r="K15" s="2" t="s">
        <v>17</v>
      </c>
      <c r="M15" s="2">
        <v>2010</v>
      </c>
      <c r="N15" s="3">
        <f t="shared" si="2"/>
        <v>3.1910178111657632E-2</v>
      </c>
      <c r="O15" s="3">
        <f t="shared" si="2"/>
        <v>1.9941157562505279E-2</v>
      </c>
      <c r="P15" s="2" t="s">
        <v>17</v>
      </c>
    </row>
    <row r="16" spans="1:16">
      <c r="A16" s="6">
        <v>2009</v>
      </c>
      <c r="B16">
        <v>11943</v>
      </c>
      <c r="C16" s="6">
        <f t="shared" si="0"/>
        <v>5.2153995242709895E-2</v>
      </c>
      <c r="D16" s="6">
        <f t="shared" si="3"/>
        <v>6.2513670589218848E-2</v>
      </c>
      <c r="E16" s="6" t="s">
        <v>18</v>
      </c>
      <c r="F16" s="5"/>
      <c r="G16" s="6">
        <v>2009</v>
      </c>
      <c r="H16" s="5">
        <v>1208865</v>
      </c>
      <c r="I16" s="6">
        <f t="shared" si="1"/>
        <v>4.4181858229356968E-2</v>
      </c>
      <c r="J16" s="2">
        <f t="shared" si="4"/>
        <v>5.8036847284569794E-2</v>
      </c>
      <c r="K16" s="2" t="s">
        <v>18</v>
      </c>
      <c r="M16" s="2">
        <v>2009</v>
      </c>
      <c r="N16" s="3">
        <f t="shared" si="2"/>
        <v>7.9721370133529271E-3</v>
      </c>
      <c r="O16" s="3">
        <f t="shared" si="2"/>
        <v>4.4768233046490538E-3</v>
      </c>
      <c r="P16" s="2" t="s">
        <v>18</v>
      </c>
    </row>
    <row r="17" spans="1:16">
      <c r="A17" s="6">
        <v>2008</v>
      </c>
      <c r="B17">
        <v>11351</v>
      </c>
      <c r="C17" s="6">
        <f t="shared" si="0"/>
        <v>7.2873345935727793E-2</v>
      </c>
      <c r="D17" s="6">
        <f t="shared" si="3"/>
        <v>5.7413627862486702E-2</v>
      </c>
      <c r="E17" s="6" t="s">
        <v>19</v>
      </c>
      <c r="F17" s="5"/>
      <c r="G17" s="6">
        <v>2008</v>
      </c>
      <c r="H17" s="5">
        <v>1157715</v>
      </c>
      <c r="I17" s="6">
        <f t="shared" si="1"/>
        <v>7.1891836339782619E-2</v>
      </c>
      <c r="J17" s="2">
        <f t="shared" si="4"/>
        <v>6.1020566513237715E-2</v>
      </c>
      <c r="K17" s="2" t="s">
        <v>19</v>
      </c>
      <c r="M17" s="2">
        <v>2008</v>
      </c>
      <c r="N17" s="3">
        <f t="shared" si="2"/>
        <v>9.8150959594517362E-4</v>
      </c>
      <c r="O17" s="3">
        <f t="shared" si="2"/>
        <v>-3.6069386507510126E-3</v>
      </c>
      <c r="P17" s="2" t="s">
        <v>19</v>
      </c>
    </row>
    <row r="18" spans="1:16">
      <c r="A18" s="6">
        <v>2007</v>
      </c>
      <c r="B18">
        <v>10580</v>
      </c>
      <c r="C18" s="6">
        <f t="shared" si="0"/>
        <v>4.1953909789245618E-2</v>
      </c>
      <c r="D18" s="6">
        <f t="shared" si="3"/>
        <v>4.9225836384582229E-2</v>
      </c>
      <c r="E18" s="6" t="s">
        <v>20</v>
      </c>
      <c r="F18" s="5"/>
      <c r="G18" s="6">
        <v>2007</v>
      </c>
      <c r="H18" s="5">
        <v>1080067</v>
      </c>
      <c r="I18" s="6">
        <f t="shared" si="1"/>
        <v>5.014929668669281E-2</v>
      </c>
      <c r="J18" s="2">
        <f t="shared" si="4"/>
        <v>5.2071956196074576E-2</v>
      </c>
      <c r="K18" s="2" t="s">
        <v>20</v>
      </c>
      <c r="M18" s="2">
        <v>2007</v>
      </c>
      <c r="N18" s="3">
        <f t="shared" si="2"/>
        <v>-8.1953868974471919E-3</v>
      </c>
      <c r="O18" s="3">
        <f t="shared" si="2"/>
        <v>-2.8461198114923467E-3</v>
      </c>
      <c r="P18" s="2" t="s">
        <v>20</v>
      </c>
    </row>
    <row r="19" spans="1:16">
      <c r="A19" s="6">
        <v>2006</v>
      </c>
      <c r="B19">
        <v>10154</v>
      </c>
      <c r="C19" s="6">
        <f t="shared" si="0"/>
        <v>5.649776297991884E-2</v>
      </c>
      <c r="D19" s="6">
        <f t="shared" si="3"/>
        <v>5.9008766623602008E-2</v>
      </c>
      <c r="E19" s="6" t="s">
        <v>21</v>
      </c>
      <c r="F19" s="5"/>
      <c r="G19" s="6">
        <v>2006</v>
      </c>
      <c r="H19" s="5">
        <v>1028489</v>
      </c>
      <c r="I19" s="6">
        <f t="shared" si="1"/>
        <v>5.3994615705456335E-2</v>
      </c>
      <c r="J19" s="2">
        <f t="shared" si="4"/>
        <v>5.248827898145017E-2</v>
      </c>
      <c r="K19" s="2" t="s">
        <v>21</v>
      </c>
      <c r="M19" s="2">
        <v>2006</v>
      </c>
      <c r="N19" s="3">
        <f t="shared" si="2"/>
        <v>2.5031472744625055E-3</v>
      </c>
      <c r="O19" s="3">
        <f t="shared" si="2"/>
        <v>6.5204876421518371E-3</v>
      </c>
      <c r="P19" s="2" t="s">
        <v>21</v>
      </c>
    </row>
    <row r="20" spans="1:16">
      <c r="A20" s="6">
        <v>2005</v>
      </c>
      <c r="B20">
        <v>9611</v>
      </c>
      <c r="C20" s="6">
        <f t="shared" si="0"/>
        <v>6.1519770267285175E-2</v>
      </c>
      <c r="D20" s="6">
        <f t="shared" si="3"/>
        <v>9.6776389259674092E-2</v>
      </c>
      <c r="E20" s="6" t="s">
        <v>22</v>
      </c>
      <c r="F20" s="5"/>
      <c r="G20" s="6">
        <v>2005</v>
      </c>
      <c r="H20" s="5">
        <v>975801</v>
      </c>
      <c r="I20" s="6">
        <f t="shared" si="1"/>
        <v>5.0981942257443999E-2</v>
      </c>
      <c r="J20" s="2">
        <f t="shared" si="4"/>
        <v>4.83294602081209E-2</v>
      </c>
      <c r="K20" s="2" t="s">
        <v>22</v>
      </c>
      <c r="M20" s="2">
        <v>2005</v>
      </c>
      <c r="N20" s="3">
        <f t="shared" si="2"/>
        <v>1.0537828009841176E-2</v>
      </c>
      <c r="O20" s="3">
        <f t="shared" si="2"/>
        <v>4.8446929051553192E-2</v>
      </c>
      <c r="P20" s="2" t="s">
        <v>22</v>
      </c>
    </row>
    <row r="21" spans="1:16">
      <c r="A21" s="6">
        <v>2004</v>
      </c>
      <c r="B21">
        <v>9054</v>
      </c>
      <c r="C21" s="6">
        <f t="shared" si="0"/>
        <v>0.13203300825206302</v>
      </c>
      <c r="D21" s="6">
        <f t="shared" si="3"/>
        <v>9.1647418952529924E-2</v>
      </c>
      <c r="E21" s="6" t="s">
        <v>23</v>
      </c>
      <c r="F21" s="5"/>
      <c r="G21" s="6">
        <v>2004</v>
      </c>
      <c r="H21" s="5">
        <v>928466</v>
      </c>
      <c r="I21" s="6">
        <f t="shared" si="1"/>
        <v>4.5676978158797801E-2</v>
      </c>
      <c r="J21" s="2">
        <f t="shared" si="4"/>
        <v>4.4970204422588672E-2</v>
      </c>
      <c r="K21" s="2" t="s">
        <v>23</v>
      </c>
      <c r="M21" s="2">
        <v>2004</v>
      </c>
      <c r="N21" s="3">
        <f t="shared" si="2"/>
        <v>8.6356030093265215E-2</v>
      </c>
      <c r="O21" s="3">
        <f t="shared" si="2"/>
        <v>4.6677214529941252E-2</v>
      </c>
      <c r="P21" s="2" t="s">
        <v>23</v>
      </c>
    </row>
    <row r="22" spans="1:16">
      <c r="A22" s="6">
        <v>2003</v>
      </c>
      <c r="B22">
        <v>7998</v>
      </c>
      <c r="C22" s="6">
        <f t="shared" si="0"/>
        <v>5.1261829652996846E-2</v>
      </c>
      <c r="D22" s="6">
        <f t="shared" si="3"/>
        <v>7.581893912502316E-2</v>
      </c>
      <c r="E22" s="6" t="s">
        <v>24</v>
      </c>
      <c r="F22" s="5"/>
      <c r="G22" s="6">
        <v>2003</v>
      </c>
      <c r="H22" s="5">
        <v>887909</v>
      </c>
      <c r="I22" s="6">
        <f t="shared" si="1"/>
        <v>4.426343068637955E-2</v>
      </c>
      <c r="J22" s="2">
        <f t="shared" si="4"/>
        <v>3.357412135822737E-2</v>
      </c>
      <c r="K22" s="2" t="s">
        <v>24</v>
      </c>
      <c r="M22" s="2">
        <v>2003</v>
      </c>
      <c r="N22" s="3">
        <f t="shared" si="2"/>
        <v>6.998398966617296E-3</v>
      </c>
      <c r="O22" s="3">
        <f t="shared" si="2"/>
        <v>4.2244817766795791E-2</v>
      </c>
      <c r="P22" s="2" t="s">
        <v>24</v>
      </c>
    </row>
    <row r="23" spans="1:16">
      <c r="A23" s="6">
        <v>2002</v>
      </c>
      <c r="B23">
        <v>7608</v>
      </c>
      <c r="C23" s="6">
        <f t="shared" si="0"/>
        <v>0.10037604859704946</v>
      </c>
      <c r="D23" s="6">
        <f t="shared" si="3"/>
        <v>9.0259888069810473E-2</v>
      </c>
      <c r="E23" s="6" t="s">
        <v>25</v>
      </c>
      <c r="F23" s="5"/>
      <c r="G23" s="6">
        <v>2002</v>
      </c>
      <c r="H23" s="5">
        <v>850273</v>
      </c>
      <c r="I23" s="6">
        <f t="shared" si="1"/>
        <v>2.2884812030075186E-2</v>
      </c>
      <c r="J23" s="2">
        <f t="shared" si="4"/>
        <v>1.147970202989825E-2</v>
      </c>
      <c r="K23" s="2" t="s">
        <v>25</v>
      </c>
      <c r="M23" s="2">
        <v>2002</v>
      </c>
      <c r="N23" s="3">
        <f t="shared" si="2"/>
        <v>7.7491236566974278E-2</v>
      </c>
      <c r="O23" s="3">
        <f t="shared" si="2"/>
        <v>7.8780186039912228E-2</v>
      </c>
      <c r="P23" s="2" t="s">
        <v>25</v>
      </c>
    </row>
    <row r="24" spans="1:16">
      <c r="A24" s="6">
        <v>2001</v>
      </c>
      <c r="B24">
        <v>6914</v>
      </c>
      <c r="C24" s="6">
        <f t="shared" si="0"/>
        <v>8.0143727542571472E-2</v>
      </c>
      <c r="D24" s="6">
        <f t="shared" si="3"/>
        <v>9.2453638020509071E-2</v>
      </c>
      <c r="E24" s="6" t="s">
        <v>26</v>
      </c>
      <c r="F24" s="5"/>
      <c r="G24" s="6">
        <v>2001</v>
      </c>
      <c r="H24" s="5">
        <v>831250</v>
      </c>
      <c r="I24" s="6">
        <f t="shared" si="1"/>
        <v>7.4592029721314555E-5</v>
      </c>
      <c r="J24" s="2">
        <f t="shared" si="4"/>
        <v>1.0923910985677252E-2</v>
      </c>
      <c r="K24" s="2" t="s">
        <v>26</v>
      </c>
      <c r="M24" s="2">
        <v>2001</v>
      </c>
      <c r="N24" s="3">
        <f t="shared" si="2"/>
        <v>8.0069135512850151E-2</v>
      </c>
      <c r="O24" s="3">
        <f t="shared" si="2"/>
        <v>8.1529727034831814E-2</v>
      </c>
      <c r="P24" s="2" t="s">
        <v>26</v>
      </c>
    </row>
    <row r="25" spans="1:16">
      <c r="A25" s="6">
        <v>2000</v>
      </c>
      <c r="B25">
        <v>6401</v>
      </c>
      <c r="C25" s="6">
        <f t="shared" si="0"/>
        <v>0.10476354849844667</v>
      </c>
      <c r="D25" s="6">
        <f t="shared" si="3"/>
        <v>9.5399581184556048E-2</v>
      </c>
      <c r="E25" s="6" t="s">
        <v>27</v>
      </c>
      <c r="F25" s="5"/>
      <c r="G25" s="6">
        <v>2000</v>
      </c>
      <c r="H25" s="5">
        <v>831188</v>
      </c>
      <c r="I25" s="6">
        <f t="shared" si="1"/>
        <v>2.177322994163319E-2</v>
      </c>
      <c r="J25" s="2">
        <f t="shared" si="4"/>
        <v>1.9876638847439031E-2</v>
      </c>
      <c r="K25" s="2" t="s">
        <v>27</v>
      </c>
      <c r="M25" s="2">
        <v>2000</v>
      </c>
      <c r="N25" s="3">
        <f t="shared" si="2"/>
        <v>8.2990318556813478E-2</v>
      </c>
      <c r="O25" s="3">
        <f t="shared" si="2"/>
        <v>7.5522942337117011E-2</v>
      </c>
      <c r="P25" s="2" t="s">
        <v>27</v>
      </c>
    </row>
    <row r="26" spans="1:16">
      <c r="A26" s="6">
        <v>1999</v>
      </c>
      <c r="B26">
        <v>5794</v>
      </c>
      <c r="C26" s="6">
        <f t="shared" si="0"/>
        <v>8.6035613870665412E-2</v>
      </c>
      <c r="D26" s="6">
        <f t="shared" si="3"/>
        <v>8.9748694412274704E-2</v>
      </c>
      <c r="E26" s="6" t="s">
        <v>28</v>
      </c>
      <c r="F26" s="5"/>
      <c r="G26" s="6">
        <v>1999</v>
      </c>
      <c r="H26" s="5">
        <v>813476</v>
      </c>
      <c r="I26" s="6">
        <f t="shared" si="1"/>
        <v>1.7980047753244868E-2</v>
      </c>
      <c r="J26" s="2">
        <f t="shared" si="4"/>
        <v>1.9467776698243837E-2</v>
      </c>
      <c r="K26" s="2" t="s">
        <v>28</v>
      </c>
      <c r="M26" s="2">
        <v>1999</v>
      </c>
      <c r="N26" s="3">
        <f t="shared" si="2"/>
        <v>6.8055566117420543E-2</v>
      </c>
      <c r="O26" s="3">
        <f t="shared" si="2"/>
        <v>7.0280917714030861E-2</v>
      </c>
      <c r="P26" s="2" t="s">
        <v>28</v>
      </c>
    </row>
    <row r="27" spans="1:16">
      <c r="A27" s="6">
        <v>1998</v>
      </c>
      <c r="B27">
        <v>5335</v>
      </c>
      <c r="C27" s="6">
        <f t="shared" si="0"/>
        <v>9.3461774953883997E-2</v>
      </c>
      <c r="D27" s="6" t="e">
        <f t="shared" si="3"/>
        <v>#DIV/0!</v>
      </c>
      <c r="E27" s="6" t="s">
        <v>29</v>
      </c>
      <c r="F27" s="5"/>
      <c r="G27" s="6">
        <v>1998</v>
      </c>
      <c r="H27" s="5">
        <v>799108</v>
      </c>
      <c r="I27" s="6">
        <f t="shared" si="1"/>
        <v>2.0955505643242802E-2</v>
      </c>
      <c r="J27" s="2" t="e">
        <f t="shared" si="4"/>
        <v>#DIV/0!</v>
      </c>
      <c r="K27" s="2" t="s">
        <v>29</v>
      </c>
      <c r="M27" s="2">
        <v>1998</v>
      </c>
      <c r="N27" s="3">
        <f t="shared" si="2"/>
        <v>7.2506269310641192E-2</v>
      </c>
      <c r="O27" s="3" t="e">
        <f t="shared" si="2"/>
        <v>#DIV/0!</v>
      </c>
      <c r="P27" s="2" t="s">
        <v>29</v>
      </c>
    </row>
    <row r="28" spans="1:16">
      <c r="A28" s="6">
        <v>1997</v>
      </c>
      <c r="B28">
        <v>4879</v>
      </c>
      <c r="C28" s="6" t="e">
        <f t="shared" si="0"/>
        <v>#DIV/0!</v>
      </c>
      <c r="D28" s="6" t="e">
        <f t="shared" si="3"/>
        <v>#DIV/0!</v>
      </c>
      <c r="E28" s="6" t="s">
        <v>30</v>
      </c>
      <c r="F28" s="5"/>
      <c r="G28" s="6">
        <v>1997</v>
      </c>
      <c r="H28" s="5">
        <v>782706</v>
      </c>
      <c r="I28" s="6" t="e">
        <f t="shared" si="1"/>
        <v>#DIV/0!</v>
      </c>
      <c r="J28" s="2" t="e">
        <f t="shared" si="4"/>
        <v>#DIV/0!</v>
      </c>
      <c r="K28" s="2" t="s">
        <v>30</v>
      </c>
      <c r="M28" s="2">
        <v>1997</v>
      </c>
      <c r="N28" s="3" t="e">
        <f t="shared" si="2"/>
        <v>#DIV/0!</v>
      </c>
      <c r="O28" s="3" t="e">
        <f t="shared" si="2"/>
        <v>#DIV/0!</v>
      </c>
      <c r="P28" s="2" t="s">
        <v>30</v>
      </c>
    </row>
    <row r="29" spans="1:16">
      <c r="A29" s="6">
        <v>1996</v>
      </c>
      <c r="B29"/>
      <c r="C29" s="6" t="e">
        <f t="shared" si="0"/>
        <v>#DIV/0!</v>
      </c>
      <c r="D29" s="6" t="e">
        <f t="shared" si="3"/>
        <v>#DIV/0!</v>
      </c>
      <c r="E29" s="6" t="s">
        <v>31</v>
      </c>
      <c r="F29" s="5"/>
      <c r="G29" s="6">
        <v>1996</v>
      </c>
      <c r="H29" s="5"/>
      <c r="I29" s="6" t="e">
        <f t="shared" si="1"/>
        <v>#DIV/0!</v>
      </c>
      <c r="J29" s="2" t="e">
        <f t="shared" si="4"/>
        <v>#DIV/0!</v>
      </c>
      <c r="K29" s="2" t="s">
        <v>31</v>
      </c>
      <c r="M29" s="2">
        <v>1996</v>
      </c>
      <c r="N29" s="3" t="e">
        <f t="shared" si="2"/>
        <v>#DIV/0!</v>
      </c>
      <c r="O29" s="3" t="e">
        <f t="shared" si="2"/>
        <v>#DIV/0!</v>
      </c>
      <c r="P29" s="2" t="s">
        <v>31</v>
      </c>
    </row>
    <row r="30" spans="1:16">
      <c r="A30" s="6">
        <v>1995</v>
      </c>
      <c r="B30"/>
      <c r="C30" s="6" t="e">
        <f t="shared" si="0"/>
        <v>#DIV/0!</v>
      </c>
      <c r="D30" s="6" t="e">
        <f t="shared" si="3"/>
        <v>#DIV/0!</v>
      </c>
      <c r="E30" s="6" t="s">
        <v>32</v>
      </c>
      <c r="F30" s="5"/>
      <c r="G30" s="6">
        <v>1995</v>
      </c>
      <c r="H30" s="5"/>
      <c r="I30" s="6" t="e">
        <f t="shared" si="1"/>
        <v>#DIV/0!</v>
      </c>
      <c r="J30" s="2" t="e">
        <f t="shared" si="4"/>
        <v>#DIV/0!</v>
      </c>
      <c r="K30" s="2" t="s">
        <v>32</v>
      </c>
      <c r="M30" s="2">
        <v>1995</v>
      </c>
      <c r="N30" s="3" t="e">
        <f t="shared" si="2"/>
        <v>#DIV/0!</v>
      </c>
      <c r="O30" s="3" t="e">
        <f t="shared" si="2"/>
        <v>#DIV/0!</v>
      </c>
      <c r="P30" s="2" t="s">
        <v>32</v>
      </c>
    </row>
    <row r="31" spans="1:16">
      <c r="A31" s="6">
        <v>1994</v>
      </c>
      <c r="B31"/>
      <c r="C31" s="6" t="e">
        <f t="shared" si="0"/>
        <v>#DIV/0!</v>
      </c>
      <c r="D31" s="6" t="e">
        <f t="shared" si="3"/>
        <v>#DIV/0!</v>
      </c>
      <c r="E31" s="6" t="s">
        <v>33</v>
      </c>
      <c r="F31" s="5"/>
      <c r="G31" s="6">
        <v>1994</v>
      </c>
      <c r="H31" s="5"/>
      <c r="I31" s="6" t="e">
        <f t="shared" si="1"/>
        <v>#DIV/0!</v>
      </c>
      <c r="J31" s="2" t="e">
        <f t="shared" si="4"/>
        <v>#DIV/0!</v>
      </c>
      <c r="K31" s="2" t="s">
        <v>33</v>
      </c>
      <c r="M31" s="2">
        <v>1994</v>
      </c>
      <c r="N31" s="3" t="e">
        <f t="shared" si="2"/>
        <v>#DIV/0!</v>
      </c>
      <c r="O31" s="3" t="e">
        <f t="shared" si="2"/>
        <v>#DIV/0!</v>
      </c>
      <c r="P31" s="2" t="s">
        <v>33</v>
      </c>
    </row>
    <row r="32" spans="1:16">
      <c r="A32" s="6">
        <v>1993</v>
      </c>
      <c r="B32"/>
      <c r="C32" s="6" t="e">
        <f t="shared" si="0"/>
        <v>#DIV/0!</v>
      </c>
      <c r="D32" s="6" t="e">
        <f t="shared" si="3"/>
        <v>#DIV/0!</v>
      </c>
      <c r="E32" s="6" t="s">
        <v>34</v>
      </c>
      <c r="F32" s="5"/>
      <c r="G32" s="6">
        <v>1993</v>
      </c>
      <c r="H32" s="5"/>
      <c r="I32" s="6" t="e">
        <f t="shared" si="1"/>
        <v>#DIV/0!</v>
      </c>
      <c r="J32" s="2" t="e">
        <f t="shared" si="4"/>
        <v>#DIV/0!</v>
      </c>
      <c r="K32" s="2" t="s">
        <v>34</v>
      </c>
      <c r="M32" s="2">
        <v>1993</v>
      </c>
      <c r="N32" s="3" t="e">
        <f t="shared" si="2"/>
        <v>#DIV/0!</v>
      </c>
      <c r="O32" s="3" t="e">
        <f t="shared" si="2"/>
        <v>#DIV/0!</v>
      </c>
      <c r="P32" s="2" t="s">
        <v>34</v>
      </c>
    </row>
    <row r="33" spans="1:16">
      <c r="A33" s="6">
        <v>1992</v>
      </c>
      <c r="B33"/>
      <c r="C33" s="6" t="e">
        <f t="shared" si="0"/>
        <v>#DIV/0!</v>
      </c>
      <c r="D33" s="6" t="e">
        <f t="shared" si="3"/>
        <v>#DIV/0!</v>
      </c>
      <c r="E33" s="6" t="s">
        <v>35</v>
      </c>
      <c r="F33" s="5"/>
      <c r="G33" s="6">
        <v>1992</v>
      </c>
      <c r="H33" s="5"/>
      <c r="I33" s="6" t="e">
        <f t="shared" si="1"/>
        <v>#DIV/0!</v>
      </c>
      <c r="J33" s="2" t="e">
        <f t="shared" si="4"/>
        <v>#DIV/0!</v>
      </c>
      <c r="K33" s="2" t="s">
        <v>35</v>
      </c>
      <c r="M33" s="2">
        <v>1992</v>
      </c>
      <c r="N33" s="3" t="e">
        <f t="shared" si="2"/>
        <v>#DIV/0!</v>
      </c>
      <c r="O33" s="3" t="e">
        <f t="shared" si="2"/>
        <v>#DIV/0!</v>
      </c>
      <c r="P33" s="2" t="s">
        <v>35</v>
      </c>
    </row>
    <row r="34" spans="1:16">
      <c r="A34" s="6">
        <v>1991</v>
      </c>
      <c r="B34"/>
      <c r="C34" s="6" t="e">
        <f t="shared" si="0"/>
        <v>#DIV/0!</v>
      </c>
      <c r="D34" s="6" t="e">
        <f t="shared" si="3"/>
        <v>#DIV/0!</v>
      </c>
      <c r="E34" s="6" t="s">
        <v>36</v>
      </c>
      <c r="F34" s="5"/>
      <c r="G34" s="6">
        <v>1991</v>
      </c>
      <c r="H34" s="5"/>
      <c r="I34" s="6" t="e">
        <f t="shared" si="1"/>
        <v>#DIV/0!</v>
      </c>
      <c r="J34" s="2" t="e">
        <f t="shared" si="4"/>
        <v>#DIV/0!</v>
      </c>
      <c r="K34" s="2" t="s">
        <v>36</v>
      </c>
      <c r="M34" s="2">
        <v>1991</v>
      </c>
      <c r="N34" s="3" t="e">
        <f t="shared" si="2"/>
        <v>#DIV/0!</v>
      </c>
      <c r="O34" s="3" t="e">
        <f t="shared" si="2"/>
        <v>#DIV/0!</v>
      </c>
      <c r="P34" s="2" t="s">
        <v>36</v>
      </c>
    </row>
    <row r="35" spans="1:16">
      <c r="A35" s="6">
        <v>1990</v>
      </c>
      <c r="B35"/>
      <c r="C35" s="6" t="e">
        <f t="shared" si="0"/>
        <v>#DIV/0!</v>
      </c>
      <c r="D35" s="6" t="e">
        <f t="shared" si="3"/>
        <v>#DIV/0!</v>
      </c>
      <c r="E35" s="6" t="s">
        <v>37</v>
      </c>
      <c r="F35" s="5"/>
      <c r="G35" s="6">
        <v>1990</v>
      </c>
      <c r="H35" s="5"/>
      <c r="I35" s="6" t="e">
        <f t="shared" si="1"/>
        <v>#DIV/0!</v>
      </c>
      <c r="J35" s="2" t="e">
        <f t="shared" si="4"/>
        <v>#DIV/0!</v>
      </c>
      <c r="K35" s="2" t="s">
        <v>37</v>
      </c>
      <c r="M35" s="2">
        <v>1990</v>
      </c>
      <c r="N35" s="3" t="e">
        <f t="shared" si="2"/>
        <v>#DIV/0!</v>
      </c>
      <c r="O35" s="3" t="e">
        <f t="shared" si="2"/>
        <v>#DIV/0!</v>
      </c>
      <c r="P35" s="2" t="s">
        <v>37</v>
      </c>
    </row>
    <row r="36" spans="1:16">
      <c r="A36" s="6">
        <v>1989</v>
      </c>
      <c r="B36" s="5"/>
      <c r="C36" s="6" t="e">
        <f t="shared" si="0"/>
        <v>#DIV/0!</v>
      </c>
      <c r="D36" s="6" t="e">
        <f t="shared" si="3"/>
        <v>#DIV/0!</v>
      </c>
      <c r="E36" s="6" t="s">
        <v>38</v>
      </c>
      <c r="F36" s="5"/>
      <c r="G36" s="6">
        <v>1989</v>
      </c>
      <c r="H36" s="5"/>
      <c r="I36" s="6" t="e">
        <f t="shared" si="1"/>
        <v>#DIV/0!</v>
      </c>
      <c r="J36" s="2" t="e">
        <f t="shared" si="4"/>
        <v>#DIV/0!</v>
      </c>
      <c r="K36" s="2" t="s">
        <v>38</v>
      </c>
      <c r="M36" s="2">
        <v>1989</v>
      </c>
      <c r="N36" s="3" t="e">
        <f t="shared" si="2"/>
        <v>#DIV/0!</v>
      </c>
      <c r="O36" s="3" t="e">
        <f t="shared" si="2"/>
        <v>#DIV/0!</v>
      </c>
      <c r="P36" s="2" t="s">
        <v>38</v>
      </c>
    </row>
    <row r="37" spans="1:16">
      <c r="A37" s="6">
        <v>1988</v>
      </c>
      <c r="B37" s="5"/>
      <c r="C37" s="6" t="e">
        <f t="shared" si="0"/>
        <v>#DIV/0!</v>
      </c>
      <c r="D37" s="6" t="e">
        <f t="shared" si="3"/>
        <v>#DIV/0!</v>
      </c>
      <c r="E37" s="6" t="s">
        <v>39</v>
      </c>
      <c r="F37" s="5"/>
      <c r="G37" s="6">
        <v>1988</v>
      </c>
      <c r="H37" s="5"/>
      <c r="I37" s="6" t="e">
        <f t="shared" si="1"/>
        <v>#DIV/0!</v>
      </c>
      <c r="J37" s="2" t="e">
        <f t="shared" si="4"/>
        <v>#DIV/0!</v>
      </c>
      <c r="K37" s="2" t="s">
        <v>39</v>
      </c>
      <c r="M37" s="2">
        <v>1988</v>
      </c>
      <c r="N37" s="3" t="e">
        <f t="shared" ref="N37:O55" si="5">C37-I37</f>
        <v>#DIV/0!</v>
      </c>
      <c r="O37" s="3" t="e">
        <f t="shared" si="5"/>
        <v>#DIV/0!</v>
      </c>
      <c r="P37" s="2" t="s">
        <v>39</v>
      </c>
    </row>
    <row r="38" spans="1:16">
      <c r="A38" s="6">
        <v>1987</v>
      </c>
      <c r="B38" s="5"/>
      <c r="C38" s="6" t="e">
        <f t="shared" si="0"/>
        <v>#DIV/0!</v>
      </c>
      <c r="D38" s="6" t="e">
        <f t="shared" si="3"/>
        <v>#DIV/0!</v>
      </c>
      <c r="E38" s="6" t="s">
        <v>40</v>
      </c>
      <c r="F38" s="5"/>
      <c r="G38" s="6">
        <v>1987</v>
      </c>
      <c r="H38" s="5"/>
      <c r="I38" s="6" t="e">
        <f t="shared" si="1"/>
        <v>#DIV/0!</v>
      </c>
      <c r="J38" s="2" t="e">
        <f t="shared" si="4"/>
        <v>#DIV/0!</v>
      </c>
      <c r="K38" s="2" t="s">
        <v>40</v>
      </c>
      <c r="M38" s="2">
        <v>1987</v>
      </c>
      <c r="N38" s="3" t="e">
        <f t="shared" si="5"/>
        <v>#DIV/0!</v>
      </c>
      <c r="O38" s="3" t="e">
        <f t="shared" si="5"/>
        <v>#DIV/0!</v>
      </c>
      <c r="P38" s="2" t="s">
        <v>40</v>
      </c>
    </row>
    <row r="39" spans="1:16">
      <c r="A39" s="6">
        <v>1986</v>
      </c>
      <c r="B39" s="5"/>
      <c r="C39" s="6" t="e">
        <f t="shared" si="0"/>
        <v>#DIV/0!</v>
      </c>
      <c r="D39" s="6" t="e">
        <f t="shared" si="3"/>
        <v>#DIV/0!</v>
      </c>
      <c r="E39" s="6" t="s">
        <v>41</v>
      </c>
      <c r="F39" s="5"/>
      <c r="G39" s="6">
        <v>1986</v>
      </c>
      <c r="H39" s="5"/>
      <c r="I39" s="6" t="e">
        <f t="shared" si="1"/>
        <v>#DIV/0!</v>
      </c>
      <c r="J39" s="2" t="e">
        <f t="shared" si="4"/>
        <v>#DIV/0!</v>
      </c>
      <c r="K39" s="2" t="s">
        <v>41</v>
      </c>
      <c r="M39" s="2">
        <v>1986</v>
      </c>
      <c r="N39" s="3" t="e">
        <f t="shared" si="5"/>
        <v>#DIV/0!</v>
      </c>
      <c r="O39" s="3" t="e">
        <f t="shared" si="5"/>
        <v>#DIV/0!</v>
      </c>
      <c r="P39" s="2" t="s">
        <v>41</v>
      </c>
    </row>
    <row r="40" spans="1:16">
      <c r="A40" s="6">
        <v>1985</v>
      </c>
      <c r="B40" s="5"/>
      <c r="C40" s="6" t="e">
        <f t="shared" si="0"/>
        <v>#DIV/0!</v>
      </c>
      <c r="D40" s="6" t="e">
        <f t="shared" si="3"/>
        <v>#DIV/0!</v>
      </c>
      <c r="E40" s="6" t="s">
        <v>42</v>
      </c>
      <c r="F40" s="5"/>
      <c r="G40" s="6">
        <v>1985</v>
      </c>
      <c r="H40" s="5"/>
      <c r="I40" s="6" t="e">
        <f t="shared" si="1"/>
        <v>#DIV/0!</v>
      </c>
      <c r="J40" s="2" t="e">
        <f t="shared" si="4"/>
        <v>#DIV/0!</v>
      </c>
      <c r="K40" s="2" t="s">
        <v>42</v>
      </c>
      <c r="M40" s="2">
        <v>1985</v>
      </c>
      <c r="N40" s="3" t="e">
        <f t="shared" si="5"/>
        <v>#DIV/0!</v>
      </c>
      <c r="O40" s="3" t="e">
        <f t="shared" si="5"/>
        <v>#DIV/0!</v>
      </c>
      <c r="P40" s="2" t="s">
        <v>42</v>
      </c>
    </row>
    <row r="41" spans="1:16">
      <c r="A41" s="6">
        <v>1984</v>
      </c>
      <c r="B41" s="5"/>
      <c r="C41" s="6" t="e">
        <f t="shared" si="0"/>
        <v>#DIV/0!</v>
      </c>
      <c r="D41" s="6" t="e">
        <f t="shared" si="3"/>
        <v>#DIV/0!</v>
      </c>
      <c r="E41" s="6" t="s">
        <v>43</v>
      </c>
      <c r="F41" s="5"/>
      <c r="G41" s="6">
        <v>1984</v>
      </c>
      <c r="H41" s="5"/>
      <c r="I41" s="6" t="e">
        <f t="shared" si="1"/>
        <v>#DIV/0!</v>
      </c>
      <c r="J41" s="2" t="e">
        <f t="shared" si="4"/>
        <v>#DIV/0!</v>
      </c>
      <c r="K41" s="2" t="s">
        <v>43</v>
      </c>
      <c r="M41" s="2">
        <v>1984</v>
      </c>
      <c r="N41" s="3" t="e">
        <f t="shared" si="5"/>
        <v>#DIV/0!</v>
      </c>
      <c r="O41" s="3" t="e">
        <f t="shared" si="5"/>
        <v>#DIV/0!</v>
      </c>
      <c r="P41" s="2" t="s">
        <v>43</v>
      </c>
    </row>
    <row r="42" spans="1:16">
      <c r="A42" s="6">
        <v>1983</v>
      </c>
      <c r="B42" s="5"/>
      <c r="C42" s="6" t="e">
        <f t="shared" si="0"/>
        <v>#DIV/0!</v>
      </c>
      <c r="D42" s="6" t="e">
        <f t="shared" si="3"/>
        <v>#DIV/0!</v>
      </c>
      <c r="E42" s="6" t="s">
        <v>44</v>
      </c>
      <c r="F42" s="5"/>
      <c r="G42" s="6">
        <v>1983</v>
      </c>
      <c r="H42" s="5"/>
      <c r="I42" s="6" t="e">
        <f t="shared" si="1"/>
        <v>#DIV/0!</v>
      </c>
      <c r="J42" s="2" t="e">
        <f t="shared" si="4"/>
        <v>#DIV/0!</v>
      </c>
      <c r="K42" s="2" t="s">
        <v>44</v>
      </c>
      <c r="M42" s="2">
        <v>1983</v>
      </c>
      <c r="N42" s="3" t="e">
        <f t="shared" si="5"/>
        <v>#DIV/0!</v>
      </c>
      <c r="O42" s="3" t="e">
        <f t="shared" si="5"/>
        <v>#DIV/0!</v>
      </c>
      <c r="P42" s="2" t="s">
        <v>44</v>
      </c>
    </row>
    <row r="43" spans="1:16">
      <c r="A43" s="6">
        <v>1982</v>
      </c>
      <c r="B43" s="5"/>
      <c r="C43" s="6" t="e">
        <f t="shared" si="0"/>
        <v>#DIV/0!</v>
      </c>
      <c r="D43" s="6" t="e">
        <f t="shared" si="3"/>
        <v>#DIV/0!</v>
      </c>
      <c r="E43" s="6" t="s">
        <v>45</v>
      </c>
      <c r="F43" s="5"/>
      <c r="G43" s="6">
        <v>1982</v>
      </c>
      <c r="H43" s="5"/>
      <c r="I43" s="6" t="e">
        <f t="shared" si="1"/>
        <v>#DIV/0!</v>
      </c>
      <c r="J43" s="2" t="e">
        <f t="shared" si="4"/>
        <v>#DIV/0!</v>
      </c>
      <c r="K43" s="2" t="s">
        <v>45</v>
      </c>
      <c r="M43" s="2">
        <v>1982</v>
      </c>
      <c r="N43" s="3" t="e">
        <f t="shared" si="5"/>
        <v>#DIV/0!</v>
      </c>
      <c r="O43" s="3" t="e">
        <f t="shared" si="5"/>
        <v>#DIV/0!</v>
      </c>
      <c r="P43" s="2" t="s">
        <v>45</v>
      </c>
    </row>
    <row r="44" spans="1:16">
      <c r="A44" s="6">
        <v>1981</v>
      </c>
      <c r="B44" s="5"/>
      <c r="C44" s="6" t="e">
        <f t="shared" si="0"/>
        <v>#DIV/0!</v>
      </c>
      <c r="D44" s="6" t="e">
        <f t="shared" si="3"/>
        <v>#DIV/0!</v>
      </c>
      <c r="E44" s="6" t="s">
        <v>46</v>
      </c>
      <c r="F44" s="5"/>
      <c r="G44" s="6">
        <v>1981</v>
      </c>
      <c r="H44" s="5"/>
      <c r="I44" s="6" t="e">
        <f t="shared" si="1"/>
        <v>#DIV/0!</v>
      </c>
      <c r="J44" s="2" t="e">
        <f t="shared" si="4"/>
        <v>#DIV/0!</v>
      </c>
      <c r="K44" s="2" t="s">
        <v>46</v>
      </c>
      <c r="M44" s="2">
        <v>1981</v>
      </c>
      <c r="N44" s="3" t="e">
        <f t="shared" si="5"/>
        <v>#DIV/0!</v>
      </c>
      <c r="O44" s="3" t="e">
        <f t="shared" si="5"/>
        <v>#DIV/0!</v>
      </c>
      <c r="P44" s="2" t="s">
        <v>46</v>
      </c>
    </row>
    <row r="45" spans="1:16">
      <c r="A45" s="6">
        <v>1980</v>
      </c>
      <c r="B45" s="5"/>
      <c r="C45" s="6" t="e">
        <f t="shared" si="0"/>
        <v>#DIV/0!</v>
      </c>
      <c r="D45" s="6" t="e">
        <f t="shared" si="3"/>
        <v>#DIV/0!</v>
      </c>
      <c r="E45" s="6" t="s">
        <v>47</v>
      </c>
      <c r="F45" s="5"/>
      <c r="G45" s="6">
        <v>1980</v>
      </c>
      <c r="H45" s="5"/>
      <c r="I45" s="6" t="e">
        <f t="shared" si="1"/>
        <v>#DIV/0!</v>
      </c>
      <c r="J45" s="2" t="e">
        <f t="shared" si="4"/>
        <v>#DIV/0!</v>
      </c>
      <c r="K45" s="2" t="s">
        <v>47</v>
      </c>
      <c r="M45" s="2">
        <v>1980</v>
      </c>
      <c r="N45" s="3" t="e">
        <f t="shared" si="5"/>
        <v>#DIV/0!</v>
      </c>
      <c r="O45" s="3" t="e">
        <f t="shared" si="5"/>
        <v>#DIV/0!</v>
      </c>
      <c r="P45" s="2" t="s">
        <v>47</v>
      </c>
    </row>
    <row r="46" spans="1:16">
      <c r="A46" s="6">
        <v>1979</v>
      </c>
      <c r="B46" s="5"/>
      <c r="C46" s="6" t="e">
        <f t="shared" si="0"/>
        <v>#DIV/0!</v>
      </c>
      <c r="D46" s="6" t="e">
        <f t="shared" si="3"/>
        <v>#DIV/0!</v>
      </c>
      <c r="E46" s="6" t="s">
        <v>48</v>
      </c>
      <c r="F46" s="5"/>
      <c r="G46" s="6">
        <v>1979</v>
      </c>
      <c r="H46" s="5"/>
      <c r="I46" s="6" t="e">
        <f t="shared" si="1"/>
        <v>#DIV/0!</v>
      </c>
      <c r="J46" s="2" t="e">
        <f t="shared" si="4"/>
        <v>#DIV/0!</v>
      </c>
      <c r="K46" s="2" t="s">
        <v>48</v>
      </c>
      <c r="M46" s="2">
        <v>1979</v>
      </c>
      <c r="N46" s="3" t="e">
        <f t="shared" si="5"/>
        <v>#DIV/0!</v>
      </c>
      <c r="O46" s="3" t="e">
        <f t="shared" si="5"/>
        <v>#DIV/0!</v>
      </c>
      <c r="P46" s="2" t="s">
        <v>48</v>
      </c>
    </row>
    <row r="47" spans="1:16">
      <c r="A47" s="6">
        <v>1978</v>
      </c>
      <c r="B47" s="5"/>
      <c r="C47" s="6" t="e">
        <f t="shared" si="0"/>
        <v>#DIV/0!</v>
      </c>
      <c r="D47" s="6" t="e">
        <f t="shared" si="3"/>
        <v>#DIV/0!</v>
      </c>
      <c r="E47" s="6" t="s">
        <v>49</v>
      </c>
      <c r="F47" s="5"/>
      <c r="G47" s="6">
        <v>1978</v>
      </c>
      <c r="H47" s="5"/>
      <c r="I47" s="6" t="e">
        <f t="shared" si="1"/>
        <v>#DIV/0!</v>
      </c>
      <c r="J47" s="2" t="e">
        <f t="shared" si="4"/>
        <v>#DIV/0!</v>
      </c>
      <c r="K47" s="2" t="s">
        <v>49</v>
      </c>
      <c r="M47" s="2">
        <v>1978</v>
      </c>
      <c r="N47" s="3" t="e">
        <f t="shared" si="5"/>
        <v>#DIV/0!</v>
      </c>
      <c r="O47" s="3" t="e">
        <f t="shared" si="5"/>
        <v>#DIV/0!</v>
      </c>
      <c r="P47" s="2" t="s">
        <v>49</v>
      </c>
    </row>
    <row r="48" spans="1:16">
      <c r="A48" s="6">
        <v>1977</v>
      </c>
      <c r="B48" s="5"/>
      <c r="C48" s="6" t="e">
        <f t="shared" si="0"/>
        <v>#DIV/0!</v>
      </c>
      <c r="D48" s="6" t="e">
        <f t="shared" si="3"/>
        <v>#DIV/0!</v>
      </c>
      <c r="E48" s="6" t="s">
        <v>50</v>
      </c>
      <c r="F48" s="5"/>
      <c r="G48" s="6">
        <v>1977</v>
      </c>
      <c r="H48" s="5"/>
      <c r="I48" s="6" t="e">
        <f t="shared" si="1"/>
        <v>#DIV/0!</v>
      </c>
      <c r="J48" s="2" t="e">
        <f t="shared" si="4"/>
        <v>#DIV/0!</v>
      </c>
      <c r="K48" s="2" t="s">
        <v>50</v>
      </c>
      <c r="M48" s="2">
        <v>1977</v>
      </c>
      <c r="N48" s="3" t="e">
        <f t="shared" si="5"/>
        <v>#DIV/0!</v>
      </c>
      <c r="O48" s="3" t="e">
        <f t="shared" si="5"/>
        <v>#DIV/0!</v>
      </c>
      <c r="P48" s="2" t="s">
        <v>50</v>
      </c>
    </row>
    <row r="49" spans="1:16">
      <c r="A49" s="6">
        <v>1976</v>
      </c>
      <c r="B49" s="5"/>
      <c r="C49" s="6" t="e">
        <f t="shared" si="0"/>
        <v>#DIV/0!</v>
      </c>
      <c r="D49" s="6" t="e">
        <f t="shared" si="3"/>
        <v>#DIV/0!</v>
      </c>
      <c r="E49" s="6" t="s">
        <v>51</v>
      </c>
      <c r="F49" s="5"/>
      <c r="G49" s="6">
        <v>1976</v>
      </c>
      <c r="H49" s="5"/>
      <c r="I49" s="6" t="e">
        <f t="shared" si="1"/>
        <v>#DIV/0!</v>
      </c>
      <c r="J49" s="2" t="e">
        <f t="shared" si="4"/>
        <v>#DIV/0!</v>
      </c>
      <c r="K49" s="2" t="s">
        <v>51</v>
      </c>
      <c r="M49" s="2">
        <v>1976</v>
      </c>
      <c r="N49" s="3" t="e">
        <f t="shared" si="5"/>
        <v>#DIV/0!</v>
      </c>
      <c r="O49" s="3" t="e">
        <f t="shared" si="5"/>
        <v>#DIV/0!</v>
      </c>
      <c r="P49" s="2" t="s">
        <v>51</v>
      </c>
    </row>
    <row r="50" spans="1:16">
      <c r="A50" s="6">
        <v>1975</v>
      </c>
      <c r="B50" s="5"/>
      <c r="C50" s="6" t="e">
        <f t="shared" si="0"/>
        <v>#DIV/0!</v>
      </c>
      <c r="D50" s="6" t="e">
        <f t="shared" si="3"/>
        <v>#DIV/0!</v>
      </c>
      <c r="E50" s="6" t="s">
        <v>52</v>
      </c>
      <c r="F50" s="5"/>
      <c r="G50" s="6">
        <v>1975</v>
      </c>
      <c r="H50" s="5"/>
      <c r="I50" s="6" t="e">
        <f t="shared" si="1"/>
        <v>#DIV/0!</v>
      </c>
      <c r="J50" s="2" t="e">
        <f t="shared" si="4"/>
        <v>#DIV/0!</v>
      </c>
      <c r="K50" s="2" t="s">
        <v>52</v>
      </c>
      <c r="M50" s="2">
        <v>1975</v>
      </c>
      <c r="N50" s="3" t="e">
        <f t="shared" si="5"/>
        <v>#DIV/0!</v>
      </c>
      <c r="O50" s="3" t="e">
        <f t="shared" si="5"/>
        <v>#DIV/0!</v>
      </c>
      <c r="P50" s="2" t="s">
        <v>52</v>
      </c>
    </row>
    <row r="51" spans="1:16">
      <c r="A51" s="6">
        <v>1974</v>
      </c>
      <c r="B51" s="5"/>
      <c r="C51" s="6" t="e">
        <f t="shared" si="0"/>
        <v>#DIV/0!</v>
      </c>
      <c r="D51" s="6" t="e">
        <f t="shared" si="3"/>
        <v>#DIV/0!</v>
      </c>
      <c r="E51" s="6" t="s">
        <v>53</v>
      </c>
      <c r="F51" s="5"/>
      <c r="G51" s="6">
        <v>1974</v>
      </c>
      <c r="H51" s="5"/>
      <c r="I51" s="6" t="e">
        <f t="shared" si="1"/>
        <v>#DIV/0!</v>
      </c>
      <c r="J51" s="2" t="e">
        <f t="shared" si="4"/>
        <v>#DIV/0!</v>
      </c>
      <c r="K51" s="2" t="s">
        <v>53</v>
      </c>
      <c r="M51" s="2">
        <v>1974</v>
      </c>
      <c r="N51" s="3" t="e">
        <f t="shared" si="5"/>
        <v>#DIV/0!</v>
      </c>
      <c r="O51" s="3" t="e">
        <f t="shared" si="5"/>
        <v>#DIV/0!</v>
      </c>
      <c r="P51" s="2" t="s">
        <v>53</v>
      </c>
    </row>
    <row r="52" spans="1:16">
      <c r="A52" s="6">
        <v>1973</v>
      </c>
      <c r="B52" s="5"/>
      <c r="C52" s="6" t="e">
        <f t="shared" si="0"/>
        <v>#DIV/0!</v>
      </c>
      <c r="D52" s="6" t="e">
        <f t="shared" si="3"/>
        <v>#DIV/0!</v>
      </c>
      <c r="E52" s="6" t="s">
        <v>54</v>
      </c>
      <c r="F52" s="5"/>
      <c r="G52" s="6">
        <v>1973</v>
      </c>
      <c r="H52" s="5"/>
      <c r="I52" s="6" t="e">
        <f t="shared" si="1"/>
        <v>#DIV/0!</v>
      </c>
      <c r="J52" s="2" t="e">
        <f t="shared" si="4"/>
        <v>#DIV/0!</v>
      </c>
      <c r="K52" s="2" t="s">
        <v>54</v>
      </c>
      <c r="M52" s="2">
        <v>1973</v>
      </c>
      <c r="N52" s="3" t="e">
        <f t="shared" si="5"/>
        <v>#DIV/0!</v>
      </c>
      <c r="O52" s="3" t="e">
        <f t="shared" si="5"/>
        <v>#DIV/0!</v>
      </c>
      <c r="P52" s="2" t="s">
        <v>54</v>
      </c>
    </row>
    <row r="53" spans="1:16">
      <c r="A53" s="6">
        <v>1972</v>
      </c>
      <c r="B53" s="5"/>
      <c r="C53" s="6" t="e">
        <f t="shared" si="0"/>
        <v>#DIV/0!</v>
      </c>
      <c r="D53" s="6" t="e">
        <f t="shared" si="3"/>
        <v>#DIV/0!</v>
      </c>
      <c r="E53" s="6" t="s">
        <v>55</v>
      </c>
      <c r="F53" s="5"/>
      <c r="G53" s="6">
        <v>1972</v>
      </c>
      <c r="H53" s="5"/>
      <c r="I53" s="6" t="e">
        <f t="shared" si="1"/>
        <v>#DIV/0!</v>
      </c>
      <c r="J53" s="2" t="e">
        <f t="shared" si="4"/>
        <v>#DIV/0!</v>
      </c>
      <c r="K53" s="2" t="s">
        <v>55</v>
      </c>
      <c r="M53" s="2">
        <v>1972</v>
      </c>
      <c r="N53" s="3" t="e">
        <f t="shared" si="5"/>
        <v>#DIV/0!</v>
      </c>
      <c r="O53" s="3" t="e">
        <f t="shared" si="5"/>
        <v>#DIV/0!</v>
      </c>
      <c r="P53" s="2" t="s">
        <v>55</v>
      </c>
    </row>
    <row r="54" spans="1:16">
      <c r="A54" s="6">
        <v>1971</v>
      </c>
      <c r="B54" s="8"/>
      <c r="C54" s="6" t="e">
        <f t="shared" si="0"/>
        <v>#DIV/0!</v>
      </c>
      <c r="D54" s="6"/>
      <c r="E54" s="6" t="s">
        <v>56</v>
      </c>
      <c r="F54" s="5"/>
      <c r="G54" s="6">
        <v>1971</v>
      </c>
      <c r="H54" s="5"/>
      <c r="I54" s="6" t="e">
        <f t="shared" si="1"/>
        <v>#DIV/0!</v>
      </c>
      <c r="J54" s="2"/>
      <c r="K54" s="2" t="s">
        <v>56</v>
      </c>
      <c r="M54" s="2">
        <v>1971</v>
      </c>
      <c r="N54" s="3" t="e">
        <f t="shared" si="5"/>
        <v>#DIV/0!</v>
      </c>
      <c r="O54" s="3">
        <f t="shared" si="5"/>
        <v>0</v>
      </c>
      <c r="P54" s="2" t="s">
        <v>56</v>
      </c>
    </row>
    <row r="55" spans="1:16">
      <c r="A55" s="6">
        <v>1970</v>
      </c>
      <c r="B55" s="8"/>
      <c r="C55" s="6"/>
      <c r="D55" s="6"/>
      <c r="E55" s="6"/>
      <c r="F55" s="5"/>
      <c r="G55" s="6">
        <v>1970</v>
      </c>
      <c r="H55" s="5"/>
      <c r="I55" s="6"/>
      <c r="J55" s="2"/>
      <c r="K55" s="2"/>
      <c r="M55" s="2">
        <v>1970</v>
      </c>
      <c r="N55" s="3">
        <f t="shared" si="5"/>
        <v>0</v>
      </c>
      <c r="O55" s="3">
        <f t="shared" si="5"/>
        <v>0</v>
      </c>
      <c r="P55" s="2"/>
    </row>
    <row r="56" spans="1:16">
      <c r="B56" s="9"/>
    </row>
    <row r="57" spans="1:16" ht="15" customHeight="1">
      <c r="B57"/>
      <c r="C57" s="13"/>
      <c r="D57" s="13"/>
      <c r="E57" s="13"/>
      <c r="F57" s="13"/>
    </row>
    <row r="58" spans="1:16">
      <c r="B58"/>
      <c r="C58"/>
      <c r="D58"/>
      <c r="E58"/>
      <c r="F58"/>
    </row>
  </sheetData>
  <mergeCells count="1">
    <mergeCell ref="C57:F5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B27BF-428F-4280-90C1-32868D204AD5}">
  <dimension ref="A1:P58"/>
  <sheetViews>
    <sheetView workbookViewId="0">
      <selection activeCell="B4" sqref="B4"/>
    </sheetView>
  </sheetViews>
  <sheetFormatPr defaultRowHeight="15"/>
  <cols>
    <col min="1" max="1" width="15.140625" style="1" customWidth="1"/>
    <col min="2" max="2" width="24.7109375" style="1" customWidth="1"/>
    <col min="3" max="3" width="24.42578125" style="1" customWidth="1"/>
    <col min="4" max="4" width="16.5703125" style="1" customWidth="1"/>
    <col min="5" max="5" width="13.7109375" style="1" customWidth="1"/>
    <col min="6" max="7" width="9.140625" style="1"/>
    <col min="8" max="8" width="20.42578125" style="1" customWidth="1"/>
    <col min="9" max="9" width="24.7109375" style="1" customWidth="1"/>
    <col min="10" max="10" width="16" style="1" customWidth="1"/>
    <col min="11" max="11" width="13.85546875" style="1" customWidth="1"/>
    <col min="12" max="14" width="9.140625" style="1"/>
    <col min="15" max="15" width="12.28515625" style="1" customWidth="1"/>
    <col min="16" max="16" width="13.85546875" style="1" customWidth="1"/>
    <col min="17" max="16384" width="9.140625" style="1"/>
  </cols>
  <sheetData>
    <row r="1" spans="1:16">
      <c r="A1" t="s">
        <v>58</v>
      </c>
      <c r="B1" s="4" t="s">
        <v>71</v>
      </c>
      <c r="C1" s="10"/>
      <c r="D1" s="10"/>
      <c r="E1" s="10"/>
    </row>
    <row r="2" spans="1:16">
      <c r="A2" t="s">
        <v>57</v>
      </c>
      <c r="B2" t="s">
        <v>97</v>
      </c>
      <c r="C2"/>
      <c r="D2"/>
      <c r="E2"/>
    </row>
    <row r="4" spans="1:16">
      <c r="A4" s="6" t="s">
        <v>1</v>
      </c>
      <c r="B4" s="6" t="s">
        <v>98</v>
      </c>
      <c r="C4" s="6" t="s">
        <v>3</v>
      </c>
      <c r="D4" s="6" t="s">
        <v>4</v>
      </c>
      <c r="E4" s="6" t="s">
        <v>5</v>
      </c>
      <c r="F4" s="5"/>
      <c r="G4" s="6" t="s">
        <v>0</v>
      </c>
      <c r="H4" s="7" t="s">
        <v>60</v>
      </c>
      <c r="I4" s="6" t="s">
        <v>3</v>
      </c>
      <c r="J4" s="2" t="s">
        <v>4</v>
      </c>
      <c r="K4" s="2" t="s">
        <v>5</v>
      </c>
      <c r="M4" s="2" t="s">
        <v>1</v>
      </c>
      <c r="N4" s="3" t="s">
        <v>6</v>
      </c>
      <c r="O4" s="3" t="s">
        <v>7</v>
      </c>
      <c r="P4" s="2" t="s">
        <v>5</v>
      </c>
    </row>
    <row r="5" spans="1:16">
      <c r="A5" s="6">
        <v>2020</v>
      </c>
      <c r="B5">
        <v>16615</v>
      </c>
      <c r="C5" s="6">
        <f t="shared" ref="C5:C54" si="0">((B5-B6)/B6)</f>
        <v>-0.24669024301777295</v>
      </c>
      <c r="D5" s="6"/>
      <c r="E5" s="6"/>
      <c r="F5" s="5"/>
      <c r="G5" s="6">
        <v>2020</v>
      </c>
      <c r="H5" s="5">
        <v>1489830</v>
      </c>
      <c r="I5" s="6">
        <f t="shared" ref="I5:I54" si="1">((H5-H6)/H6)</f>
        <v>-0.24756820638175372</v>
      </c>
      <c r="J5" s="2"/>
      <c r="K5" s="2"/>
      <c r="M5" s="2">
        <v>2020</v>
      </c>
      <c r="N5" s="3">
        <f t="shared" ref="N5:O36" si="2">C5-I5</f>
        <v>8.7796336398077157E-4</v>
      </c>
      <c r="O5" s="3"/>
      <c r="P5" s="2"/>
    </row>
    <row r="6" spans="1:16">
      <c r="A6" s="6">
        <v>2019</v>
      </c>
      <c r="B6">
        <v>22056</v>
      </c>
      <c r="C6" s="6">
        <f t="shared" si="0"/>
        <v>0.12513390807529459</v>
      </c>
      <c r="D6" s="6">
        <f t="shared" ref="D6:D53" si="3">(C6+C7)/2</f>
        <v>7.81097691018173E-2</v>
      </c>
      <c r="E6" s="6" t="s">
        <v>8</v>
      </c>
      <c r="F6" s="5"/>
      <c r="G6" s="6">
        <v>2019</v>
      </c>
      <c r="H6" s="5">
        <v>1980020</v>
      </c>
      <c r="I6" s="6">
        <f t="shared" si="1"/>
        <v>0.11451277989889558</v>
      </c>
      <c r="J6" s="2">
        <f t="shared" ref="J6:J53" si="4">(I6+I7)/2</f>
        <v>8.1021873732160674E-2</v>
      </c>
      <c r="K6" s="2" t="s">
        <v>8</v>
      </c>
      <c r="M6" s="2">
        <v>2019</v>
      </c>
      <c r="N6" s="3">
        <f t="shared" si="2"/>
        <v>1.0621128176399014E-2</v>
      </c>
      <c r="O6" s="3">
        <f t="shared" si="2"/>
        <v>-2.9121046303433734E-3</v>
      </c>
      <c r="P6" s="2" t="s">
        <v>8</v>
      </c>
    </row>
    <row r="7" spans="1:16">
      <c r="A7" s="6">
        <v>2018</v>
      </c>
      <c r="B7">
        <v>19603</v>
      </c>
      <c r="C7" s="6">
        <f t="shared" si="0"/>
        <v>3.1085630128339994E-2</v>
      </c>
      <c r="D7" s="6">
        <f t="shared" si="3"/>
        <v>1.1991530334694335E-2</v>
      </c>
      <c r="E7" s="6" t="s">
        <v>9</v>
      </c>
      <c r="F7" s="5"/>
      <c r="G7" s="6">
        <v>2018</v>
      </c>
      <c r="H7" s="5">
        <v>1776579</v>
      </c>
      <c r="I7" s="6">
        <f t="shared" si="1"/>
        <v>4.7530967565425762E-2</v>
      </c>
      <c r="J7" s="2">
        <f t="shared" si="4"/>
        <v>4.2074420074130245E-2</v>
      </c>
      <c r="K7" s="2" t="s">
        <v>9</v>
      </c>
      <c r="M7" s="2">
        <v>2018</v>
      </c>
      <c r="N7" s="3">
        <f t="shared" si="2"/>
        <v>-1.6445337437085768E-2</v>
      </c>
      <c r="O7" s="3">
        <f t="shared" si="2"/>
        <v>-3.008288973943591E-2</v>
      </c>
      <c r="P7" s="2" t="s">
        <v>9</v>
      </c>
    </row>
    <row r="8" spans="1:16">
      <c r="A8" s="6">
        <v>2017</v>
      </c>
      <c r="B8">
        <v>19012</v>
      </c>
      <c r="C8" s="6">
        <f t="shared" si="0"/>
        <v>-7.1025694589513261E-3</v>
      </c>
      <c r="D8" s="6">
        <f t="shared" si="3"/>
        <v>7.2952599174902016E-2</v>
      </c>
      <c r="E8" s="6" t="s">
        <v>10</v>
      </c>
      <c r="F8" s="5"/>
      <c r="G8" s="6">
        <v>2017</v>
      </c>
      <c r="H8" s="5">
        <v>1695968</v>
      </c>
      <c r="I8" s="6">
        <f t="shared" si="1"/>
        <v>3.6617872582834728E-2</v>
      </c>
      <c r="J8" s="2">
        <f t="shared" si="4"/>
        <v>3.736713978027642E-2</v>
      </c>
      <c r="K8" s="2" t="s">
        <v>10</v>
      </c>
      <c r="M8" s="2">
        <v>2017</v>
      </c>
      <c r="N8" s="3">
        <f t="shared" si="2"/>
        <v>-4.3720442041786052E-2</v>
      </c>
      <c r="O8" s="3">
        <f t="shared" si="2"/>
        <v>3.5585459394625596E-2</v>
      </c>
      <c r="P8" s="2" t="s">
        <v>10</v>
      </c>
    </row>
    <row r="9" spans="1:16">
      <c r="A9" s="6">
        <v>2016</v>
      </c>
      <c r="B9">
        <v>19148</v>
      </c>
      <c r="C9" s="6">
        <f t="shared" si="0"/>
        <v>0.15300776780875536</v>
      </c>
      <c r="D9" s="6">
        <f t="shared" si="3"/>
        <v>0.1040786980602961</v>
      </c>
      <c r="E9" s="6" t="s">
        <v>11</v>
      </c>
      <c r="F9" s="5"/>
      <c r="G9" s="6">
        <v>2016</v>
      </c>
      <c r="H9" s="5">
        <v>1636059</v>
      </c>
      <c r="I9" s="6">
        <f t="shared" si="1"/>
        <v>3.8116406977718106E-2</v>
      </c>
      <c r="J9" s="2">
        <f t="shared" si="4"/>
        <v>3.804072655346101E-2</v>
      </c>
      <c r="K9" s="2" t="s">
        <v>11</v>
      </c>
      <c r="M9" s="2">
        <v>2016</v>
      </c>
      <c r="N9" s="3">
        <f t="shared" si="2"/>
        <v>0.11489136083103725</v>
      </c>
      <c r="O9" s="3">
        <f t="shared" si="2"/>
        <v>6.6037971506835089E-2</v>
      </c>
      <c r="P9" s="2" t="s">
        <v>11</v>
      </c>
    </row>
    <row r="10" spans="1:16">
      <c r="A10" s="6">
        <v>2015</v>
      </c>
      <c r="B10">
        <v>16607</v>
      </c>
      <c r="C10" s="6">
        <f t="shared" si="0"/>
        <v>5.514962831183684E-2</v>
      </c>
      <c r="D10" s="6">
        <f t="shared" si="3"/>
        <v>4.8837316639855625E-2</v>
      </c>
      <c r="E10" s="6" t="s">
        <v>12</v>
      </c>
      <c r="F10" s="5"/>
      <c r="G10" s="6">
        <v>2015</v>
      </c>
      <c r="H10" s="5">
        <v>1575988</v>
      </c>
      <c r="I10" s="6">
        <f t="shared" si="1"/>
        <v>3.7965046129203921E-2</v>
      </c>
      <c r="J10" s="2">
        <f t="shared" si="4"/>
        <v>3.3426727323831229E-2</v>
      </c>
      <c r="K10" s="2" t="s">
        <v>12</v>
      </c>
      <c r="M10" s="2">
        <v>2015</v>
      </c>
      <c r="N10" s="3">
        <f t="shared" si="2"/>
        <v>1.718458218263292E-2</v>
      </c>
      <c r="O10" s="3">
        <f t="shared" si="2"/>
        <v>1.5410589316024396E-2</v>
      </c>
      <c r="P10" s="2" t="s">
        <v>12</v>
      </c>
    </row>
    <row r="11" spans="1:16">
      <c r="A11" s="6">
        <v>2014</v>
      </c>
      <c r="B11">
        <v>15739</v>
      </c>
      <c r="C11" s="6">
        <f t="shared" si="0"/>
        <v>4.2525004967874411E-2</v>
      </c>
      <c r="D11" s="6">
        <f t="shared" si="3"/>
        <v>4.539109573487457E-2</v>
      </c>
      <c r="E11" s="6" t="s">
        <v>13</v>
      </c>
      <c r="F11" s="5"/>
      <c r="G11" s="6">
        <v>2014</v>
      </c>
      <c r="H11" s="5">
        <v>1518344</v>
      </c>
      <c r="I11" s="6">
        <f t="shared" si="1"/>
        <v>2.8888408518458534E-2</v>
      </c>
      <c r="J11" s="2">
        <f t="shared" si="4"/>
        <v>4.1927270404029368E-2</v>
      </c>
      <c r="K11" s="2" t="s">
        <v>13</v>
      </c>
      <c r="M11" s="2">
        <v>2014</v>
      </c>
      <c r="N11" s="3">
        <f t="shared" si="2"/>
        <v>1.3636596449415877E-2</v>
      </c>
      <c r="O11" s="3">
        <f t="shared" si="2"/>
        <v>3.4638253308452022E-3</v>
      </c>
      <c r="P11" s="2" t="s">
        <v>13</v>
      </c>
    </row>
    <row r="12" spans="1:16">
      <c r="A12" s="6">
        <v>2013</v>
      </c>
      <c r="B12">
        <v>15097</v>
      </c>
      <c r="C12" s="6">
        <f t="shared" si="0"/>
        <v>4.8257186501874737E-2</v>
      </c>
      <c r="D12" s="6">
        <f t="shared" si="3"/>
        <v>7.2191611745495557E-2</v>
      </c>
      <c r="E12" s="6" t="s">
        <v>14</v>
      </c>
      <c r="F12" s="5"/>
      <c r="G12" s="6">
        <v>2013</v>
      </c>
      <c r="H12" s="5">
        <v>1475713</v>
      </c>
      <c r="I12" s="6">
        <f t="shared" si="1"/>
        <v>5.4966132289600199E-2</v>
      </c>
      <c r="J12" s="2">
        <f t="shared" si="4"/>
        <v>5.337452420807437E-2</v>
      </c>
      <c r="K12" s="2" t="s">
        <v>14</v>
      </c>
      <c r="M12" s="2">
        <v>2013</v>
      </c>
      <c r="N12" s="3">
        <f t="shared" si="2"/>
        <v>-6.7089457877254621E-3</v>
      </c>
      <c r="O12" s="3">
        <f t="shared" si="2"/>
        <v>1.8817087537421187E-2</v>
      </c>
      <c r="P12" s="2" t="s">
        <v>14</v>
      </c>
    </row>
    <row r="13" spans="1:16">
      <c r="A13" s="6">
        <v>2012</v>
      </c>
      <c r="B13">
        <v>14402</v>
      </c>
      <c r="C13" s="6">
        <f t="shared" si="0"/>
        <v>9.612603698911637E-2</v>
      </c>
      <c r="D13" s="6">
        <f t="shared" si="3"/>
        <v>7.2783465778903239E-2</v>
      </c>
      <c r="E13" s="6" t="s">
        <v>15</v>
      </c>
      <c r="F13" s="5"/>
      <c r="G13" s="6">
        <v>2012</v>
      </c>
      <c r="H13" s="5">
        <v>1398825</v>
      </c>
      <c r="I13" s="6">
        <f t="shared" si="1"/>
        <v>5.1782916126548548E-2</v>
      </c>
      <c r="J13" s="2">
        <f t="shared" si="4"/>
        <v>5.7636912288871349E-2</v>
      </c>
      <c r="K13" s="2" t="s">
        <v>15</v>
      </c>
      <c r="M13" s="2">
        <v>2012</v>
      </c>
      <c r="N13" s="3">
        <f t="shared" si="2"/>
        <v>4.4343120862567822E-2</v>
      </c>
      <c r="O13" s="3">
        <f t="shared" si="2"/>
        <v>1.514655349003189E-2</v>
      </c>
      <c r="P13" s="2" t="s">
        <v>15</v>
      </c>
    </row>
    <row r="14" spans="1:16">
      <c r="A14" s="6">
        <v>2011</v>
      </c>
      <c r="B14">
        <v>13139</v>
      </c>
      <c r="C14" s="6">
        <f t="shared" si="0"/>
        <v>4.9440894568690094E-2</v>
      </c>
      <c r="D14" s="6">
        <f t="shared" si="3"/>
        <v>6.3725096845219847E-2</v>
      </c>
      <c r="E14" s="6" t="s">
        <v>16</v>
      </c>
      <c r="F14" s="5"/>
      <c r="G14" s="6">
        <v>2011</v>
      </c>
      <c r="H14" s="5">
        <v>1329956</v>
      </c>
      <c r="I14" s="6">
        <f t="shared" si="1"/>
        <v>6.349090845119415E-2</v>
      </c>
      <c r="J14" s="2">
        <f t="shared" si="4"/>
        <v>4.8989728813743805E-2</v>
      </c>
      <c r="K14" s="2" t="s">
        <v>16</v>
      </c>
      <c r="M14" s="2">
        <v>2011</v>
      </c>
      <c r="N14" s="3">
        <f t="shared" si="2"/>
        <v>-1.4050013882504056E-2</v>
      </c>
      <c r="O14" s="3">
        <f t="shared" si="2"/>
        <v>1.4735368031476043E-2</v>
      </c>
      <c r="P14" s="2" t="s">
        <v>16</v>
      </c>
    </row>
    <row r="15" spans="1:16">
      <c r="A15" s="6">
        <v>2010</v>
      </c>
      <c r="B15">
        <v>12520</v>
      </c>
      <c r="C15" s="6">
        <f t="shared" si="0"/>
        <v>7.8009299121749615E-2</v>
      </c>
      <c r="D15" s="6">
        <f t="shared" si="3"/>
        <v>5.7347950462419035E-2</v>
      </c>
      <c r="E15" s="6" t="s">
        <v>17</v>
      </c>
      <c r="F15" s="5"/>
      <c r="G15" s="6">
        <v>2010</v>
      </c>
      <c r="H15" s="5">
        <v>1250557</v>
      </c>
      <c r="I15" s="6">
        <f t="shared" si="1"/>
        <v>3.4488549176293466E-2</v>
      </c>
      <c r="J15" s="2">
        <f t="shared" si="4"/>
        <v>3.9335203702825214E-2</v>
      </c>
      <c r="K15" s="2" t="s">
        <v>17</v>
      </c>
      <c r="M15" s="2">
        <v>2010</v>
      </c>
      <c r="N15" s="3">
        <f t="shared" si="2"/>
        <v>4.3520749945456148E-2</v>
      </c>
      <c r="O15" s="3">
        <f t="shared" si="2"/>
        <v>1.8012746759593821E-2</v>
      </c>
      <c r="P15" s="2" t="s">
        <v>17</v>
      </c>
    </row>
    <row r="16" spans="1:16">
      <c r="A16" s="6">
        <v>2009</v>
      </c>
      <c r="B16">
        <v>11614</v>
      </c>
      <c r="C16" s="6">
        <f t="shared" si="0"/>
        <v>3.6686601803088456E-2</v>
      </c>
      <c r="D16" s="6">
        <f t="shared" si="3"/>
        <v>5.741557498488558E-2</v>
      </c>
      <c r="E16" s="6" t="s">
        <v>18</v>
      </c>
      <c r="F16" s="5"/>
      <c r="G16" s="6">
        <v>2009</v>
      </c>
      <c r="H16" s="5">
        <v>1208865</v>
      </c>
      <c r="I16" s="6">
        <f t="shared" si="1"/>
        <v>4.4181858229356968E-2</v>
      </c>
      <c r="J16" s="2">
        <f t="shared" si="4"/>
        <v>5.8036847284569794E-2</v>
      </c>
      <c r="K16" s="2" t="s">
        <v>18</v>
      </c>
      <c r="M16" s="2">
        <v>2009</v>
      </c>
      <c r="N16" s="3">
        <f t="shared" si="2"/>
        <v>-7.4952564262685123E-3</v>
      </c>
      <c r="O16" s="3">
        <f t="shared" si="2"/>
        <v>-6.2127229968421405E-4</v>
      </c>
      <c r="P16" s="2" t="s">
        <v>18</v>
      </c>
    </row>
    <row r="17" spans="1:16">
      <c r="A17" s="6">
        <v>2008</v>
      </c>
      <c r="B17">
        <v>11203</v>
      </c>
      <c r="C17" s="6">
        <f t="shared" si="0"/>
        <v>7.8144548166682704E-2</v>
      </c>
      <c r="D17" s="6">
        <f t="shared" si="3"/>
        <v>8.700519962647571E-2</v>
      </c>
      <c r="E17" s="6" t="s">
        <v>19</v>
      </c>
      <c r="F17" s="5"/>
      <c r="G17" s="6">
        <v>2008</v>
      </c>
      <c r="H17" s="5">
        <v>1157715</v>
      </c>
      <c r="I17" s="6">
        <f t="shared" si="1"/>
        <v>7.1891836339782619E-2</v>
      </c>
      <c r="J17" s="2">
        <f t="shared" si="4"/>
        <v>6.1020566513237715E-2</v>
      </c>
      <c r="K17" s="2" t="s">
        <v>19</v>
      </c>
      <c r="M17" s="2">
        <v>2008</v>
      </c>
      <c r="N17" s="3">
        <f t="shared" si="2"/>
        <v>6.2527118269000842E-3</v>
      </c>
      <c r="O17" s="3">
        <f t="shared" si="2"/>
        <v>2.5984633113237995E-2</v>
      </c>
      <c r="P17" s="2" t="s">
        <v>19</v>
      </c>
    </row>
    <row r="18" spans="1:16">
      <c r="A18" s="6">
        <v>2007</v>
      </c>
      <c r="B18">
        <v>10391</v>
      </c>
      <c r="C18" s="6">
        <f t="shared" si="0"/>
        <v>9.5865851086268716E-2</v>
      </c>
      <c r="D18" s="6">
        <f t="shared" si="3"/>
        <v>8.1889452179016775E-2</v>
      </c>
      <c r="E18" s="6" t="s">
        <v>20</v>
      </c>
      <c r="F18" s="5"/>
      <c r="G18" s="6">
        <v>2007</v>
      </c>
      <c r="H18" s="5">
        <v>1080067</v>
      </c>
      <c r="I18" s="6">
        <f t="shared" si="1"/>
        <v>5.014929668669281E-2</v>
      </c>
      <c r="J18" s="2">
        <f t="shared" si="4"/>
        <v>5.2071956196074576E-2</v>
      </c>
      <c r="K18" s="2" t="s">
        <v>20</v>
      </c>
      <c r="M18" s="2">
        <v>2007</v>
      </c>
      <c r="N18" s="3">
        <f t="shared" si="2"/>
        <v>4.5716554399575907E-2</v>
      </c>
      <c r="O18" s="3">
        <f t="shared" si="2"/>
        <v>2.9817495982942199E-2</v>
      </c>
      <c r="P18" s="2" t="s">
        <v>20</v>
      </c>
    </row>
    <row r="19" spans="1:16">
      <c r="A19" s="6">
        <v>2006</v>
      </c>
      <c r="B19">
        <v>9482</v>
      </c>
      <c r="C19" s="6">
        <f t="shared" si="0"/>
        <v>6.7913053271764834E-2</v>
      </c>
      <c r="D19" s="6">
        <f t="shared" si="3"/>
        <v>4.1966596437919265E-2</v>
      </c>
      <c r="E19" s="6" t="s">
        <v>21</v>
      </c>
      <c r="F19" s="5"/>
      <c r="G19" s="6">
        <v>2006</v>
      </c>
      <c r="H19" s="5">
        <v>1028489</v>
      </c>
      <c r="I19" s="6">
        <f t="shared" si="1"/>
        <v>5.3994615705456335E-2</v>
      </c>
      <c r="J19" s="2">
        <f t="shared" si="4"/>
        <v>5.248827898145017E-2</v>
      </c>
      <c r="K19" s="2" t="s">
        <v>21</v>
      </c>
      <c r="M19" s="2">
        <v>2006</v>
      </c>
      <c r="N19" s="3">
        <f t="shared" si="2"/>
        <v>1.3918437566308499E-2</v>
      </c>
      <c r="O19" s="3">
        <f t="shared" si="2"/>
        <v>-1.0521682543530905E-2</v>
      </c>
      <c r="P19" s="2" t="s">
        <v>21</v>
      </c>
    </row>
    <row r="20" spans="1:16">
      <c r="A20" s="6">
        <v>2005</v>
      </c>
      <c r="B20">
        <v>8879</v>
      </c>
      <c r="C20" s="6">
        <f t="shared" si="0"/>
        <v>1.6020139604073693E-2</v>
      </c>
      <c r="D20" s="6">
        <f t="shared" si="3"/>
        <v>6.5273173997930228E-2</v>
      </c>
      <c r="E20" s="6" t="s">
        <v>22</v>
      </c>
      <c r="F20" s="5"/>
      <c r="G20" s="6">
        <v>2005</v>
      </c>
      <c r="H20" s="5">
        <v>975801</v>
      </c>
      <c r="I20" s="6">
        <f t="shared" si="1"/>
        <v>5.0981942257443999E-2</v>
      </c>
      <c r="J20" s="2">
        <f t="shared" si="4"/>
        <v>4.83294602081209E-2</v>
      </c>
      <c r="K20" s="2" t="s">
        <v>22</v>
      </c>
      <c r="M20" s="2">
        <v>2005</v>
      </c>
      <c r="N20" s="3">
        <f t="shared" si="2"/>
        <v>-3.4961802653370302E-2</v>
      </c>
      <c r="O20" s="3">
        <f t="shared" si="2"/>
        <v>1.6943713789809328E-2</v>
      </c>
      <c r="P20" s="2" t="s">
        <v>22</v>
      </c>
    </row>
    <row r="21" spans="1:16">
      <c r="A21" s="6">
        <v>2004</v>
      </c>
      <c r="B21">
        <v>8739</v>
      </c>
      <c r="C21" s="6">
        <f t="shared" si="0"/>
        <v>0.11452620839178676</v>
      </c>
      <c r="D21" s="6">
        <f t="shared" si="3"/>
        <v>8.9433594218969265E-2</v>
      </c>
      <c r="E21" s="6" t="s">
        <v>23</v>
      </c>
      <c r="F21" s="5"/>
      <c r="G21" s="6">
        <v>2004</v>
      </c>
      <c r="H21" s="5">
        <v>928466</v>
      </c>
      <c r="I21" s="6">
        <f t="shared" si="1"/>
        <v>4.5676978158797801E-2</v>
      </c>
      <c r="J21" s="2">
        <f t="shared" si="4"/>
        <v>4.4970204422588672E-2</v>
      </c>
      <c r="K21" s="2" t="s">
        <v>23</v>
      </c>
      <c r="M21" s="2">
        <v>2004</v>
      </c>
      <c r="N21" s="3">
        <f t="shared" si="2"/>
        <v>6.8849230232988959E-2</v>
      </c>
      <c r="O21" s="3">
        <f t="shared" si="2"/>
        <v>4.4463389796380592E-2</v>
      </c>
      <c r="P21" s="2" t="s">
        <v>23</v>
      </c>
    </row>
    <row r="22" spans="1:16">
      <c r="A22" s="6">
        <v>2003</v>
      </c>
      <c r="B22">
        <v>7841</v>
      </c>
      <c r="C22" s="6">
        <f t="shared" si="0"/>
        <v>6.4340980046151755E-2</v>
      </c>
      <c r="D22" s="6">
        <f t="shared" si="3"/>
        <v>6.0801374064407679E-2</v>
      </c>
      <c r="E22" s="6" t="s">
        <v>24</v>
      </c>
      <c r="F22" s="5"/>
      <c r="G22" s="6">
        <v>2003</v>
      </c>
      <c r="H22" s="5">
        <v>887909</v>
      </c>
      <c r="I22" s="6">
        <f t="shared" si="1"/>
        <v>4.426343068637955E-2</v>
      </c>
      <c r="J22" s="2">
        <f t="shared" si="4"/>
        <v>3.357412135822737E-2</v>
      </c>
      <c r="K22" s="2" t="s">
        <v>24</v>
      </c>
      <c r="M22" s="2">
        <v>2003</v>
      </c>
      <c r="N22" s="3">
        <f t="shared" si="2"/>
        <v>2.0077549359772205E-2</v>
      </c>
      <c r="O22" s="3">
        <f t="shared" si="2"/>
        <v>2.7227252706180309E-2</v>
      </c>
      <c r="P22" s="2" t="s">
        <v>24</v>
      </c>
    </row>
    <row r="23" spans="1:16">
      <c r="A23" s="6">
        <v>2002</v>
      </c>
      <c r="B23">
        <v>7367</v>
      </c>
      <c r="C23" s="6">
        <f t="shared" si="0"/>
        <v>5.7261768082663603E-2</v>
      </c>
      <c r="D23" s="6">
        <f t="shared" si="3"/>
        <v>7.2580923073338049E-2</v>
      </c>
      <c r="E23" s="6" t="s">
        <v>25</v>
      </c>
      <c r="F23" s="5"/>
      <c r="G23" s="6">
        <v>2002</v>
      </c>
      <c r="H23" s="5">
        <v>850273</v>
      </c>
      <c r="I23" s="6">
        <f t="shared" si="1"/>
        <v>2.2884812030075186E-2</v>
      </c>
      <c r="J23" s="2">
        <f t="shared" si="4"/>
        <v>1.147970202989825E-2</v>
      </c>
      <c r="K23" s="2" t="s">
        <v>25</v>
      </c>
      <c r="M23" s="2">
        <v>2002</v>
      </c>
      <c r="N23" s="3">
        <f t="shared" si="2"/>
        <v>3.437695605258842E-2</v>
      </c>
      <c r="O23" s="3">
        <f t="shared" si="2"/>
        <v>6.1101221043439798E-2</v>
      </c>
      <c r="P23" s="2" t="s">
        <v>25</v>
      </c>
    </row>
    <row r="24" spans="1:16">
      <c r="A24" s="6">
        <v>2001</v>
      </c>
      <c r="B24">
        <v>6968</v>
      </c>
      <c r="C24" s="6">
        <f t="shared" si="0"/>
        <v>8.7900078064012496E-2</v>
      </c>
      <c r="D24" s="6">
        <f t="shared" si="3"/>
        <v>9.4870389969560015E-2</v>
      </c>
      <c r="E24" s="6" t="s">
        <v>26</v>
      </c>
      <c r="F24" s="5"/>
      <c r="G24" s="6">
        <v>2001</v>
      </c>
      <c r="H24" s="5">
        <v>831250</v>
      </c>
      <c r="I24" s="6">
        <f t="shared" si="1"/>
        <v>7.4592029721314555E-5</v>
      </c>
      <c r="J24" s="2">
        <f t="shared" si="4"/>
        <v>1.0923910985677252E-2</v>
      </c>
      <c r="K24" s="2" t="s">
        <v>26</v>
      </c>
      <c r="M24" s="2">
        <v>2001</v>
      </c>
      <c r="N24" s="3">
        <f t="shared" si="2"/>
        <v>8.7825486034291175E-2</v>
      </c>
      <c r="O24" s="3">
        <f t="shared" si="2"/>
        <v>8.3946478983882758E-2</v>
      </c>
      <c r="P24" s="2" t="s">
        <v>26</v>
      </c>
    </row>
    <row r="25" spans="1:16">
      <c r="A25" s="6">
        <v>2000</v>
      </c>
      <c r="B25">
        <v>6405</v>
      </c>
      <c r="C25" s="6">
        <f t="shared" si="0"/>
        <v>0.10184070187510752</v>
      </c>
      <c r="D25" s="6">
        <f t="shared" si="3"/>
        <v>6.8920707380255603E-2</v>
      </c>
      <c r="E25" s="6" t="s">
        <v>27</v>
      </c>
      <c r="F25" s="5"/>
      <c r="G25" s="6">
        <v>2000</v>
      </c>
      <c r="H25" s="5">
        <v>831188</v>
      </c>
      <c r="I25" s="6">
        <f t="shared" si="1"/>
        <v>2.177322994163319E-2</v>
      </c>
      <c r="J25" s="2">
        <f t="shared" si="4"/>
        <v>1.9876638847439031E-2</v>
      </c>
      <c r="K25" s="2" t="s">
        <v>27</v>
      </c>
      <c r="M25" s="2">
        <v>2000</v>
      </c>
      <c r="N25" s="3">
        <f t="shared" si="2"/>
        <v>8.0067471933474327E-2</v>
      </c>
      <c r="O25" s="3">
        <f t="shared" si="2"/>
        <v>4.9044068532816572E-2</v>
      </c>
      <c r="P25" s="2" t="s">
        <v>27</v>
      </c>
    </row>
    <row r="26" spans="1:16">
      <c r="A26" s="6">
        <v>1999</v>
      </c>
      <c r="B26">
        <v>5813</v>
      </c>
      <c r="C26" s="6">
        <f t="shared" si="0"/>
        <v>3.6000712885403671E-2</v>
      </c>
      <c r="D26" s="6">
        <f t="shared" si="3"/>
        <v>7.9999555160650548E-2</v>
      </c>
      <c r="E26" s="6" t="s">
        <v>28</v>
      </c>
      <c r="F26" s="5"/>
      <c r="G26" s="6">
        <v>1999</v>
      </c>
      <c r="H26" s="5">
        <v>813476</v>
      </c>
      <c r="I26" s="6">
        <f t="shared" si="1"/>
        <v>1.7980047753244868E-2</v>
      </c>
      <c r="J26" s="2">
        <f t="shared" si="4"/>
        <v>1.9467776698243837E-2</v>
      </c>
      <c r="K26" s="2" t="s">
        <v>28</v>
      </c>
      <c r="M26" s="2">
        <v>1999</v>
      </c>
      <c r="N26" s="3">
        <f t="shared" si="2"/>
        <v>1.8020665132158803E-2</v>
      </c>
      <c r="O26" s="3">
        <f t="shared" si="2"/>
        <v>6.0531778462406712E-2</v>
      </c>
      <c r="P26" s="2" t="s">
        <v>28</v>
      </c>
    </row>
    <row r="27" spans="1:16">
      <c r="A27" s="6">
        <v>1998</v>
      </c>
      <c r="B27">
        <v>5611</v>
      </c>
      <c r="C27" s="6">
        <f t="shared" si="0"/>
        <v>0.12399839743589744</v>
      </c>
      <c r="D27" s="6">
        <f t="shared" si="3"/>
        <v>7.0556655930662654E-2</v>
      </c>
      <c r="E27" s="6" t="s">
        <v>29</v>
      </c>
      <c r="F27" s="5"/>
      <c r="G27" s="6">
        <v>1998</v>
      </c>
      <c r="H27" s="5">
        <v>799108</v>
      </c>
      <c r="I27" s="6">
        <f t="shared" si="1"/>
        <v>2.0955505643242802E-2</v>
      </c>
      <c r="J27" s="2">
        <f t="shared" si="4"/>
        <v>1.7062593320137966E-2</v>
      </c>
      <c r="K27" s="2" t="s">
        <v>29</v>
      </c>
      <c r="M27" s="2">
        <v>1998</v>
      </c>
      <c r="N27" s="3">
        <f t="shared" si="2"/>
        <v>0.10304289179265463</v>
      </c>
      <c r="O27" s="3">
        <f t="shared" si="2"/>
        <v>5.3494062610524688E-2</v>
      </c>
      <c r="P27" s="2" t="s">
        <v>29</v>
      </c>
    </row>
    <row r="28" spans="1:16">
      <c r="A28" s="6">
        <v>1997</v>
      </c>
      <c r="B28">
        <v>4992</v>
      </c>
      <c r="C28" s="6">
        <f t="shared" si="0"/>
        <v>1.7114914425427872E-2</v>
      </c>
      <c r="D28" s="6">
        <f t="shared" si="3"/>
        <v>5.8535045738038902E-2</v>
      </c>
      <c r="E28" s="6" t="s">
        <v>30</v>
      </c>
      <c r="F28" s="5"/>
      <c r="G28" s="6">
        <v>1997</v>
      </c>
      <c r="H28" s="5">
        <v>782706</v>
      </c>
      <c r="I28" s="6">
        <f t="shared" si="1"/>
        <v>1.3169680997033133E-2</v>
      </c>
      <c r="J28" s="2">
        <f t="shared" si="4"/>
        <v>6.5809530205009958E-2</v>
      </c>
      <c r="K28" s="2" t="s">
        <v>30</v>
      </c>
      <c r="M28" s="2">
        <v>1997</v>
      </c>
      <c r="N28" s="3">
        <f t="shared" si="2"/>
        <v>3.9452334283947392E-3</v>
      </c>
      <c r="O28" s="3">
        <f t="shared" si="2"/>
        <v>-7.2744844669710568E-3</v>
      </c>
      <c r="P28" s="2" t="s">
        <v>30</v>
      </c>
    </row>
    <row r="29" spans="1:16">
      <c r="A29" s="6">
        <v>1996</v>
      </c>
      <c r="B29">
        <v>4908</v>
      </c>
      <c r="C29" s="6">
        <f t="shared" si="0"/>
        <v>9.9955177050649935E-2</v>
      </c>
      <c r="D29" s="6">
        <f t="shared" si="3"/>
        <v>9.0563970885392808E-2</v>
      </c>
      <c r="E29" s="6" t="s">
        <v>31</v>
      </c>
      <c r="F29" s="5"/>
      <c r="G29" s="6">
        <v>1996</v>
      </c>
      <c r="H29" s="5">
        <v>772532</v>
      </c>
      <c r="I29" s="6">
        <f t="shared" si="1"/>
        <v>0.11844937941298679</v>
      </c>
      <c r="J29" s="2">
        <f t="shared" si="4"/>
        <v>8.4519918588730383E-2</v>
      </c>
      <c r="K29" s="2" t="s">
        <v>31</v>
      </c>
      <c r="M29" s="2">
        <v>1996</v>
      </c>
      <c r="N29" s="3">
        <f t="shared" si="2"/>
        <v>-1.8494202362336856E-2</v>
      </c>
      <c r="O29" s="3">
        <f t="shared" si="2"/>
        <v>6.0440522966624249E-3</v>
      </c>
      <c r="P29" s="2" t="s">
        <v>31</v>
      </c>
    </row>
    <row r="30" spans="1:16">
      <c r="A30" s="6">
        <v>1995</v>
      </c>
      <c r="B30">
        <v>4462</v>
      </c>
      <c r="C30" s="6">
        <f t="shared" si="0"/>
        <v>8.1172764720135696E-2</v>
      </c>
      <c r="D30" s="6">
        <f t="shared" si="3"/>
        <v>7.6143091417944828E-2</v>
      </c>
      <c r="E30" s="6" t="s">
        <v>32</v>
      </c>
      <c r="F30" s="5"/>
      <c r="G30" s="6">
        <v>1995</v>
      </c>
      <c r="H30" s="5">
        <v>690717</v>
      </c>
      <c r="I30" s="6">
        <f t="shared" si="1"/>
        <v>5.0590457764473976E-2</v>
      </c>
      <c r="J30" s="2">
        <f t="shared" si="4"/>
        <v>4.6889486280644252E-2</v>
      </c>
      <c r="K30" s="2" t="s">
        <v>32</v>
      </c>
      <c r="M30" s="2">
        <v>1995</v>
      </c>
      <c r="N30" s="3">
        <f t="shared" si="2"/>
        <v>3.058230695566172E-2</v>
      </c>
      <c r="O30" s="3">
        <f t="shared" si="2"/>
        <v>2.9253605137300576E-2</v>
      </c>
      <c r="P30" s="2" t="s">
        <v>32</v>
      </c>
    </row>
    <row r="31" spans="1:16">
      <c r="A31" s="6">
        <v>1994</v>
      </c>
      <c r="B31">
        <v>4127</v>
      </c>
      <c r="C31" s="6">
        <f t="shared" si="0"/>
        <v>7.111341811575396E-2</v>
      </c>
      <c r="D31" s="6">
        <f t="shared" si="3"/>
        <v>3.9085198341724338E-2</v>
      </c>
      <c r="E31" s="6" t="s">
        <v>33</v>
      </c>
      <c r="F31" s="5"/>
      <c r="G31" s="6">
        <v>1994</v>
      </c>
      <c r="H31" s="5">
        <v>657456</v>
      </c>
      <c r="I31" s="6">
        <f t="shared" si="1"/>
        <v>4.3188514796814528E-2</v>
      </c>
      <c r="J31" s="2">
        <f t="shared" si="4"/>
        <v>2.9041261205244112E-2</v>
      </c>
      <c r="K31" s="2" t="s">
        <v>33</v>
      </c>
      <c r="M31" s="2">
        <v>1994</v>
      </c>
      <c r="N31" s="3">
        <f t="shared" si="2"/>
        <v>2.7924903318939431E-2</v>
      </c>
      <c r="O31" s="3">
        <f t="shared" si="2"/>
        <v>1.0043937136480226E-2</v>
      </c>
      <c r="P31" s="2" t="s">
        <v>33</v>
      </c>
    </row>
    <row r="32" spans="1:16">
      <c r="A32" s="6">
        <v>1993</v>
      </c>
      <c r="B32">
        <v>3853</v>
      </c>
      <c r="C32" s="6">
        <f t="shared" si="0"/>
        <v>7.0569785676947204E-3</v>
      </c>
      <c r="D32" s="6">
        <f t="shared" si="3"/>
        <v>4.8387618205349911E-3</v>
      </c>
      <c r="E32" s="6" t="s">
        <v>34</v>
      </c>
      <c r="F32" s="5"/>
      <c r="G32" s="6">
        <v>1993</v>
      </c>
      <c r="H32" s="5">
        <v>630237</v>
      </c>
      <c r="I32" s="6">
        <f t="shared" si="1"/>
        <v>1.4894007613673694E-2</v>
      </c>
      <c r="J32" s="2">
        <f t="shared" si="4"/>
        <v>1.3230641512147433E-2</v>
      </c>
      <c r="K32" s="2" t="s">
        <v>34</v>
      </c>
      <c r="M32" s="2">
        <v>1993</v>
      </c>
      <c r="N32" s="3">
        <f t="shared" si="2"/>
        <v>-7.8370290459789729E-3</v>
      </c>
      <c r="O32" s="3">
        <f t="shared" si="2"/>
        <v>-8.3918796916124423E-3</v>
      </c>
      <c r="P32" s="2" t="s">
        <v>34</v>
      </c>
    </row>
    <row r="33" spans="1:16">
      <c r="A33" s="6">
        <v>1992</v>
      </c>
      <c r="B33">
        <v>3826</v>
      </c>
      <c r="C33" s="6">
        <f t="shared" si="0"/>
        <v>2.6205450733752622E-3</v>
      </c>
      <c r="D33" s="6">
        <f t="shared" si="3"/>
        <v>0.72831991883893843</v>
      </c>
      <c r="E33" s="6" t="s">
        <v>35</v>
      </c>
      <c r="F33" s="5"/>
      <c r="G33" s="6">
        <v>1992</v>
      </c>
      <c r="H33" s="5">
        <v>620988</v>
      </c>
      <c r="I33" s="6">
        <f t="shared" si="1"/>
        <v>1.1567275410621173E-2</v>
      </c>
      <c r="J33" s="2">
        <f t="shared" si="4"/>
        <v>2.0060376222010901E-2</v>
      </c>
      <c r="K33" s="2" t="s">
        <v>35</v>
      </c>
      <c r="M33" s="2">
        <v>1992</v>
      </c>
      <c r="N33" s="3">
        <f t="shared" si="2"/>
        <v>-8.94673033724591E-3</v>
      </c>
      <c r="O33" s="3">
        <f t="shared" si="2"/>
        <v>0.70825954261692758</v>
      </c>
      <c r="P33" s="2" t="s">
        <v>35</v>
      </c>
    </row>
    <row r="34" spans="1:16">
      <c r="A34" s="6">
        <v>1991</v>
      </c>
      <c r="B34">
        <v>3816</v>
      </c>
      <c r="C34" s="6">
        <f t="shared" si="0"/>
        <v>1.4540192926045017</v>
      </c>
      <c r="D34" s="6">
        <f t="shared" si="3"/>
        <v>0.85554642884065024</v>
      </c>
      <c r="E34" s="6" t="s">
        <v>36</v>
      </c>
      <c r="F34" s="5"/>
      <c r="G34" s="6">
        <v>1991</v>
      </c>
      <c r="H34" s="5">
        <v>613887</v>
      </c>
      <c r="I34" s="6">
        <f t="shared" si="1"/>
        <v>2.855347703340063E-2</v>
      </c>
      <c r="J34" s="2">
        <f t="shared" si="4"/>
        <v>2.8153286573621972E-2</v>
      </c>
      <c r="K34" s="2" t="s">
        <v>36</v>
      </c>
      <c r="M34" s="2">
        <v>1991</v>
      </c>
      <c r="N34" s="3">
        <f t="shared" si="2"/>
        <v>1.4254658155711011</v>
      </c>
      <c r="O34" s="3">
        <f t="shared" si="2"/>
        <v>0.82739314226702831</v>
      </c>
      <c r="P34" s="2" t="s">
        <v>36</v>
      </c>
    </row>
    <row r="35" spans="1:16">
      <c r="A35" s="6">
        <v>1990</v>
      </c>
      <c r="B35">
        <v>1555</v>
      </c>
      <c r="C35" s="6">
        <f t="shared" si="0"/>
        <v>0.25707356507679868</v>
      </c>
      <c r="D35" s="6">
        <f t="shared" si="3"/>
        <v>0.17060514362516532</v>
      </c>
      <c r="E35" s="6" t="s">
        <v>37</v>
      </c>
      <c r="F35" s="5"/>
      <c r="G35" s="6">
        <v>1990</v>
      </c>
      <c r="H35" s="5">
        <v>596845</v>
      </c>
      <c r="I35" s="6">
        <f t="shared" si="1"/>
        <v>2.7753096113843315E-2</v>
      </c>
      <c r="J35" s="2">
        <f t="shared" si="4"/>
        <v>2.9443120143982246E-2</v>
      </c>
      <c r="K35" s="2" t="s">
        <v>37</v>
      </c>
      <c r="M35" s="2">
        <v>1990</v>
      </c>
      <c r="N35" s="3">
        <f t="shared" si="2"/>
        <v>0.22932046896295538</v>
      </c>
      <c r="O35" s="3">
        <f t="shared" si="2"/>
        <v>0.14116202348118306</v>
      </c>
      <c r="P35" s="2" t="s">
        <v>37</v>
      </c>
    </row>
    <row r="36" spans="1:16">
      <c r="A36" s="6">
        <v>1989</v>
      </c>
      <c r="B36" s="5">
        <v>1237</v>
      </c>
      <c r="C36" s="6">
        <f t="shared" si="0"/>
        <v>8.4136722173531991E-2</v>
      </c>
      <c r="D36" s="6">
        <f t="shared" si="3"/>
        <v>6.8845831077532393E-2</v>
      </c>
      <c r="E36" s="6" t="s">
        <v>38</v>
      </c>
      <c r="F36" s="5"/>
      <c r="G36" s="6">
        <v>1989</v>
      </c>
      <c r="H36" s="5">
        <v>580728</v>
      </c>
      <c r="I36" s="6">
        <f t="shared" si="1"/>
        <v>3.1133144174121174E-2</v>
      </c>
      <c r="J36" s="2">
        <f t="shared" si="4"/>
        <v>2.639735214630743E-2</v>
      </c>
      <c r="K36" s="2" t="s">
        <v>38</v>
      </c>
      <c r="M36" s="2">
        <v>1989</v>
      </c>
      <c r="N36" s="3">
        <f t="shared" si="2"/>
        <v>5.3003577999410814E-2</v>
      </c>
      <c r="O36" s="3">
        <f t="shared" si="2"/>
        <v>4.2448478931224963E-2</v>
      </c>
      <c r="P36" s="2" t="s">
        <v>38</v>
      </c>
    </row>
    <row r="37" spans="1:16">
      <c r="A37" s="6">
        <v>1988</v>
      </c>
      <c r="B37" s="5">
        <v>1141</v>
      </c>
      <c r="C37" s="6">
        <f t="shared" si="0"/>
        <v>5.3554939981532781E-2</v>
      </c>
      <c r="D37" s="6">
        <f t="shared" si="3"/>
        <v>-3.9850950005680986E-3</v>
      </c>
      <c r="E37" s="6" t="s">
        <v>39</v>
      </c>
      <c r="F37" s="5"/>
      <c r="G37" s="6">
        <v>1988</v>
      </c>
      <c r="H37" s="5">
        <v>563194</v>
      </c>
      <c r="I37" s="6">
        <f t="shared" si="1"/>
        <v>2.1661560118493687E-2</v>
      </c>
      <c r="J37" s="2">
        <f t="shared" si="4"/>
        <v>2.4966281656905474E-2</v>
      </c>
      <c r="K37" s="2" t="s">
        <v>39</v>
      </c>
      <c r="M37" s="2">
        <v>1988</v>
      </c>
      <c r="N37" s="3">
        <f t="shared" ref="N37:O55" si="5">C37-I37</f>
        <v>3.1893379863039098E-2</v>
      </c>
      <c r="O37" s="3">
        <f t="shared" si="5"/>
        <v>-2.8951376657473573E-2</v>
      </c>
      <c r="P37" s="2" t="s">
        <v>39</v>
      </c>
    </row>
    <row r="38" spans="1:16">
      <c r="A38" s="6">
        <v>1987</v>
      </c>
      <c r="B38" s="5">
        <v>1083</v>
      </c>
      <c r="C38" s="6">
        <f t="shared" si="0"/>
        <v>-6.1525129982668979E-2</v>
      </c>
      <c r="D38" s="6">
        <f t="shared" si="3"/>
        <v>-1.2343876761325506E-2</v>
      </c>
      <c r="E38" s="6" t="s">
        <v>40</v>
      </c>
      <c r="F38" s="5"/>
      <c r="G38" s="6">
        <v>1987</v>
      </c>
      <c r="H38" s="5">
        <v>551253</v>
      </c>
      <c r="I38" s="6">
        <f t="shared" si="1"/>
        <v>2.8271003195317265E-2</v>
      </c>
      <c r="J38" s="2">
        <f t="shared" si="4"/>
        <v>1.6846461339296948E-2</v>
      </c>
      <c r="K38" s="2" t="s">
        <v>40</v>
      </c>
      <c r="M38" s="2">
        <v>1987</v>
      </c>
      <c r="N38" s="3">
        <f t="shared" si="5"/>
        <v>-8.9796133177986237E-2</v>
      </c>
      <c r="O38" s="3">
        <f t="shared" si="5"/>
        <v>-2.9190338100622455E-2</v>
      </c>
      <c r="P38" s="2" t="s">
        <v>40</v>
      </c>
    </row>
    <row r="39" spans="1:16">
      <c r="A39" s="6">
        <v>1986</v>
      </c>
      <c r="B39" s="5">
        <v>1154</v>
      </c>
      <c r="C39" s="6">
        <f t="shared" si="0"/>
        <v>3.6837376460017966E-2</v>
      </c>
      <c r="D39" s="6">
        <f t="shared" si="3"/>
        <v>1.2646041693596906E-2</v>
      </c>
      <c r="E39" s="6" t="s">
        <v>41</v>
      </c>
      <c r="F39" s="5"/>
      <c r="G39" s="6">
        <v>1986</v>
      </c>
      <c r="H39" s="5">
        <v>536097</v>
      </c>
      <c r="I39" s="6">
        <f t="shared" si="1"/>
        <v>5.4219194832766321E-3</v>
      </c>
      <c r="J39" s="2">
        <f t="shared" si="4"/>
        <v>9.3190231942493328E-3</v>
      </c>
      <c r="K39" s="2" t="s">
        <v>41</v>
      </c>
      <c r="M39" s="2">
        <v>1986</v>
      </c>
      <c r="N39" s="3">
        <f t="shared" si="5"/>
        <v>3.1415456976741335E-2</v>
      </c>
      <c r="O39" s="3">
        <f t="shared" si="5"/>
        <v>3.327018499347573E-3</v>
      </c>
      <c r="P39" s="2" t="s">
        <v>41</v>
      </c>
    </row>
    <row r="40" spans="1:16">
      <c r="A40" s="6">
        <v>1985</v>
      </c>
      <c r="B40" s="5">
        <v>1113</v>
      </c>
      <c r="C40" s="6">
        <f t="shared" si="0"/>
        <v>-1.1545293072824156E-2</v>
      </c>
      <c r="D40" s="6">
        <f t="shared" si="3"/>
        <v>2.787664256311399E-2</v>
      </c>
      <c r="E40" s="6" t="s">
        <v>42</v>
      </c>
      <c r="F40" s="5"/>
      <c r="G40" s="6">
        <v>1985</v>
      </c>
      <c r="H40" s="5">
        <v>533206</v>
      </c>
      <c r="I40" s="6">
        <f t="shared" si="1"/>
        <v>1.3216126905222033E-2</v>
      </c>
      <c r="J40" s="2">
        <f t="shared" si="4"/>
        <v>2.0373534963942636E-2</v>
      </c>
      <c r="K40" s="2" t="s">
        <v>42</v>
      </c>
      <c r="M40" s="2">
        <v>1985</v>
      </c>
      <c r="N40" s="3">
        <f t="shared" si="5"/>
        <v>-2.4761419978046189E-2</v>
      </c>
      <c r="O40" s="3">
        <f t="shared" si="5"/>
        <v>7.5031075991713533E-3</v>
      </c>
      <c r="P40" s="2" t="s">
        <v>42</v>
      </c>
    </row>
    <row r="41" spans="1:16">
      <c r="A41" s="6">
        <v>1984</v>
      </c>
      <c r="B41" s="5">
        <v>1126</v>
      </c>
      <c r="C41" s="6">
        <f t="shared" si="0"/>
        <v>6.7298578199052134E-2</v>
      </c>
      <c r="D41" s="6">
        <f t="shared" si="3"/>
        <v>-4.8458990019612444E-3</v>
      </c>
      <c r="E41" s="6" t="s">
        <v>43</v>
      </c>
      <c r="F41" s="5"/>
      <c r="G41" s="6">
        <v>1984</v>
      </c>
      <c r="H41" s="5">
        <v>526251</v>
      </c>
      <c r="I41" s="6">
        <f t="shared" si="1"/>
        <v>2.7530943022663238E-2</v>
      </c>
      <c r="J41" s="2">
        <f t="shared" si="4"/>
        <v>4.0381562292920295E-2</v>
      </c>
      <c r="K41" s="2" t="s">
        <v>43</v>
      </c>
      <c r="M41" s="2">
        <v>1984</v>
      </c>
      <c r="N41" s="3">
        <f t="shared" si="5"/>
        <v>3.9767635176388899E-2</v>
      </c>
      <c r="O41" s="3">
        <f t="shared" si="5"/>
        <v>-4.5227461294881539E-2</v>
      </c>
      <c r="P41" s="2" t="s">
        <v>43</v>
      </c>
    </row>
    <row r="42" spans="1:16">
      <c r="A42" s="6">
        <v>1983</v>
      </c>
      <c r="B42" s="5">
        <v>1055</v>
      </c>
      <c r="C42" s="6">
        <f t="shared" si="0"/>
        <v>-7.6990376202974622E-2</v>
      </c>
      <c r="D42" s="6">
        <f t="shared" si="3"/>
        <v>3.2433882827583617E-2</v>
      </c>
      <c r="E42" s="6" t="s">
        <v>44</v>
      </c>
      <c r="F42" s="5"/>
      <c r="G42" s="6">
        <v>1983</v>
      </c>
      <c r="H42" s="5">
        <v>512151</v>
      </c>
      <c r="I42" s="6">
        <f t="shared" si="1"/>
        <v>5.3232181563177355E-2</v>
      </c>
      <c r="J42" s="2">
        <f t="shared" si="4"/>
        <v>4.8451431259225353E-2</v>
      </c>
      <c r="K42" s="2" t="s">
        <v>44</v>
      </c>
      <c r="M42" s="2">
        <v>1983</v>
      </c>
      <c r="N42" s="3">
        <f t="shared" si="5"/>
        <v>-0.13022255776615199</v>
      </c>
      <c r="O42" s="3">
        <f t="shared" si="5"/>
        <v>-1.6017548431641736E-2</v>
      </c>
      <c r="P42" s="2" t="s">
        <v>44</v>
      </c>
    </row>
    <row r="43" spans="1:16">
      <c r="A43" s="6">
        <v>1982</v>
      </c>
      <c r="B43" s="5">
        <v>1143</v>
      </c>
      <c r="C43" s="6">
        <f t="shared" si="0"/>
        <v>0.14185814185814186</v>
      </c>
      <c r="D43" s="6">
        <f t="shared" si="3"/>
        <v>3.7813399287279885E-2</v>
      </c>
      <c r="E43" s="6" t="s">
        <v>45</v>
      </c>
      <c r="F43" s="5"/>
      <c r="G43" s="6">
        <v>1982</v>
      </c>
      <c r="H43" s="5">
        <v>486266</v>
      </c>
      <c r="I43" s="6">
        <f t="shared" si="1"/>
        <v>4.3670680955273343E-2</v>
      </c>
      <c r="J43" s="2">
        <f t="shared" si="4"/>
        <v>4.4644322685575777E-2</v>
      </c>
      <c r="K43" s="2" t="s">
        <v>45</v>
      </c>
      <c r="M43" s="2">
        <v>1982</v>
      </c>
      <c r="N43" s="3">
        <f t="shared" si="5"/>
        <v>9.8187460902868506E-2</v>
      </c>
      <c r="O43" s="3">
        <f t="shared" si="5"/>
        <v>-6.830923398295892E-3</v>
      </c>
      <c r="P43" s="2" t="s">
        <v>45</v>
      </c>
    </row>
    <row r="44" spans="1:16">
      <c r="A44" s="6">
        <v>1981</v>
      </c>
      <c r="B44" s="5">
        <v>1001</v>
      </c>
      <c r="C44" s="6">
        <f t="shared" si="0"/>
        <v>-6.6231343283582086E-2</v>
      </c>
      <c r="D44" s="6">
        <f t="shared" si="3"/>
        <v>-3.471402867087487E-3</v>
      </c>
      <c r="E44" s="6" t="s">
        <v>46</v>
      </c>
      <c r="F44" s="5"/>
      <c r="G44" s="6">
        <v>1981</v>
      </c>
      <c r="H44" s="5">
        <v>465919</v>
      </c>
      <c r="I44" s="6">
        <f t="shared" si="1"/>
        <v>4.5617964415878204E-2</v>
      </c>
      <c r="J44" s="2">
        <f t="shared" si="4"/>
        <v>3.5457452748530641E-2</v>
      </c>
      <c r="K44" s="2" t="s">
        <v>46</v>
      </c>
      <c r="M44" s="2">
        <v>1981</v>
      </c>
      <c r="N44" s="3">
        <f t="shared" si="5"/>
        <v>-0.11184930769946029</v>
      </c>
      <c r="O44" s="3">
        <f t="shared" si="5"/>
        <v>-3.8928855615618124E-2</v>
      </c>
      <c r="P44" s="2" t="s">
        <v>46</v>
      </c>
    </row>
    <row r="45" spans="1:16">
      <c r="A45" s="6">
        <v>1980</v>
      </c>
      <c r="B45" s="5">
        <v>1072</v>
      </c>
      <c r="C45" s="6">
        <f t="shared" si="0"/>
        <v>5.9288537549407112E-2</v>
      </c>
      <c r="D45" s="6">
        <f t="shared" si="3"/>
        <v>3.0634367784604547E-2</v>
      </c>
      <c r="E45" s="6" t="s">
        <v>47</v>
      </c>
      <c r="F45" s="5"/>
      <c r="G45" s="6">
        <v>1980</v>
      </c>
      <c r="H45" s="5">
        <v>445592</v>
      </c>
      <c r="I45" s="6">
        <f t="shared" si="1"/>
        <v>2.5296941081183071E-2</v>
      </c>
      <c r="J45" s="2">
        <f t="shared" si="4"/>
        <v>2.1584758356745948E-2</v>
      </c>
      <c r="K45" s="2" t="s">
        <v>47</v>
      </c>
      <c r="M45" s="2">
        <v>1980</v>
      </c>
      <c r="N45" s="3">
        <f t="shared" si="5"/>
        <v>3.3991596468224042E-2</v>
      </c>
      <c r="O45" s="3">
        <f t="shared" si="5"/>
        <v>9.0496094278585994E-3</v>
      </c>
      <c r="P45" s="2" t="s">
        <v>47</v>
      </c>
    </row>
    <row r="46" spans="1:16">
      <c r="A46" s="6">
        <v>1979</v>
      </c>
      <c r="B46" s="5">
        <v>1012</v>
      </c>
      <c r="C46" s="6">
        <f t="shared" si="0"/>
        <v>1.9801980198019802E-3</v>
      </c>
      <c r="D46" s="6">
        <f t="shared" si="3"/>
        <v>5.9900990099009902E-3</v>
      </c>
      <c r="E46" s="6" t="s">
        <v>48</v>
      </c>
      <c r="F46" s="5"/>
      <c r="G46" s="6">
        <v>1979</v>
      </c>
      <c r="H46" s="5">
        <v>434598</v>
      </c>
      <c r="I46" s="6">
        <f t="shared" si="1"/>
        <v>1.7872575632308822E-2</v>
      </c>
      <c r="J46" s="2">
        <f t="shared" si="4"/>
        <v>2.6410575718924752E-2</v>
      </c>
      <c r="K46" s="2" t="s">
        <v>48</v>
      </c>
      <c r="M46" s="2">
        <v>1979</v>
      </c>
      <c r="N46" s="3">
        <f t="shared" si="5"/>
        <v>-1.5892377612506843E-2</v>
      </c>
      <c r="O46" s="3">
        <f t="shared" si="5"/>
        <v>-2.0420476709023763E-2</v>
      </c>
      <c r="P46" s="2" t="s">
        <v>48</v>
      </c>
    </row>
    <row r="47" spans="1:16">
      <c r="A47" s="6">
        <v>1978</v>
      </c>
      <c r="B47" s="5">
        <v>1010</v>
      </c>
      <c r="C47" s="6">
        <f t="shared" si="0"/>
        <v>0.01</v>
      </c>
      <c r="D47" s="6">
        <f t="shared" si="3"/>
        <v>6.7429696287964011E-2</v>
      </c>
      <c r="E47" s="6" t="s">
        <v>49</v>
      </c>
      <c r="F47" s="5"/>
      <c r="G47" s="6">
        <v>1978</v>
      </c>
      <c r="H47" s="5">
        <v>426967</v>
      </c>
      <c r="I47" s="6">
        <f t="shared" si="1"/>
        <v>3.4948575805540678E-2</v>
      </c>
      <c r="J47" s="2">
        <f t="shared" si="4"/>
        <v>9.0191741979756629E-2</v>
      </c>
      <c r="K47" s="2" t="s">
        <v>49</v>
      </c>
      <c r="M47" s="2">
        <v>1978</v>
      </c>
      <c r="N47" s="3">
        <f t="shared" si="5"/>
        <v>-2.4948575805540676E-2</v>
      </c>
      <c r="O47" s="3">
        <f t="shared" si="5"/>
        <v>-2.2762045691792618E-2</v>
      </c>
      <c r="P47" s="2" t="s">
        <v>49</v>
      </c>
    </row>
    <row r="48" spans="1:16">
      <c r="A48" s="6">
        <v>1977</v>
      </c>
      <c r="B48" s="5">
        <v>1000</v>
      </c>
      <c r="C48" s="6">
        <f t="shared" si="0"/>
        <v>0.12485939257592801</v>
      </c>
      <c r="D48" s="6">
        <f t="shared" si="3"/>
        <v>3.884984634155457E-2</v>
      </c>
      <c r="E48" s="6" t="s">
        <v>50</v>
      </c>
      <c r="F48" s="5"/>
      <c r="G48" s="6">
        <v>1977</v>
      </c>
      <c r="H48" s="5">
        <v>412549</v>
      </c>
      <c r="I48" s="6">
        <f t="shared" si="1"/>
        <v>0.14543490815397259</v>
      </c>
      <c r="J48" s="2">
        <f t="shared" si="4"/>
        <v>0.10738961540140465</v>
      </c>
      <c r="K48" s="2" t="s">
        <v>50</v>
      </c>
      <c r="M48" s="2">
        <v>1977</v>
      </c>
      <c r="N48" s="3">
        <f t="shared" si="5"/>
        <v>-2.0575515578044573E-2</v>
      </c>
      <c r="O48" s="3">
        <f t="shared" si="5"/>
        <v>-6.8539769059850084E-2</v>
      </c>
      <c r="P48" s="2" t="s">
        <v>50</v>
      </c>
    </row>
    <row r="49" spans="1:16">
      <c r="A49" s="6">
        <v>1976</v>
      </c>
      <c r="B49" s="5">
        <v>889</v>
      </c>
      <c r="C49" s="6">
        <f t="shared" si="0"/>
        <v>-4.7159699892818867E-2</v>
      </c>
      <c r="D49" s="6">
        <f t="shared" si="3"/>
        <v>-6.3958144696910288E-3</v>
      </c>
      <c r="E49" s="6" t="s">
        <v>51</v>
      </c>
      <c r="F49" s="5"/>
      <c r="G49" s="6">
        <v>1976</v>
      </c>
      <c r="H49" s="5">
        <v>360168</v>
      </c>
      <c r="I49" s="6">
        <f t="shared" si="1"/>
        <v>6.9344322648836734E-2</v>
      </c>
      <c r="J49" s="2">
        <f t="shared" si="4"/>
        <v>5.6989256054600333E-2</v>
      </c>
      <c r="K49" s="2" t="s">
        <v>51</v>
      </c>
      <c r="M49" s="2">
        <v>1976</v>
      </c>
      <c r="N49" s="3">
        <f t="shared" si="5"/>
        <v>-0.11650402254165559</v>
      </c>
      <c r="O49" s="3">
        <f t="shared" si="5"/>
        <v>-6.3385070524291362E-2</v>
      </c>
      <c r="P49" s="2" t="s">
        <v>51</v>
      </c>
    </row>
    <row r="50" spans="1:16">
      <c r="A50" s="6">
        <v>1975</v>
      </c>
      <c r="B50" s="5">
        <v>933</v>
      </c>
      <c r="C50" s="6">
        <f t="shared" si="0"/>
        <v>3.4368070953436809E-2</v>
      </c>
      <c r="D50" s="6">
        <f t="shared" si="3"/>
        <v>-2.3081000201161311E-2</v>
      </c>
      <c r="E50" s="6" t="s">
        <v>52</v>
      </c>
      <c r="F50" s="5"/>
      <c r="G50" s="6">
        <v>1975</v>
      </c>
      <c r="H50" s="5">
        <v>336812</v>
      </c>
      <c r="I50" s="6">
        <f t="shared" si="1"/>
        <v>4.4634189460363932E-2</v>
      </c>
      <c r="J50" s="2">
        <f t="shared" si="4"/>
        <v>6.4806528316570813E-2</v>
      </c>
      <c r="K50" s="2" t="s">
        <v>52</v>
      </c>
      <c r="M50" s="2">
        <v>1975</v>
      </c>
      <c r="N50" s="3">
        <f t="shared" si="5"/>
        <v>-1.0266118506927123E-2</v>
      </c>
      <c r="O50" s="3">
        <f t="shared" si="5"/>
        <v>-8.7887528517732127E-2</v>
      </c>
      <c r="P50" s="2" t="s">
        <v>52</v>
      </c>
    </row>
    <row r="51" spans="1:16">
      <c r="A51" s="6">
        <v>1974</v>
      </c>
      <c r="B51" s="5">
        <v>902</v>
      </c>
      <c r="C51" s="6">
        <f t="shared" si="0"/>
        <v>-8.0530071355759431E-2</v>
      </c>
      <c r="D51" s="6">
        <f t="shared" si="3"/>
        <v>1.3346702471104484E-2</v>
      </c>
      <c r="E51" s="6" t="s">
        <v>53</v>
      </c>
      <c r="F51" s="5"/>
      <c r="G51" s="6">
        <v>1974</v>
      </c>
      <c r="H51" s="5">
        <v>322421</v>
      </c>
      <c r="I51" s="6">
        <f t="shared" si="1"/>
        <v>8.4978867172777695E-2</v>
      </c>
      <c r="J51" s="2">
        <f t="shared" si="4"/>
        <v>4.7961434021835572E-2</v>
      </c>
      <c r="K51" s="2" t="s">
        <v>53</v>
      </c>
      <c r="M51" s="2">
        <v>1974</v>
      </c>
      <c r="N51" s="3">
        <f t="shared" si="5"/>
        <v>-0.16550893852853713</v>
      </c>
      <c r="O51" s="3">
        <f t="shared" si="5"/>
        <v>-3.4614731550731088E-2</v>
      </c>
      <c r="P51" s="2" t="s">
        <v>53</v>
      </c>
    </row>
    <row r="52" spans="1:16">
      <c r="A52" s="6">
        <v>1973</v>
      </c>
      <c r="B52" s="5">
        <v>981</v>
      </c>
      <c r="C52" s="6">
        <f t="shared" si="0"/>
        <v>0.1072234762979684</v>
      </c>
      <c r="D52" s="6">
        <f t="shared" si="3"/>
        <v>0.17405991742069288</v>
      </c>
      <c r="E52" s="6" t="s">
        <v>54</v>
      </c>
      <c r="F52" s="5"/>
      <c r="G52" s="6">
        <v>1973</v>
      </c>
      <c r="H52" s="5">
        <v>297168</v>
      </c>
      <c r="I52" s="6">
        <f t="shared" si="1"/>
        <v>1.0944000870893448E-2</v>
      </c>
      <c r="J52" s="2">
        <f t="shared" si="4"/>
        <v>4.4102258911125528E-2</v>
      </c>
      <c r="K52" s="2" t="s">
        <v>54</v>
      </c>
      <c r="M52" s="2">
        <v>1973</v>
      </c>
      <c r="N52" s="3">
        <f t="shared" si="5"/>
        <v>9.6279475427074948E-2</v>
      </c>
      <c r="O52" s="3">
        <f t="shared" si="5"/>
        <v>0.12995765850956736</v>
      </c>
      <c r="P52" s="2" t="s">
        <v>54</v>
      </c>
    </row>
    <row r="53" spans="1:16">
      <c r="A53" s="6">
        <v>1972</v>
      </c>
      <c r="B53" s="5">
        <v>886</v>
      </c>
      <c r="C53" s="6">
        <f t="shared" si="0"/>
        <v>0.24089635854341737</v>
      </c>
      <c r="D53" s="6">
        <f t="shared" si="3"/>
        <v>0.17739045696281633</v>
      </c>
      <c r="E53" s="6" t="s">
        <v>55</v>
      </c>
      <c r="F53" s="5"/>
      <c r="G53" s="6">
        <v>1972</v>
      </c>
      <c r="H53" s="5">
        <v>293951</v>
      </c>
      <c r="I53" s="6">
        <f t="shared" si="1"/>
        <v>7.7260516951357605E-2</v>
      </c>
      <c r="J53" s="2">
        <f t="shared" si="4"/>
        <v>6.9540983740483342E-2</v>
      </c>
      <c r="K53" s="2" t="s">
        <v>55</v>
      </c>
      <c r="M53" s="2">
        <v>1972</v>
      </c>
      <c r="N53" s="3">
        <f t="shared" si="5"/>
        <v>0.16363584159205977</v>
      </c>
      <c r="O53" s="3">
        <f t="shared" si="5"/>
        <v>0.10784947322233299</v>
      </c>
      <c r="P53" s="2" t="s">
        <v>55</v>
      </c>
    </row>
    <row r="54" spans="1:16">
      <c r="A54" s="6">
        <v>1971</v>
      </c>
      <c r="B54" s="8">
        <v>714</v>
      </c>
      <c r="C54" s="6">
        <f t="shared" si="0"/>
        <v>0.11388455538221529</v>
      </c>
      <c r="D54" s="6"/>
      <c r="E54" s="6" t="s">
        <v>56</v>
      </c>
      <c r="F54" s="5"/>
      <c r="G54" s="6">
        <v>1971</v>
      </c>
      <c r="H54" s="5">
        <v>272869</v>
      </c>
      <c r="I54" s="6">
        <f t="shared" si="1"/>
        <v>6.1821450529609079E-2</v>
      </c>
      <c r="J54" s="2"/>
      <c r="K54" s="2" t="s">
        <v>56</v>
      </c>
      <c r="M54" s="2">
        <v>1971</v>
      </c>
      <c r="N54" s="3">
        <f t="shared" si="5"/>
        <v>5.2063104852606207E-2</v>
      </c>
      <c r="O54" s="3">
        <f t="shared" si="5"/>
        <v>0</v>
      </c>
      <c r="P54" s="2" t="s">
        <v>56</v>
      </c>
    </row>
    <row r="55" spans="1:16">
      <c r="A55" s="6">
        <v>1970</v>
      </c>
      <c r="B55" s="8">
        <v>641</v>
      </c>
      <c r="C55" s="6"/>
      <c r="D55" s="6"/>
      <c r="E55" s="6"/>
      <c r="F55" s="5"/>
      <c r="G55" s="6">
        <v>1970</v>
      </c>
      <c r="H55" s="5">
        <v>256982</v>
      </c>
      <c r="I55" s="6"/>
      <c r="J55" s="2"/>
      <c r="K55" s="2"/>
      <c r="M55" s="2">
        <v>1970</v>
      </c>
      <c r="N55" s="3">
        <f t="shared" si="5"/>
        <v>0</v>
      </c>
      <c r="O55" s="3">
        <f t="shared" si="5"/>
        <v>0</v>
      </c>
      <c r="P55" s="2"/>
    </row>
    <row r="56" spans="1:16">
      <c r="B56" s="9"/>
    </row>
    <row r="57" spans="1:16" ht="15" customHeight="1">
      <c r="B57"/>
      <c r="C57" s="13"/>
      <c r="D57" s="13"/>
      <c r="E57" s="13"/>
      <c r="F57" s="13"/>
    </row>
    <row r="58" spans="1:16">
      <c r="B58"/>
      <c r="C58"/>
      <c r="D58"/>
      <c r="E58"/>
      <c r="F58"/>
    </row>
  </sheetData>
  <mergeCells count="1">
    <mergeCell ref="C57:F5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F431F-8FE5-47FE-ACB5-4CD6C79A4CD7}">
  <dimension ref="A1:P58"/>
  <sheetViews>
    <sheetView workbookViewId="0">
      <selection activeCell="B4" sqref="B4"/>
    </sheetView>
  </sheetViews>
  <sheetFormatPr defaultRowHeight="15"/>
  <cols>
    <col min="1" max="1" width="15.140625" style="1" customWidth="1"/>
    <col min="2" max="2" width="24.7109375" style="1" customWidth="1"/>
    <col min="3" max="3" width="24.42578125" style="1" customWidth="1"/>
    <col min="4" max="4" width="16.5703125" style="1" customWidth="1"/>
    <col min="5" max="5" width="13.7109375" style="1" customWidth="1"/>
    <col min="6" max="7" width="9.140625" style="1"/>
    <col min="8" max="8" width="20.42578125" style="1" customWidth="1"/>
    <col min="9" max="9" width="24.7109375" style="1" customWidth="1"/>
    <col min="10" max="10" width="16" style="1" customWidth="1"/>
    <col min="11" max="11" width="13.85546875" style="1" customWidth="1"/>
    <col min="12" max="14" width="9.140625" style="1"/>
    <col min="15" max="15" width="12.28515625" style="1" customWidth="1"/>
    <col min="16" max="16" width="13.85546875" style="1" customWidth="1"/>
    <col min="17" max="16384" width="9.140625" style="1"/>
  </cols>
  <sheetData>
    <row r="1" spans="1:16">
      <c r="A1" t="s">
        <v>58</v>
      </c>
      <c r="B1" s="4" t="s">
        <v>72</v>
      </c>
      <c r="C1" s="10"/>
      <c r="D1" s="10"/>
      <c r="E1" s="10"/>
    </row>
    <row r="2" spans="1:16">
      <c r="A2" t="s">
        <v>57</v>
      </c>
      <c r="B2" t="s">
        <v>97</v>
      </c>
      <c r="C2"/>
      <c r="D2"/>
      <c r="E2"/>
    </row>
    <row r="4" spans="1:16">
      <c r="A4" s="6" t="s">
        <v>1</v>
      </c>
      <c r="B4" s="6" t="s">
        <v>98</v>
      </c>
      <c r="C4" s="6" t="s">
        <v>3</v>
      </c>
      <c r="D4" s="6" t="s">
        <v>4</v>
      </c>
      <c r="E4" s="6" t="s">
        <v>5</v>
      </c>
      <c r="F4" s="5"/>
      <c r="G4" s="6" t="s">
        <v>0</v>
      </c>
      <c r="H4" s="7" t="s">
        <v>60</v>
      </c>
      <c r="I4" s="6" t="s">
        <v>3</v>
      </c>
      <c r="J4" s="2" t="s">
        <v>4</v>
      </c>
      <c r="K4" s="2" t="s">
        <v>5</v>
      </c>
      <c r="M4" s="2" t="s">
        <v>1</v>
      </c>
      <c r="N4" s="3" t="s">
        <v>6</v>
      </c>
      <c r="O4" s="3" t="s">
        <v>7</v>
      </c>
      <c r="P4" s="2" t="s">
        <v>5</v>
      </c>
    </row>
    <row r="5" spans="1:16">
      <c r="A5" s="6">
        <v>2020</v>
      </c>
      <c r="B5">
        <v>12087</v>
      </c>
      <c r="C5" s="6">
        <f t="shared" ref="C5:C54" si="0">((B5-B6)/B6)</f>
        <v>-0.2233502538071066</v>
      </c>
      <c r="D5" s="6"/>
      <c r="E5" s="6"/>
      <c r="F5" s="5"/>
      <c r="G5" s="6">
        <v>2020</v>
      </c>
      <c r="H5" s="5">
        <v>1489830</v>
      </c>
      <c r="I5" s="6">
        <f t="shared" ref="I5:I54" si="1">((H5-H6)/H6)</f>
        <v>-0.24756820638175372</v>
      </c>
      <c r="J5" s="2"/>
      <c r="K5" s="2"/>
      <c r="M5" s="2">
        <v>2020</v>
      </c>
      <c r="N5" s="3">
        <f t="shared" ref="N5:O36" si="2">C5-I5</f>
        <v>2.4217952574647122E-2</v>
      </c>
      <c r="O5" s="3"/>
      <c r="P5" s="2"/>
    </row>
    <row r="6" spans="1:16">
      <c r="A6" s="6">
        <v>2019</v>
      </c>
      <c r="B6">
        <v>15563</v>
      </c>
      <c r="C6" s="6">
        <f t="shared" si="0"/>
        <v>0.13997949018458833</v>
      </c>
      <c r="D6" s="6">
        <f t="shared" ref="D6:D53" si="3">(C6+C7)/2</f>
        <v>0.11143497393341417</v>
      </c>
      <c r="E6" s="6" t="s">
        <v>8</v>
      </c>
      <c r="F6" s="5"/>
      <c r="G6" s="6">
        <v>2019</v>
      </c>
      <c r="H6" s="5">
        <v>1980020</v>
      </c>
      <c r="I6" s="6">
        <f t="shared" si="1"/>
        <v>0.11451277989889558</v>
      </c>
      <c r="J6" s="2">
        <f t="shared" ref="J6:J53" si="4">(I6+I7)/2</f>
        <v>8.1021873732160674E-2</v>
      </c>
      <c r="K6" s="2" t="s">
        <v>8</v>
      </c>
      <c r="M6" s="2">
        <v>2019</v>
      </c>
      <c r="N6" s="3">
        <f t="shared" si="2"/>
        <v>2.5466710285692751E-2</v>
      </c>
      <c r="O6" s="3">
        <f t="shared" si="2"/>
        <v>3.0413100201253498E-2</v>
      </c>
      <c r="P6" s="2" t="s">
        <v>8</v>
      </c>
    </row>
    <row r="7" spans="1:16">
      <c r="A7" s="6">
        <v>2018</v>
      </c>
      <c r="B7">
        <v>13652</v>
      </c>
      <c r="C7" s="6">
        <f t="shared" si="0"/>
        <v>8.2890457682240029E-2</v>
      </c>
      <c r="D7" s="6">
        <f t="shared" si="3"/>
        <v>7.6547096413276214E-2</v>
      </c>
      <c r="E7" s="6" t="s">
        <v>9</v>
      </c>
      <c r="F7" s="5"/>
      <c r="G7" s="6">
        <v>2018</v>
      </c>
      <c r="H7" s="5">
        <v>1776579</v>
      </c>
      <c r="I7" s="6">
        <f t="shared" si="1"/>
        <v>4.7530967565425762E-2</v>
      </c>
      <c r="J7" s="2">
        <f t="shared" si="4"/>
        <v>4.2074420074130245E-2</v>
      </c>
      <c r="K7" s="2" t="s">
        <v>9</v>
      </c>
      <c r="M7" s="2">
        <v>2018</v>
      </c>
      <c r="N7" s="3">
        <f t="shared" si="2"/>
        <v>3.5359490116814267E-2</v>
      </c>
      <c r="O7" s="3">
        <f t="shared" si="2"/>
        <v>3.4472676339145969E-2</v>
      </c>
      <c r="P7" s="2" t="s">
        <v>9</v>
      </c>
    </row>
    <row r="8" spans="1:16">
      <c r="A8" s="6">
        <v>2017</v>
      </c>
      <c r="B8">
        <v>12607</v>
      </c>
      <c r="C8" s="6">
        <f t="shared" si="0"/>
        <v>7.0203735144312399E-2</v>
      </c>
      <c r="D8" s="6">
        <f t="shared" si="3"/>
        <v>8.9141939061197689E-2</v>
      </c>
      <c r="E8" s="6" t="s">
        <v>10</v>
      </c>
      <c r="F8" s="5"/>
      <c r="G8" s="6">
        <v>2017</v>
      </c>
      <c r="H8" s="5">
        <v>1695968</v>
      </c>
      <c r="I8" s="6">
        <f t="shared" si="1"/>
        <v>3.6617872582834728E-2</v>
      </c>
      <c r="J8" s="2">
        <f t="shared" si="4"/>
        <v>3.736713978027642E-2</v>
      </c>
      <c r="K8" s="2" t="s">
        <v>10</v>
      </c>
      <c r="M8" s="2">
        <v>2017</v>
      </c>
      <c r="N8" s="3">
        <f t="shared" si="2"/>
        <v>3.3585862561477671E-2</v>
      </c>
      <c r="O8" s="3">
        <f t="shared" si="2"/>
        <v>5.1774799280921269E-2</v>
      </c>
      <c r="P8" s="2" t="s">
        <v>10</v>
      </c>
    </row>
    <row r="9" spans="1:16">
      <c r="A9" s="6">
        <v>2016</v>
      </c>
      <c r="B9">
        <v>11780</v>
      </c>
      <c r="C9" s="6">
        <f t="shared" si="0"/>
        <v>0.10808014297808297</v>
      </c>
      <c r="D9" s="6">
        <f t="shared" si="3"/>
        <v>0.10011568274854427</v>
      </c>
      <c r="E9" s="6" t="s">
        <v>11</v>
      </c>
      <c r="F9" s="5"/>
      <c r="G9" s="6">
        <v>2016</v>
      </c>
      <c r="H9" s="5">
        <v>1636059</v>
      </c>
      <c r="I9" s="6">
        <f t="shared" si="1"/>
        <v>3.8116406977718106E-2</v>
      </c>
      <c r="J9" s="2">
        <f t="shared" si="4"/>
        <v>3.804072655346101E-2</v>
      </c>
      <c r="K9" s="2" t="s">
        <v>11</v>
      </c>
      <c r="M9" s="2">
        <v>2016</v>
      </c>
      <c r="N9" s="3">
        <f t="shared" si="2"/>
        <v>6.996373600036486E-2</v>
      </c>
      <c r="O9" s="3">
        <f t="shared" si="2"/>
        <v>6.2074956195083256E-2</v>
      </c>
      <c r="P9" s="2" t="s">
        <v>11</v>
      </c>
    </row>
    <row r="10" spans="1:16">
      <c r="A10" s="6">
        <v>2015</v>
      </c>
      <c r="B10">
        <v>10631</v>
      </c>
      <c r="C10" s="6">
        <f t="shared" si="0"/>
        <v>9.2151222519005552E-2</v>
      </c>
      <c r="D10" s="6">
        <f t="shared" si="3"/>
        <v>7.1215878846900268E-2</v>
      </c>
      <c r="E10" s="6" t="s">
        <v>12</v>
      </c>
      <c r="F10" s="5"/>
      <c r="G10" s="6">
        <v>2015</v>
      </c>
      <c r="H10" s="5">
        <v>1575988</v>
      </c>
      <c r="I10" s="6">
        <f t="shared" si="1"/>
        <v>3.7965046129203921E-2</v>
      </c>
      <c r="J10" s="2">
        <f t="shared" si="4"/>
        <v>3.3426727323831229E-2</v>
      </c>
      <c r="K10" s="2" t="s">
        <v>12</v>
      </c>
      <c r="M10" s="2">
        <v>2015</v>
      </c>
      <c r="N10" s="3">
        <f t="shared" si="2"/>
        <v>5.4186176389801631E-2</v>
      </c>
      <c r="O10" s="3">
        <f t="shared" si="2"/>
        <v>3.7789151523069039E-2</v>
      </c>
      <c r="P10" s="2" t="s">
        <v>12</v>
      </c>
    </row>
    <row r="11" spans="1:16">
      <c r="A11" s="6">
        <v>2014</v>
      </c>
      <c r="B11">
        <v>9734</v>
      </c>
      <c r="C11" s="6">
        <f t="shared" si="0"/>
        <v>5.0280535174794992E-2</v>
      </c>
      <c r="D11" s="6">
        <f t="shared" si="3"/>
        <v>6.3977476889723078E-2</v>
      </c>
      <c r="E11" s="6" t="s">
        <v>13</v>
      </c>
      <c r="F11" s="5"/>
      <c r="G11" s="6">
        <v>2014</v>
      </c>
      <c r="H11" s="5">
        <v>1518344</v>
      </c>
      <c r="I11" s="6">
        <f t="shared" si="1"/>
        <v>2.8888408518458534E-2</v>
      </c>
      <c r="J11" s="2">
        <f t="shared" si="4"/>
        <v>4.1927270404029368E-2</v>
      </c>
      <c r="K11" s="2" t="s">
        <v>13</v>
      </c>
      <c r="M11" s="2">
        <v>2014</v>
      </c>
      <c r="N11" s="3">
        <f t="shared" si="2"/>
        <v>2.1392126656336458E-2</v>
      </c>
      <c r="O11" s="3">
        <f t="shared" si="2"/>
        <v>2.205020648569371E-2</v>
      </c>
      <c r="P11" s="2" t="s">
        <v>13</v>
      </c>
    </row>
    <row r="12" spans="1:16">
      <c r="A12" s="6">
        <v>2013</v>
      </c>
      <c r="B12">
        <v>9268</v>
      </c>
      <c r="C12" s="6">
        <f t="shared" si="0"/>
        <v>7.7674418604651158E-2</v>
      </c>
      <c r="D12" s="6">
        <f t="shared" si="3"/>
        <v>8.1013479633935709E-2</v>
      </c>
      <c r="E12" s="6" t="s">
        <v>14</v>
      </c>
      <c r="F12" s="5"/>
      <c r="G12" s="6">
        <v>2013</v>
      </c>
      <c r="H12" s="5">
        <v>1475713</v>
      </c>
      <c r="I12" s="6">
        <f t="shared" si="1"/>
        <v>5.4966132289600199E-2</v>
      </c>
      <c r="J12" s="2">
        <f t="shared" si="4"/>
        <v>5.337452420807437E-2</v>
      </c>
      <c r="K12" s="2" t="s">
        <v>14</v>
      </c>
      <c r="M12" s="2">
        <v>2013</v>
      </c>
      <c r="N12" s="3">
        <f t="shared" si="2"/>
        <v>2.2708286315050959E-2</v>
      </c>
      <c r="O12" s="3">
        <f t="shared" si="2"/>
        <v>2.7638955425861339E-2</v>
      </c>
      <c r="P12" s="2" t="s">
        <v>14</v>
      </c>
    </row>
    <row r="13" spans="1:16">
      <c r="A13" s="6">
        <v>2012</v>
      </c>
      <c r="B13">
        <v>8600</v>
      </c>
      <c r="C13" s="6">
        <f t="shared" si="0"/>
        <v>8.4352540663220274E-2</v>
      </c>
      <c r="D13" s="6">
        <f t="shared" si="3"/>
        <v>0.11872468556859764</v>
      </c>
      <c r="E13" s="6" t="s">
        <v>15</v>
      </c>
      <c r="F13" s="5"/>
      <c r="G13" s="6">
        <v>2012</v>
      </c>
      <c r="H13" s="5">
        <v>1398825</v>
      </c>
      <c r="I13" s="6">
        <f t="shared" si="1"/>
        <v>5.1782916126548548E-2</v>
      </c>
      <c r="J13" s="2">
        <f t="shared" si="4"/>
        <v>5.7636912288871349E-2</v>
      </c>
      <c r="K13" s="2" t="s">
        <v>15</v>
      </c>
      <c r="M13" s="2">
        <v>2012</v>
      </c>
      <c r="N13" s="3">
        <f t="shared" si="2"/>
        <v>3.2569624536671726E-2</v>
      </c>
      <c r="O13" s="3">
        <f t="shared" si="2"/>
        <v>6.1087773279726289E-2</v>
      </c>
      <c r="P13" s="2" t="s">
        <v>15</v>
      </c>
    </row>
    <row r="14" spans="1:16">
      <c r="A14" s="6">
        <v>2011</v>
      </c>
      <c r="B14">
        <v>7931</v>
      </c>
      <c r="C14" s="6">
        <f t="shared" si="0"/>
        <v>0.15309683047397499</v>
      </c>
      <c r="D14" s="6">
        <f t="shared" si="3"/>
        <v>0.11684692269967406</v>
      </c>
      <c r="E14" s="6" t="s">
        <v>16</v>
      </c>
      <c r="F14" s="5"/>
      <c r="G14" s="6">
        <v>2011</v>
      </c>
      <c r="H14" s="5">
        <v>1329956</v>
      </c>
      <c r="I14" s="6">
        <f t="shared" si="1"/>
        <v>6.349090845119415E-2</v>
      </c>
      <c r="J14" s="2">
        <f t="shared" si="4"/>
        <v>4.8989728813743805E-2</v>
      </c>
      <c r="K14" s="2" t="s">
        <v>16</v>
      </c>
      <c r="M14" s="2">
        <v>2011</v>
      </c>
      <c r="N14" s="3">
        <f t="shared" si="2"/>
        <v>8.9605922022780837E-2</v>
      </c>
      <c r="O14" s="3">
        <f t="shared" si="2"/>
        <v>6.7857193885930256E-2</v>
      </c>
      <c r="P14" s="2" t="s">
        <v>16</v>
      </c>
    </row>
    <row r="15" spans="1:16">
      <c r="A15" s="6">
        <v>2010</v>
      </c>
      <c r="B15">
        <v>6878</v>
      </c>
      <c r="C15" s="6">
        <f t="shared" si="0"/>
        <v>8.0597014925373134E-2</v>
      </c>
      <c r="D15" s="6">
        <f t="shared" si="3"/>
        <v>8.8438362784767174E-2</v>
      </c>
      <c r="E15" s="6" t="s">
        <v>17</v>
      </c>
      <c r="F15" s="5"/>
      <c r="G15" s="6">
        <v>2010</v>
      </c>
      <c r="H15" s="5">
        <v>1250557</v>
      </c>
      <c r="I15" s="6">
        <f t="shared" si="1"/>
        <v>3.4488549176293466E-2</v>
      </c>
      <c r="J15" s="2">
        <f t="shared" si="4"/>
        <v>3.9335203702825214E-2</v>
      </c>
      <c r="K15" s="2" t="s">
        <v>17</v>
      </c>
      <c r="M15" s="2">
        <v>2010</v>
      </c>
      <c r="N15" s="3">
        <f t="shared" si="2"/>
        <v>4.6108465749079668E-2</v>
      </c>
      <c r="O15" s="3">
        <f t="shared" si="2"/>
        <v>4.9103159081941961E-2</v>
      </c>
      <c r="P15" s="2" t="s">
        <v>17</v>
      </c>
    </row>
    <row r="16" spans="1:16">
      <c r="A16" s="6">
        <v>2009</v>
      </c>
      <c r="B16">
        <v>6365</v>
      </c>
      <c r="C16" s="6">
        <f t="shared" si="0"/>
        <v>9.6279710644161215E-2</v>
      </c>
      <c r="D16" s="6">
        <f t="shared" si="3"/>
        <v>0.1309545511662886</v>
      </c>
      <c r="E16" s="6" t="s">
        <v>18</v>
      </c>
      <c r="F16" s="5"/>
      <c r="G16" s="6">
        <v>2009</v>
      </c>
      <c r="H16" s="5">
        <v>1208865</v>
      </c>
      <c r="I16" s="6">
        <f t="shared" si="1"/>
        <v>4.4181858229356968E-2</v>
      </c>
      <c r="J16" s="2">
        <f t="shared" si="4"/>
        <v>5.8036847284569794E-2</v>
      </c>
      <c r="K16" s="2" t="s">
        <v>18</v>
      </c>
      <c r="M16" s="2">
        <v>2009</v>
      </c>
      <c r="N16" s="3">
        <f t="shared" si="2"/>
        <v>5.2097852414804247E-2</v>
      </c>
      <c r="O16" s="3">
        <f t="shared" si="2"/>
        <v>7.2917703881718809E-2</v>
      </c>
      <c r="P16" s="2" t="s">
        <v>18</v>
      </c>
    </row>
    <row r="17" spans="1:16">
      <c r="A17" s="6">
        <v>2008</v>
      </c>
      <c r="B17">
        <v>5806</v>
      </c>
      <c r="C17" s="6">
        <f t="shared" si="0"/>
        <v>0.16562939168841598</v>
      </c>
      <c r="D17" s="6">
        <f t="shared" si="3"/>
        <v>0.16119370188229437</v>
      </c>
      <c r="E17" s="6" t="s">
        <v>19</v>
      </c>
      <c r="F17" s="5"/>
      <c r="G17" s="6">
        <v>2008</v>
      </c>
      <c r="H17" s="5">
        <v>1157715</v>
      </c>
      <c r="I17" s="6">
        <f t="shared" si="1"/>
        <v>7.1891836339782619E-2</v>
      </c>
      <c r="J17" s="2">
        <f t="shared" si="4"/>
        <v>6.1020566513237715E-2</v>
      </c>
      <c r="K17" s="2" t="s">
        <v>19</v>
      </c>
      <c r="M17" s="2">
        <v>2008</v>
      </c>
      <c r="N17" s="3">
        <f t="shared" si="2"/>
        <v>9.3737555348633358E-2</v>
      </c>
      <c r="O17" s="3">
        <f t="shared" si="2"/>
        <v>0.10017313536905666</v>
      </c>
      <c r="P17" s="2" t="s">
        <v>19</v>
      </c>
    </row>
    <row r="18" spans="1:16">
      <c r="A18" s="6">
        <v>2007</v>
      </c>
      <c r="B18">
        <v>4981</v>
      </c>
      <c r="C18" s="6">
        <f t="shared" si="0"/>
        <v>0.15675801207617279</v>
      </c>
      <c r="D18" s="6">
        <f t="shared" si="3"/>
        <v>0.11011523720627607</v>
      </c>
      <c r="E18" s="6" t="s">
        <v>20</v>
      </c>
      <c r="F18" s="5"/>
      <c r="G18" s="6">
        <v>2007</v>
      </c>
      <c r="H18" s="5">
        <v>1080067</v>
      </c>
      <c r="I18" s="6">
        <f t="shared" si="1"/>
        <v>5.014929668669281E-2</v>
      </c>
      <c r="J18" s="2">
        <f t="shared" si="4"/>
        <v>5.2071956196074576E-2</v>
      </c>
      <c r="K18" s="2" t="s">
        <v>20</v>
      </c>
      <c r="M18" s="2">
        <v>2007</v>
      </c>
      <c r="N18" s="3">
        <f t="shared" si="2"/>
        <v>0.10660871538947998</v>
      </c>
      <c r="O18" s="3">
        <f t="shared" si="2"/>
        <v>5.8043281010201495E-2</v>
      </c>
      <c r="P18" s="2" t="s">
        <v>20</v>
      </c>
    </row>
    <row r="19" spans="1:16">
      <c r="A19" s="6">
        <v>2006</v>
      </c>
      <c r="B19">
        <v>4306</v>
      </c>
      <c r="C19" s="6">
        <f t="shared" si="0"/>
        <v>6.3472462336379348E-2</v>
      </c>
      <c r="D19" s="6">
        <f t="shared" si="3"/>
        <v>9.1144907598142699E-2</v>
      </c>
      <c r="E19" s="6" t="s">
        <v>21</v>
      </c>
      <c r="F19" s="5"/>
      <c r="G19" s="6">
        <v>2006</v>
      </c>
      <c r="H19" s="5">
        <v>1028489</v>
      </c>
      <c r="I19" s="6">
        <f t="shared" si="1"/>
        <v>5.3994615705456335E-2</v>
      </c>
      <c r="J19" s="2">
        <f t="shared" si="4"/>
        <v>5.248827898145017E-2</v>
      </c>
      <c r="K19" s="2" t="s">
        <v>21</v>
      </c>
      <c r="M19" s="2">
        <v>2006</v>
      </c>
      <c r="N19" s="3">
        <f t="shared" si="2"/>
        <v>9.4778466309230133E-3</v>
      </c>
      <c r="O19" s="3">
        <f t="shared" si="2"/>
        <v>3.8656628616692529E-2</v>
      </c>
      <c r="P19" s="2" t="s">
        <v>21</v>
      </c>
    </row>
    <row r="20" spans="1:16">
      <c r="A20" s="6">
        <v>2005</v>
      </c>
      <c r="B20">
        <v>4049</v>
      </c>
      <c r="C20" s="6">
        <f t="shared" si="0"/>
        <v>0.11881735285990605</v>
      </c>
      <c r="D20" s="6">
        <f t="shared" si="3"/>
        <v>8.5426118290418143E-2</v>
      </c>
      <c r="E20" s="6" t="s">
        <v>22</v>
      </c>
      <c r="F20" s="5"/>
      <c r="G20" s="6">
        <v>2005</v>
      </c>
      <c r="H20" s="5">
        <v>975801</v>
      </c>
      <c r="I20" s="6">
        <f t="shared" si="1"/>
        <v>5.0981942257443999E-2</v>
      </c>
      <c r="J20" s="2">
        <f t="shared" si="4"/>
        <v>4.83294602081209E-2</v>
      </c>
      <c r="K20" s="2" t="s">
        <v>22</v>
      </c>
      <c r="M20" s="2">
        <v>2005</v>
      </c>
      <c r="N20" s="3">
        <f t="shared" si="2"/>
        <v>6.7835410602462051E-2</v>
      </c>
      <c r="O20" s="3">
        <f t="shared" si="2"/>
        <v>3.7096658082297243E-2</v>
      </c>
      <c r="P20" s="2" t="s">
        <v>22</v>
      </c>
    </row>
    <row r="21" spans="1:16">
      <c r="A21" s="6">
        <v>2004</v>
      </c>
      <c r="B21">
        <v>3619</v>
      </c>
      <c r="C21" s="6">
        <f t="shared" si="0"/>
        <v>5.2034883720930229E-2</v>
      </c>
      <c r="D21" s="6">
        <f t="shared" si="3"/>
        <v>8.3915593011940945E-2</v>
      </c>
      <c r="E21" s="6" t="s">
        <v>23</v>
      </c>
      <c r="F21" s="5"/>
      <c r="G21" s="6">
        <v>2004</v>
      </c>
      <c r="H21" s="5">
        <v>928466</v>
      </c>
      <c r="I21" s="6">
        <f t="shared" si="1"/>
        <v>4.5676978158797801E-2</v>
      </c>
      <c r="J21" s="2">
        <f t="shared" si="4"/>
        <v>4.4970204422588672E-2</v>
      </c>
      <c r="K21" s="2" t="s">
        <v>23</v>
      </c>
      <c r="M21" s="2">
        <v>2004</v>
      </c>
      <c r="N21" s="3">
        <f t="shared" si="2"/>
        <v>6.3579055621324279E-3</v>
      </c>
      <c r="O21" s="3">
        <f t="shared" si="2"/>
        <v>3.8945388589352273E-2</v>
      </c>
      <c r="P21" s="2" t="s">
        <v>23</v>
      </c>
    </row>
    <row r="22" spans="1:16">
      <c r="A22" s="6">
        <v>2003</v>
      </c>
      <c r="B22">
        <v>3440</v>
      </c>
      <c r="C22" s="6">
        <f t="shared" si="0"/>
        <v>0.11579630230295167</v>
      </c>
      <c r="D22" s="6">
        <f t="shared" si="3"/>
        <v>0.10961611822377362</v>
      </c>
      <c r="E22" s="6" t="s">
        <v>24</v>
      </c>
      <c r="F22" s="5"/>
      <c r="G22" s="6">
        <v>2003</v>
      </c>
      <c r="H22" s="5">
        <v>887909</v>
      </c>
      <c r="I22" s="6">
        <f t="shared" si="1"/>
        <v>4.426343068637955E-2</v>
      </c>
      <c r="J22" s="2">
        <f t="shared" si="4"/>
        <v>3.357412135822737E-2</v>
      </c>
      <c r="K22" s="2" t="s">
        <v>24</v>
      </c>
      <c r="M22" s="2">
        <v>2003</v>
      </c>
      <c r="N22" s="3">
        <f t="shared" si="2"/>
        <v>7.1532871616572125E-2</v>
      </c>
      <c r="O22" s="3">
        <f t="shared" si="2"/>
        <v>7.6041996865546246E-2</v>
      </c>
      <c r="P22" s="2" t="s">
        <v>24</v>
      </c>
    </row>
    <row r="23" spans="1:16">
      <c r="A23" s="6">
        <v>2002</v>
      </c>
      <c r="B23">
        <v>3083</v>
      </c>
      <c r="C23" s="6">
        <f t="shared" si="0"/>
        <v>0.10343593414459556</v>
      </c>
      <c r="D23" s="6">
        <f t="shared" si="3"/>
        <v>7.1628648129238609E-2</v>
      </c>
      <c r="E23" s="6" t="s">
        <v>25</v>
      </c>
      <c r="F23" s="5"/>
      <c r="G23" s="6">
        <v>2002</v>
      </c>
      <c r="H23" s="5">
        <v>850273</v>
      </c>
      <c r="I23" s="6">
        <f t="shared" si="1"/>
        <v>2.2884812030075186E-2</v>
      </c>
      <c r="J23" s="2">
        <f t="shared" si="4"/>
        <v>1.147970202989825E-2</v>
      </c>
      <c r="K23" s="2" t="s">
        <v>25</v>
      </c>
      <c r="M23" s="2">
        <v>2002</v>
      </c>
      <c r="N23" s="3">
        <f t="shared" si="2"/>
        <v>8.0551122114520382E-2</v>
      </c>
      <c r="O23" s="3">
        <f t="shared" si="2"/>
        <v>6.0148946099340357E-2</v>
      </c>
      <c r="P23" s="2" t="s">
        <v>25</v>
      </c>
    </row>
    <row r="24" spans="1:16">
      <c r="A24" s="6">
        <v>2001</v>
      </c>
      <c r="B24">
        <v>2794</v>
      </c>
      <c r="C24" s="6">
        <f t="shared" si="0"/>
        <v>3.9821362113881653E-2</v>
      </c>
      <c r="D24" s="6">
        <f t="shared" si="3"/>
        <v>5.6024009069710182E-2</v>
      </c>
      <c r="E24" s="6" t="s">
        <v>26</v>
      </c>
      <c r="F24" s="5"/>
      <c r="G24" s="6">
        <v>2001</v>
      </c>
      <c r="H24" s="5">
        <v>831250</v>
      </c>
      <c r="I24" s="6">
        <f t="shared" si="1"/>
        <v>7.4592029721314555E-5</v>
      </c>
      <c r="J24" s="2">
        <f t="shared" si="4"/>
        <v>1.0923910985677252E-2</v>
      </c>
      <c r="K24" s="2" t="s">
        <v>26</v>
      </c>
      <c r="M24" s="2">
        <v>2001</v>
      </c>
      <c r="N24" s="3">
        <f t="shared" si="2"/>
        <v>3.9746770084160339E-2</v>
      </c>
      <c r="O24" s="3">
        <f t="shared" si="2"/>
        <v>4.5100098084032932E-2</v>
      </c>
      <c r="P24" s="2" t="s">
        <v>26</v>
      </c>
    </row>
    <row r="25" spans="1:16">
      <c r="A25" s="6">
        <v>2000</v>
      </c>
      <c r="B25">
        <v>2687</v>
      </c>
      <c r="C25" s="6">
        <f t="shared" si="0"/>
        <v>7.222665602553871E-2</v>
      </c>
      <c r="D25" s="6">
        <f t="shared" si="3"/>
        <v>6.3914507456745762E-2</v>
      </c>
      <c r="E25" s="6" t="s">
        <v>27</v>
      </c>
      <c r="F25" s="5"/>
      <c r="G25" s="6">
        <v>2000</v>
      </c>
      <c r="H25" s="5">
        <v>831188</v>
      </c>
      <c r="I25" s="6">
        <f t="shared" si="1"/>
        <v>2.177322994163319E-2</v>
      </c>
      <c r="J25" s="2">
        <f t="shared" si="4"/>
        <v>1.9876638847439031E-2</v>
      </c>
      <c r="K25" s="2" t="s">
        <v>27</v>
      </c>
      <c r="M25" s="2">
        <v>2000</v>
      </c>
      <c r="N25" s="3">
        <f t="shared" si="2"/>
        <v>5.0453426083905517E-2</v>
      </c>
      <c r="O25" s="3">
        <f t="shared" si="2"/>
        <v>4.4037868609306731E-2</v>
      </c>
      <c r="P25" s="2" t="s">
        <v>27</v>
      </c>
    </row>
    <row r="26" spans="1:16">
      <c r="A26" s="6">
        <v>1999</v>
      </c>
      <c r="B26">
        <v>2506</v>
      </c>
      <c r="C26" s="6">
        <f t="shared" si="0"/>
        <v>5.560235888795282E-2</v>
      </c>
      <c r="D26" s="6">
        <f t="shared" si="3"/>
        <v>6.1764292354457739E-2</v>
      </c>
      <c r="E26" s="6" t="s">
        <v>28</v>
      </c>
      <c r="F26" s="5"/>
      <c r="G26" s="6">
        <v>1999</v>
      </c>
      <c r="H26" s="5">
        <v>813476</v>
      </c>
      <c r="I26" s="6">
        <f t="shared" si="1"/>
        <v>1.7980047753244868E-2</v>
      </c>
      <c r="J26" s="2">
        <f t="shared" si="4"/>
        <v>1.9467776698243837E-2</v>
      </c>
      <c r="K26" s="2" t="s">
        <v>28</v>
      </c>
      <c r="M26" s="2">
        <v>1999</v>
      </c>
      <c r="N26" s="3">
        <f t="shared" si="2"/>
        <v>3.7622311134707952E-2</v>
      </c>
      <c r="O26" s="3">
        <f t="shared" si="2"/>
        <v>4.2296515656213902E-2</v>
      </c>
      <c r="P26" s="2" t="s">
        <v>28</v>
      </c>
    </row>
    <row r="27" spans="1:16">
      <c r="A27" s="6">
        <v>1998</v>
      </c>
      <c r="B27">
        <v>2374</v>
      </c>
      <c r="C27" s="6">
        <f t="shared" si="0"/>
        <v>6.7926225820962666E-2</v>
      </c>
      <c r="D27" s="6">
        <f t="shared" si="3"/>
        <v>7.5365938044431646E-2</v>
      </c>
      <c r="E27" s="6" t="s">
        <v>29</v>
      </c>
      <c r="F27" s="5"/>
      <c r="G27" s="6">
        <v>1998</v>
      </c>
      <c r="H27" s="5">
        <v>799108</v>
      </c>
      <c r="I27" s="6">
        <f t="shared" si="1"/>
        <v>2.0955505643242802E-2</v>
      </c>
      <c r="J27" s="2">
        <f t="shared" si="4"/>
        <v>1.7062593320137966E-2</v>
      </c>
      <c r="K27" s="2" t="s">
        <v>29</v>
      </c>
      <c r="M27" s="2">
        <v>1998</v>
      </c>
      <c r="N27" s="3">
        <f t="shared" si="2"/>
        <v>4.697072017771986E-2</v>
      </c>
      <c r="O27" s="3">
        <f t="shared" si="2"/>
        <v>5.8303344724293681E-2</v>
      </c>
      <c r="P27" s="2" t="s">
        <v>29</v>
      </c>
    </row>
    <row r="28" spans="1:16">
      <c r="A28" s="6">
        <v>1997</v>
      </c>
      <c r="B28">
        <v>2223</v>
      </c>
      <c r="C28" s="6">
        <f t="shared" si="0"/>
        <v>8.2805650267900627E-2</v>
      </c>
      <c r="D28" s="6">
        <f t="shared" si="3"/>
        <v>5.9052850348272047E-2</v>
      </c>
      <c r="E28" s="6" t="s">
        <v>30</v>
      </c>
      <c r="F28" s="5"/>
      <c r="G28" s="6">
        <v>1997</v>
      </c>
      <c r="H28" s="5">
        <v>782706</v>
      </c>
      <c r="I28" s="6">
        <f t="shared" si="1"/>
        <v>1.3169680997033133E-2</v>
      </c>
      <c r="J28" s="2">
        <f t="shared" si="4"/>
        <v>6.5809530205009958E-2</v>
      </c>
      <c r="K28" s="2" t="s">
        <v>30</v>
      </c>
      <c r="M28" s="2">
        <v>1997</v>
      </c>
      <c r="N28" s="3">
        <f t="shared" si="2"/>
        <v>6.9635969270867487E-2</v>
      </c>
      <c r="O28" s="3">
        <f t="shared" si="2"/>
        <v>-6.7566798567379113E-3</v>
      </c>
      <c r="P28" s="2" t="s">
        <v>30</v>
      </c>
    </row>
    <row r="29" spans="1:16">
      <c r="A29" s="6">
        <v>1996</v>
      </c>
      <c r="B29">
        <v>2053</v>
      </c>
      <c r="C29" s="6">
        <f t="shared" si="0"/>
        <v>3.5300050428643467E-2</v>
      </c>
      <c r="D29" s="6">
        <f t="shared" si="3"/>
        <v>4.5605296779816937E-2</v>
      </c>
      <c r="E29" s="6" t="s">
        <v>31</v>
      </c>
      <c r="F29" s="5"/>
      <c r="G29" s="6">
        <v>1996</v>
      </c>
      <c r="H29" s="5">
        <v>772532</v>
      </c>
      <c r="I29" s="6">
        <f t="shared" si="1"/>
        <v>0.11844937941298679</v>
      </c>
      <c r="J29" s="2">
        <f t="shared" si="4"/>
        <v>8.4519918588730383E-2</v>
      </c>
      <c r="K29" s="2" t="s">
        <v>31</v>
      </c>
      <c r="M29" s="2">
        <v>1996</v>
      </c>
      <c r="N29" s="3">
        <f t="shared" si="2"/>
        <v>-8.3149328984343324E-2</v>
      </c>
      <c r="O29" s="3">
        <f t="shared" si="2"/>
        <v>-3.8914621808913447E-2</v>
      </c>
      <c r="P29" s="2" t="s">
        <v>31</v>
      </c>
    </row>
    <row r="30" spans="1:16">
      <c r="A30" s="6">
        <v>1995</v>
      </c>
      <c r="B30">
        <v>1983</v>
      </c>
      <c r="C30" s="6">
        <f t="shared" si="0"/>
        <v>5.5910543130990413E-2</v>
      </c>
      <c r="D30" s="6">
        <f t="shared" si="3"/>
        <v>0.11740913220579653</v>
      </c>
      <c r="E30" s="6" t="s">
        <v>32</v>
      </c>
      <c r="F30" s="5"/>
      <c r="G30" s="6">
        <v>1995</v>
      </c>
      <c r="H30" s="5">
        <v>690717</v>
      </c>
      <c r="I30" s="6">
        <f t="shared" si="1"/>
        <v>5.0590457764473976E-2</v>
      </c>
      <c r="J30" s="2">
        <f t="shared" si="4"/>
        <v>4.6889486280644252E-2</v>
      </c>
      <c r="K30" s="2" t="s">
        <v>32</v>
      </c>
      <c r="M30" s="2">
        <v>1995</v>
      </c>
      <c r="N30" s="3">
        <f t="shared" si="2"/>
        <v>5.3200853665164374E-3</v>
      </c>
      <c r="O30" s="3">
        <f t="shared" si="2"/>
        <v>7.051964592515228E-2</v>
      </c>
      <c r="P30" s="2" t="s">
        <v>32</v>
      </c>
    </row>
    <row r="31" spans="1:16">
      <c r="A31" s="6">
        <v>1994</v>
      </c>
      <c r="B31">
        <v>1878</v>
      </c>
      <c r="C31" s="6">
        <f t="shared" si="0"/>
        <v>0.17890772128060264</v>
      </c>
      <c r="D31" s="6">
        <f t="shared" si="3"/>
        <v>0.11140667846467878</v>
      </c>
      <c r="E31" s="6" t="s">
        <v>33</v>
      </c>
      <c r="F31" s="5"/>
      <c r="G31" s="6">
        <v>1994</v>
      </c>
      <c r="H31" s="5">
        <v>657456</v>
      </c>
      <c r="I31" s="6">
        <f t="shared" si="1"/>
        <v>4.3188514796814528E-2</v>
      </c>
      <c r="J31" s="2">
        <f t="shared" si="4"/>
        <v>2.9041261205244112E-2</v>
      </c>
      <c r="K31" s="2" t="s">
        <v>33</v>
      </c>
      <c r="M31" s="2">
        <v>1994</v>
      </c>
      <c r="N31" s="3">
        <f t="shared" si="2"/>
        <v>0.1357192064837881</v>
      </c>
      <c r="O31" s="3">
        <f t="shared" si="2"/>
        <v>8.2365417259434665E-2</v>
      </c>
      <c r="P31" s="2" t="s">
        <v>33</v>
      </c>
    </row>
    <row r="32" spans="1:16">
      <c r="A32" s="6">
        <v>1993</v>
      </c>
      <c r="B32">
        <v>1593</v>
      </c>
      <c r="C32" s="6">
        <f t="shared" si="0"/>
        <v>4.3905635648754916E-2</v>
      </c>
      <c r="D32" s="6">
        <f t="shared" si="3"/>
        <v>3.129861221690082E-2</v>
      </c>
      <c r="E32" s="6" t="s">
        <v>34</v>
      </c>
      <c r="F32" s="5"/>
      <c r="G32" s="6">
        <v>1993</v>
      </c>
      <c r="H32" s="5">
        <v>630237</v>
      </c>
      <c r="I32" s="6">
        <f t="shared" si="1"/>
        <v>1.4894007613673694E-2</v>
      </c>
      <c r="J32" s="2">
        <f t="shared" si="4"/>
        <v>1.3230641512147433E-2</v>
      </c>
      <c r="K32" s="2" t="s">
        <v>34</v>
      </c>
      <c r="M32" s="2">
        <v>1993</v>
      </c>
      <c r="N32" s="3">
        <f t="shared" si="2"/>
        <v>2.901162803508122E-2</v>
      </c>
      <c r="O32" s="3">
        <f t="shared" si="2"/>
        <v>1.8067970704753387E-2</v>
      </c>
      <c r="P32" s="2" t="s">
        <v>34</v>
      </c>
    </row>
    <row r="33" spans="1:16">
      <c r="A33" s="6">
        <v>1992</v>
      </c>
      <c r="B33">
        <v>1526</v>
      </c>
      <c r="C33" s="6">
        <f t="shared" si="0"/>
        <v>1.8691588785046728E-2</v>
      </c>
      <c r="D33" s="6">
        <f t="shared" si="3"/>
        <v>1.8210741894542517</v>
      </c>
      <c r="E33" s="6" t="s">
        <v>35</v>
      </c>
      <c r="F33" s="5"/>
      <c r="G33" s="6">
        <v>1992</v>
      </c>
      <c r="H33" s="5">
        <v>620988</v>
      </c>
      <c r="I33" s="6">
        <f t="shared" si="1"/>
        <v>1.1567275410621173E-2</v>
      </c>
      <c r="J33" s="2">
        <f t="shared" si="4"/>
        <v>2.0060376222010901E-2</v>
      </c>
      <c r="K33" s="2" t="s">
        <v>35</v>
      </c>
      <c r="M33" s="2">
        <v>1992</v>
      </c>
      <c r="N33" s="3">
        <f t="shared" si="2"/>
        <v>7.124313374425555E-3</v>
      </c>
      <c r="O33" s="3">
        <f t="shared" si="2"/>
        <v>1.8010138132322409</v>
      </c>
      <c r="P33" s="2" t="s">
        <v>35</v>
      </c>
    </row>
    <row r="34" spans="1:16">
      <c r="A34" s="6">
        <v>1991</v>
      </c>
      <c r="B34">
        <v>1498</v>
      </c>
      <c r="C34" s="6">
        <f t="shared" si="0"/>
        <v>3.6234567901234569</v>
      </c>
      <c r="D34" s="6">
        <f t="shared" si="3"/>
        <v>2.8845439290423109</v>
      </c>
      <c r="E34" s="6" t="s">
        <v>36</v>
      </c>
      <c r="F34" s="5"/>
      <c r="G34" s="6">
        <v>1991</v>
      </c>
      <c r="H34" s="5">
        <v>613887</v>
      </c>
      <c r="I34" s="6">
        <f t="shared" si="1"/>
        <v>2.855347703340063E-2</v>
      </c>
      <c r="J34" s="2">
        <f t="shared" si="4"/>
        <v>2.8153286573621972E-2</v>
      </c>
      <c r="K34" s="2" t="s">
        <v>36</v>
      </c>
      <c r="M34" s="2">
        <v>1991</v>
      </c>
      <c r="N34" s="3">
        <f t="shared" si="2"/>
        <v>3.5949033130900561</v>
      </c>
      <c r="O34" s="3">
        <f t="shared" si="2"/>
        <v>2.8563906424686891</v>
      </c>
      <c r="P34" s="2" t="s">
        <v>36</v>
      </c>
    </row>
    <row r="35" spans="1:16">
      <c r="A35" s="6">
        <v>1990</v>
      </c>
      <c r="B35">
        <v>324</v>
      </c>
      <c r="C35" s="6">
        <f t="shared" si="0"/>
        <v>2.145631067961165</v>
      </c>
      <c r="D35" s="6">
        <f t="shared" si="3"/>
        <v>0.99494668152156607</v>
      </c>
      <c r="E35" s="6" t="s">
        <v>37</v>
      </c>
      <c r="F35" s="5"/>
      <c r="G35" s="6">
        <v>1990</v>
      </c>
      <c r="H35" s="5">
        <v>596845</v>
      </c>
      <c r="I35" s="6">
        <f t="shared" si="1"/>
        <v>2.7753096113843315E-2</v>
      </c>
      <c r="J35" s="2">
        <f t="shared" si="4"/>
        <v>2.9443120143982246E-2</v>
      </c>
      <c r="K35" s="2" t="s">
        <v>37</v>
      </c>
      <c r="M35" s="2">
        <v>1990</v>
      </c>
      <c r="N35" s="3">
        <f t="shared" si="2"/>
        <v>2.1178779718473217</v>
      </c>
      <c r="O35" s="3">
        <f t="shared" si="2"/>
        <v>0.96550356137758386</v>
      </c>
      <c r="P35" s="2" t="s">
        <v>37</v>
      </c>
    </row>
    <row r="36" spans="1:16">
      <c r="A36" s="6">
        <v>1989</v>
      </c>
      <c r="B36" s="5">
        <v>103</v>
      </c>
      <c r="C36" s="6">
        <f t="shared" si="0"/>
        <v>-0.15573770491803279</v>
      </c>
      <c r="D36" s="6">
        <f t="shared" si="3"/>
        <v>-8.9868852459016393E-2</v>
      </c>
      <c r="E36" s="6" t="s">
        <v>38</v>
      </c>
      <c r="F36" s="5"/>
      <c r="G36" s="6">
        <v>1989</v>
      </c>
      <c r="H36" s="5">
        <v>580728</v>
      </c>
      <c r="I36" s="6">
        <f t="shared" si="1"/>
        <v>3.1133144174121174E-2</v>
      </c>
      <c r="J36" s="2">
        <f t="shared" si="4"/>
        <v>2.639735214630743E-2</v>
      </c>
      <c r="K36" s="2" t="s">
        <v>38</v>
      </c>
      <c r="M36" s="2">
        <v>1989</v>
      </c>
      <c r="N36" s="3">
        <f t="shared" si="2"/>
        <v>-0.18687084909215396</v>
      </c>
      <c r="O36" s="3">
        <f t="shared" si="2"/>
        <v>-0.11626620460532383</v>
      </c>
      <c r="P36" s="2" t="s">
        <v>38</v>
      </c>
    </row>
    <row r="37" spans="1:16">
      <c r="A37" s="6">
        <v>1988</v>
      </c>
      <c r="B37" s="5">
        <v>122</v>
      </c>
      <c r="C37" s="6">
        <f t="shared" si="0"/>
        <v>-2.4E-2</v>
      </c>
      <c r="D37" s="6">
        <f t="shared" si="3"/>
        <v>4.528925619834711E-3</v>
      </c>
      <c r="E37" s="6" t="s">
        <v>39</v>
      </c>
      <c r="F37" s="5"/>
      <c r="G37" s="6">
        <v>1988</v>
      </c>
      <c r="H37" s="5">
        <v>563194</v>
      </c>
      <c r="I37" s="6">
        <f t="shared" si="1"/>
        <v>2.1661560118493687E-2</v>
      </c>
      <c r="J37" s="2">
        <f t="shared" si="4"/>
        <v>2.4966281656905474E-2</v>
      </c>
      <c r="K37" s="2" t="s">
        <v>39</v>
      </c>
      <c r="M37" s="2">
        <v>1988</v>
      </c>
      <c r="N37" s="3">
        <f t="shared" ref="N37:O55" si="5">C37-I37</f>
        <v>-4.5661560118493691E-2</v>
      </c>
      <c r="O37" s="3">
        <f t="shared" si="5"/>
        <v>-2.0437356037070763E-2</v>
      </c>
      <c r="P37" s="2" t="s">
        <v>39</v>
      </c>
    </row>
    <row r="38" spans="1:16">
      <c r="A38" s="6">
        <v>1987</v>
      </c>
      <c r="B38" s="5">
        <v>125</v>
      </c>
      <c r="C38" s="6">
        <f t="shared" si="0"/>
        <v>3.3057851239669422E-2</v>
      </c>
      <c r="D38" s="6">
        <f t="shared" si="3"/>
        <v>8.7283642600966785E-2</v>
      </c>
      <c r="E38" s="6" t="s">
        <v>40</v>
      </c>
      <c r="F38" s="5"/>
      <c r="G38" s="6">
        <v>1987</v>
      </c>
      <c r="H38" s="5">
        <v>551253</v>
      </c>
      <c r="I38" s="6">
        <f t="shared" si="1"/>
        <v>2.8271003195317265E-2</v>
      </c>
      <c r="J38" s="2">
        <f t="shared" si="4"/>
        <v>1.6846461339296948E-2</v>
      </c>
      <c r="K38" s="2" t="s">
        <v>40</v>
      </c>
      <c r="M38" s="2">
        <v>1987</v>
      </c>
      <c r="N38" s="3">
        <f t="shared" si="5"/>
        <v>4.7868480443521572E-3</v>
      </c>
      <c r="O38" s="3">
        <f t="shared" si="5"/>
        <v>7.043718126166984E-2</v>
      </c>
      <c r="P38" s="2" t="s">
        <v>40</v>
      </c>
    </row>
    <row r="39" spans="1:16">
      <c r="A39" s="6">
        <v>1986</v>
      </c>
      <c r="B39" s="5">
        <v>121</v>
      </c>
      <c r="C39" s="6">
        <f t="shared" si="0"/>
        <v>0.14150943396226415</v>
      </c>
      <c r="D39" s="6">
        <f t="shared" si="3"/>
        <v>1.2421383647798739E-2</v>
      </c>
      <c r="E39" s="6" t="s">
        <v>41</v>
      </c>
      <c r="F39" s="5"/>
      <c r="G39" s="6">
        <v>1986</v>
      </c>
      <c r="H39" s="5">
        <v>536097</v>
      </c>
      <c r="I39" s="6">
        <f t="shared" si="1"/>
        <v>5.4219194832766321E-3</v>
      </c>
      <c r="J39" s="2">
        <f t="shared" si="4"/>
        <v>9.3190231942493328E-3</v>
      </c>
      <c r="K39" s="2" t="s">
        <v>41</v>
      </c>
      <c r="M39" s="2">
        <v>1986</v>
      </c>
      <c r="N39" s="3">
        <f t="shared" si="5"/>
        <v>0.13608751447898751</v>
      </c>
      <c r="O39" s="3">
        <f t="shared" si="5"/>
        <v>3.1023604535494066E-3</v>
      </c>
      <c r="P39" s="2" t="s">
        <v>41</v>
      </c>
    </row>
    <row r="40" spans="1:16">
      <c r="A40" s="6">
        <v>1985</v>
      </c>
      <c r="B40" s="5">
        <v>106</v>
      </c>
      <c r="C40" s="6">
        <f t="shared" si="0"/>
        <v>-0.11666666666666667</v>
      </c>
      <c r="D40" s="6">
        <f t="shared" si="3"/>
        <v>-0.12037712895377128</v>
      </c>
      <c r="E40" s="6" t="s">
        <v>42</v>
      </c>
      <c r="F40" s="5"/>
      <c r="G40" s="6">
        <v>1985</v>
      </c>
      <c r="H40" s="5">
        <v>533206</v>
      </c>
      <c r="I40" s="6">
        <f t="shared" si="1"/>
        <v>1.3216126905222033E-2</v>
      </c>
      <c r="J40" s="2">
        <f t="shared" si="4"/>
        <v>2.0373534963942636E-2</v>
      </c>
      <c r="K40" s="2" t="s">
        <v>42</v>
      </c>
      <c r="M40" s="2">
        <v>1985</v>
      </c>
      <c r="N40" s="3">
        <f t="shared" si="5"/>
        <v>-0.1298827935718887</v>
      </c>
      <c r="O40" s="3">
        <f t="shared" si="5"/>
        <v>-0.14075066391771393</v>
      </c>
      <c r="P40" s="2" t="s">
        <v>42</v>
      </c>
    </row>
    <row r="41" spans="1:16">
      <c r="A41" s="6">
        <v>1984</v>
      </c>
      <c r="B41" s="5">
        <v>120</v>
      </c>
      <c r="C41" s="6">
        <f t="shared" si="0"/>
        <v>-0.12408759124087591</v>
      </c>
      <c r="D41" s="6">
        <f t="shared" si="3"/>
        <v>0.13693579621629673</v>
      </c>
      <c r="E41" s="6" t="s">
        <v>43</v>
      </c>
      <c r="F41" s="5"/>
      <c r="G41" s="6">
        <v>1984</v>
      </c>
      <c r="H41" s="5">
        <v>526251</v>
      </c>
      <c r="I41" s="6">
        <f t="shared" si="1"/>
        <v>2.7530943022663238E-2</v>
      </c>
      <c r="J41" s="2">
        <f t="shared" si="4"/>
        <v>4.0381562292920295E-2</v>
      </c>
      <c r="K41" s="2" t="s">
        <v>43</v>
      </c>
      <c r="M41" s="2">
        <v>1984</v>
      </c>
      <c r="N41" s="3">
        <f t="shared" si="5"/>
        <v>-0.15161853426353916</v>
      </c>
      <c r="O41" s="3">
        <f t="shared" si="5"/>
        <v>9.6554233923376434E-2</v>
      </c>
      <c r="P41" s="2" t="s">
        <v>43</v>
      </c>
    </row>
    <row r="42" spans="1:16">
      <c r="A42" s="6">
        <v>1983</v>
      </c>
      <c r="B42" s="5">
        <v>137</v>
      </c>
      <c r="C42" s="6">
        <f t="shared" si="0"/>
        <v>0.39795918367346939</v>
      </c>
      <c r="D42" s="6">
        <f t="shared" si="3"/>
        <v>8.7868480725623588E-2</v>
      </c>
      <c r="E42" s="6" t="s">
        <v>44</v>
      </c>
      <c r="F42" s="5"/>
      <c r="G42" s="6">
        <v>1983</v>
      </c>
      <c r="H42" s="5">
        <v>512151</v>
      </c>
      <c r="I42" s="6">
        <f t="shared" si="1"/>
        <v>5.3232181563177355E-2</v>
      </c>
      <c r="J42" s="2">
        <f t="shared" si="4"/>
        <v>4.8451431259225353E-2</v>
      </c>
      <c r="K42" s="2" t="s">
        <v>44</v>
      </c>
      <c r="M42" s="2">
        <v>1983</v>
      </c>
      <c r="N42" s="3">
        <f t="shared" si="5"/>
        <v>0.34472700211029206</v>
      </c>
      <c r="O42" s="3">
        <f t="shared" si="5"/>
        <v>3.9417049466398235E-2</v>
      </c>
      <c r="P42" s="2" t="s">
        <v>44</v>
      </c>
    </row>
    <row r="43" spans="1:16">
      <c r="A43" s="6">
        <v>1982</v>
      </c>
      <c r="B43" s="5">
        <v>98</v>
      </c>
      <c r="C43" s="6">
        <f t="shared" si="0"/>
        <v>-0.22222222222222221</v>
      </c>
      <c r="D43" s="6">
        <f t="shared" si="3"/>
        <v>3.8373424971363118E-2</v>
      </c>
      <c r="E43" s="6" t="s">
        <v>45</v>
      </c>
      <c r="F43" s="5"/>
      <c r="G43" s="6">
        <v>1982</v>
      </c>
      <c r="H43" s="5">
        <v>486266</v>
      </c>
      <c r="I43" s="6">
        <f t="shared" si="1"/>
        <v>4.3670680955273343E-2</v>
      </c>
      <c r="J43" s="2">
        <f t="shared" si="4"/>
        <v>4.4644322685575777E-2</v>
      </c>
      <c r="K43" s="2" t="s">
        <v>45</v>
      </c>
      <c r="M43" s="2">
        <v>1982</v>
      </c>
      <c r="N43" s="3">
        <f t="shared" si="5"/>
        <v>-0.26589290317749553</v>
      </c>
      <c r="O43" s="3">
        <f t="shared" si="5"/>
        <v>-6.2708977142126587E-3</v>
      </c>
      <c r="P43" s="2" t="s">
        <v>45</v>
      </c>
    </row>
    <row r="44" spans="1:16">
      <c r="A44" s="6">
        <v>1981</v>
      </c>
      <c r="B44" s="5">
        <v>126</v>
      </c>
      <c r="C44" s="6">
        <f t="shared" si="0"/>
        <v>0.29896907216494845</v>
      </c>
      <c r="D44" s="6">
        <f t="shared" si="3"/>
        <v>0.1249747321609056</v>
      </c>
      <c r="E44" s="6" t="s">
        <v>46</v>
      </c>
      <c r="F44" s="5"/>
      <c r="G44" s="6">
        <v>1981</v>
      </c>
      <c r="H44" s="5">
        <v>465919</v>
      </c>
      <c r="I44" s="6">
        <f t="shared" si="1"/>
        <v>4.5617964415878204E-2</v>
      </c>
      <c r="J44" s="2">
        <f t="shared" si="4"/>
        <v>3.5457452748530641E-2</v>
      </c>
      <c r="K44" s="2" t="s">
        <v>46</v>
      </c>
      <c r="M44" s="2">
        <v>1981</v>
      </c>
      <c r="N44" s="3">
        <f t="shared" si="5"/>
        <v>0.25335110774907021</v>
      </c>
      <c r="O44" s="3">
        <f t="shared" si="5"/>
        <v>8.9517279412374959E-2</v>
      </c>
      <c r="P44" s="2" t="s">
        <v>46</v>
      </c>
    </row>
    <row r="45" spans="1:16">
      <c r="A45" s="6">
        <v>1980</v>
      </c>
      <c r="B45" s="5">
        <v>97</v>
      </c>
      <c r="C45" s="6">
        <f t="shared" si="0"/>
        <v>-4.9019607843137254E-2</v>
      </c>
      <c r="D45" s="6">
        <f t="shared" si="3"/>
        <v>-0.16786644727821198</v>
      </c>
      <c r="E45" s="6" t="s">
        <v>47</v>
      </c>
      <c r="F45" s="5"/>
      <c r="G45" s="6">
        <v>1980</v>
      </c>
      <c r="H45" s="5">
        <v>445592</v>
      </c>
      <c r="I45" s="6">
        <f t="shared" si="1"/>
        <v>2.5296941081183071E-2</v>
      </c>
      <c r="J45" s="2">
        <f t="shared" si="4"/>
        <v>2.1584758356745948E-2</v>
      </c>
      <c r="K45" s="2" t="s">
        <v>47</v>
      </c>
      <c r="M45" s="2">
        <v>1980</v>
      </c>
      <c r="N45" s="3">
        <f t="shared" si="5"/>
        <v>-7.4316548924320325E-2</v>
      </c>
      <c r="O45" s="3">
        <f t="shared" si="5"/>
        <v>-0.18945120563495793</v>
      </c>
      <c r="P45" s="2" t="s">
        <v>47</v>
      </c>
    </row>
    <row r="46" spans="1:16">
      <c r="A46" s="6">
        <v>1979</v>
      </c>
      <c r="B46" s="5">
        <v>102</v>
      </c>
      <c r="C46" s="6">
        <f t="shared" si="0"/>
        <v>-0.28671328671328672</v>
      </c>
      <c r="D46" s="6">
        <f t="shared" si="3"/>
        <v>2.4867655708777192E-2</v>
      </c>
      <c r="E46" s="6" t="s">
        <v>48</v>
      </c>
      <c r="F46" s="5"/>
      <c r="G46" s="6">
        <v>1979</v>
      </c>
      <c r="H46" s="5">
        <v>434598</v>
      </c>
      <c r="I46" s="6">
        <f t="shared" si="1"/>
        <v>1.7872575632308822E-2</v>
      </c>
      <c r="J46" s="2">
        <f t="shared" si="4"/>
        <v>2.6410575718924752E-2</v>
      </c>
      <c r="K46" s="2" t="s">
        <v>48</v>
      </c>
      <c r="M46" s="2">
        <v>1979</v>
      </c>
      <c r="N46" s="3">
        <f t="shared" si="5"/>
        <v>-0.30458586234559554</v>
      </c>
      <c r="O46" s="3">
        <f t="shared" si="5"/>
        <v>-1.5429200101475596E-3</v>
      </c>
      <c r="P46" s="2" t="s">
        <v>48</v>
      </c>
    </row>
    <row r="47" spans="1:16">
      <c r="A47" s="6">
        <v>1978</v>
      </c>
      <c r="B47" s="5">
        <v>143</v>
      </c>
      <c r="C47" s="6">
        <f t="shared" si="0"/>
        <v>0.3364485981308411</v>
      </c>
      <c r="D47" s="6">
        <f t="shared" si="3"/>
        <v>0.19792726936245025</v>
      </c>
      <c r="E47" s="6" t="s">
        <v>49</v>
      </c>
      <c r="F47" s="5"/>
      <c r="G47" s="6">
        <v>1978</v>
      </c>
      <c r="H47" s="5">
        <v>426967</v>
      </c>
      <c r="I47" s="6">
        <f t="shared" si="1"/>
        <v>3.4948575805540678E-2</v>
      </c>
      <c r="J47" s="2">
        <f t="shared" si="4"/>
        <v>9.0191741979756629E-2</v>
      </c>
      <c r="K47" s="2" t="s">
        <v>49</v>
      </c>
      <c r="M47" s="2">
        <v>1978</v>
      </c>
      <c r="N47" s="3">
        <f t="shared" si="5"/>
        <v>0.30150002232530043</v>
      </c>
      <c r="O47" s="3">
        <f t="shared" si="5"/>
        <v>0.10773552738269362</v>
      </c>
      <c r="P47" s="2" t="s">
        <v>49</v>
      </c>
    </row>
    <row r="48" spans="1:16">
      <c r="A48" s="6">
        <v>1977</v>
      </c>
      <c r="B48" s="5">
        <v>107</v>
      </c>
      <c r="C48" s="6">
        <f t="shared" si="0"/>
        <v>5.9405940594059403E-2</v>
      </c>
      <c r="D48" s="6">
        <f t="shared" si="3"/>
        <v>5.0321526998060626E-2</v>
      </c>
      <c r="E48" s="6" t="s">
        <v>50</v>
      </c>
      <c r="F48" s="5"/>
      <c r="G48" s="6">
        <v>1977</v>
      </c>
      <c r="H48" s="5">
        <v>412549</v>
      </c>
      <c r="I48" s="6">
        <f t="shared" si="1"/>
        <v>0.14543490815397259</v>
      </c>
      <c r="J48" s="2">
        <f t="shared" si="4"/>
        <v>0.10738961540140465</v>
      </c>
      <c r="K48" s="2" t="s">
        <v>50</v>
      </c>
      <c r="M48" s="2">
        <v>1977</v>
      </c>
      <c r="N48" s="3">
        <f t="shared" si="5"/>
        <v>-8.6028967559913183E-2</v>
      </c>
      <c r="O48" s="3">
        <f t="shared" si="5"/>
        <v>-5.7068088403344028E-2</v>
      </c>
      <c r="P48" s="2" t="s">
        <v>50</v>
      </c>
    </row>
    <row r="49" spans="1:16">
      <c r="A49" s="6">
        <v>1976</v>
      </c>
      <c r="B49" s="5">
        <v>101</v>
      </c>
      <c r="C49" s="6">
        <f t="shared" si="0"/>
        <v>4.1237113402061855E-2</v>
      </c>
      <c r="D49" s="6">
        <f t="shared" si="3"/>
        <v>-6.8364494146426702E-2</v>
      </c>
      <c r="E49" s="6" t="s">
        <v>51</v>
      </c>
      <c r="F49" s="5"/>
      <c r="G49" s="6">
        <v>1976</v>
      </c>
      <c r="H49" s="5">
        <v>360168</v>
      </c>
      <c r="I49" s="6">
        <f t="shared" si="1"/>
        <v>6.9344322648836734E-2</v>
      </c>
      <c r="J49" s="2">
        <f t="shared" si="4"/>
        <v>5.6989256054600333E-2</v>
      </c>
      <c r="K49" s="2" t="s">
        <v>51</v>
      </c>
      <c r="M49" s="2">
        <v>1976</v>
      </c>
      <c r="N49" s="3">
        <f t="shared" si="5"/>
        <v>-2.8107209246774879E-2</v>
      </c>
      <c r="O49" s="3">
        <f t="shared" si="5"/>
        <v>-0.12535375020102704</v>
      </c>
      <c r="P49" s="2" t="s">
        <v>51</v>
      </c>
    </row>
    <row r="50" spans="1:16">
      <c r="A50" s="6">
        <v>1975</v>
      </c>
      <c r="B50" s="5">
        <v>97</v>
      </c>
      <c r="C50" s="6">
        <f t="shared" si="0"/>
        <v>-0.17796610169491525</v>
      </c>
      <c r="D50" s="6">
        <f t="shared" si="3"/>
        <v>-1.6167516866875106E-2</v>
      </c>
      <c r="E50" s="6" t="s">
        <v>52</v>
      </c>
      <c r="F50" s="5"/>
      <c r="G50" s="6">
        <v>1975</v>
      </c>
      <c r="H50" s="5">
        <v>336812</v>
      </c>
      <c r="I50" s="6">
        <f t="shared" si="1"/>
        <v>4.4634189460363932E-2</v>
      </c>
      <c r="J50" s="2">
        <f t="shared" si="4"/>
        <v>6.4806528316570813E-2</v>
      </c>
      <c r="K50" s="2" t="s">
        <v>52</v>
      </c>
      <c r="M50" s="2">
        <v>1975</v>
      </c>
      <c r="N50" s="3">
        <f t="shared" si="5"/>
        <v>-0.22260029115527918</v>
      </c>
      <c r="O50" s="3">
        <f t="shared" si="5"/>
        <v>-8.097404518344592E-2</v>
      </c>
      <c r="P50" s="2" t="s">
        <v>52</v>
      </c>
    </row>
    <row r="51" spans="1:16">
      <c r="A51" s="6">
        <v>1974</v>
      </c>
      <c r="B51" s="5">
        <v>118</v>
      </c>
      <c r="C51" s="6">
        <f t="shared" si="0"/>
        <v>0.14563106796116504</v>
      </c>
      <c r="D51" s="6">
        <f t="shared" si="3"/>
        <v>-8.4852790275475598E-3</v>
      </c>
      <c r="E51" s="6" t="s">
        <v>53</v>
      </c>
      <c r="F51" s="5"/>
      <c r="G51" s="6">
        <v>1974</v>
      </c>
      <c r="H51" s="5">
        <v>322421</v>
      </c>
      <c r="I51" s="6">
        <f t="shared" si="1"/>
        <v>8.4978867172777695E-2</v>
      </c>
      <c r="J51" s="2">
        <f t="shared" si="4"/>
        <v>4.7961434021835572E-2</v>
      </c>
      <c r="K51" s="2" t="s">
        <v>53</v>
      </c>
      <c r="M51" s="2">
        <v>1974</v>
      </c>
      <c r="N51" s="3">
        <f t="shared" si="5"/>
        <v>6.0652200788387345E-2</v>
      </c>
      <c r="O51" s="3">
        <f t="shared" si="5"/>
        <v>-5.6446713049383132E-2</v>
      </c>
      <c r="P51" s="2" t="s">
        <v>53</v>
      </c>
    </row>
    <row r="52" spans="1:16">
      <c r="A52" s="6">
        <v>1973</v>
      </c>
      <c r="B52" s="5">
        <v>103</v>
      </c>
      <c r="C52" s="6">
        <f t="shared" si="0"/>
        <v>-0.16260162601626016</v>
      </c>
      <c r="D52" s="6">
        <f t="shared" si="3"/>
        <v>0.20716072545340836</v>
      </c>
      <c r="E52" s="6" t="s">
        <v>54</v>
      </c>
      <c r="F52" s="5"/>
      <c r="G52" s="6">
        <v>1973</v>
      </c>
      <c r="H52" s="5">
        <v>297168</v>
      </c>
      <c r="I52" s="6">
        <f t="shared" si="1"/>
        <v>1.0944000870893448E-2</v>
      </c>
      <c r="J52" s="2">
        <f t="shared" si="4"/>
        <v>4.4102258911125528E-2</v>
      </c>
      <c r="K52" s="2" t="s">
        <v>54</v>
      </c>
      <c r="M52" s="2">
        <v>1973</v>
      </c>
      <c r="N52" s="3">
        <f t="shared" si="5"/>
        <v>-0.17354562688715361</v>
      </c>
      <c r="O52" s="3">
        <f t="shared" si="5"/>
        <v>0.16305846654228284</v>
      </c>
      <c r="P52" s="2" t="s">
        <v>54</v>
      </c>
    </row>
    <row r="53" spans="1:16">
      <c r="A53" s="6">
        <v>1972</v>
      </c>
      <c r="B53" s="5">
        <v>123</v>
      </c>
      <c r="C53" s="6">
        <f t="shared" si="0"/>
        <v>0.57692307692307687</v>
      </c>
      <c r="D53" s="6">
        <f t="shared" si="3"/>
        <v>0.23673740053050396</v>
      </c>
      <c r="E53" s="6" t="s">
        <v>55</v>
      </c>
      <c r="F53" s="5"/>
      <c r="G53" s="6">
        <v>1972</v>
      </c>
      <c r="H53" s="5">
        <v>293951</v>
      </c>
      <c r="I53" s="6">
        <f t="shared" si="1"/>
        <v>7.7260516951357605E-2</v>
      </c>
      <c r="J53" s="2">
        <f t="shared" si="4"/>
        <v>6.9540983740483342E-2</v>
      </c>
      <c r="K53" s="2" t="s">
        <v>55</v>
      </c>
      <c r="M53" s="2">
        <v>1972</v>
      </c>
      <c r="N53" s="3">
        <f t="shared" si="5"/>
        <v>0.49966255997171927</v>
      </c>
      <c r="O53" s="3">
        <f t="shared" si="5"/>
        <v>0.16719641679002062</v>
      </c>
      <c r="P53" s="2" t="s">
        <v>55</v>
      </c>
    </row>
    <row r="54" spans="1:16">
      <c r="A54" s="6">
        <v>1971</v>
      </c>
      <c r="B54" s="8">
        <v>78</v>
      </c>
      <c r="C54" s="6">
        <f t="shared" si="0"/>
        <v>-0.10344827586206896</v>
      </c>
      <c r="D54" s="6"/>
      <c r="E54" s="6" t="s">
        <v>56</v>
      </c>
      <c r="F54" s="5"/>
      <c r="G54" s="6">
        <v>1971</v>
      </c>
      <c r="H54" s="5">
        <v>272869</v>
      </c>
      <c r="I54" s="6">
        <f t="shared" si="1"/>
        <v>6.1821450529609079E-2</v>
      </c>
      <c r="J54" s="2"/>
      <c r="K54" s="2" t="s">
        <v>56</v>
      </c>
      <c r="M54" s="2">
        <v>1971</v>
      </c>
      <c r="N54" s="3">
        <f t="shared" si="5"/>
        <v>-0.16526972639167803</v>
      </c>
      <c r="O54" s="3">
        <f t="shared" si="5"/>
        <v>0</v>
      </c>
      <c r="P54" s="2" t="s">
        <v>56</v>
      </c>
    </row>
    <row r="55" spans="1:16">
      <c r="A55" s="6">
        <v>1970</v>
      </c>
      <c r="B55" s="8">
        <v>87</v>
      </c>
      <c r="C55" s="6"/>
      <c r="D55" s="6"/>
      <c r="E55" s="6"/>
      <c r="F55" s="5"/>
      <c r="G55" s="6">
        <v>1970</v>
      </c>
      <c r="H55" s="5">
        <v>256982</v>
      </c>
      <c r="I55" s="6"/>
      <c r="J55" s="2"/>
      <c r="K55" s="2"/>
      <c r="M55" s="2">
        <v>1970</v>
      </c>
      <c r="N55" s="3">
        <f t="shared" si="5"/>
        <v>0</v>
      </c>
      <c r="O55" s="3">
        <f t="shared" si="5"/>
        <v>0</v>
      </c>
      <c r="P55" s="2"/>
    </row>
    <row r="56" spans="1:16">
      <c r="B56" s="9"/>
    </row>
    <row r="57" spans="1:16" ht="15" customHeight="1">
      <c r="B57"/>
      <c r="C57" s="13"/>
      <c r="D57" s="13"/>
      <c r="E57" s="13"/>
      <c r="F57" s="13"/>
    </row>
    <row r="58" spans="1:16">
      <c r="B58"/>
      <c r="C58"/>
      <c r="D58"/>
      <c r="E58"/>
      <c r="F58"/>
    </row>
  </sheetData>
  <mergeCells count="1">
    <mergeCell ref="C57:F5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B2F30-1FC4-4A92-9372-5E0724730647}">
  <dimension ref="A1:P58"/>
  <sheetViews>
    <sheetView workbookViewId="0">
      <selection activeCell="B4" sqref="B4"/>
    </sheetView>
  </sheetViews>
  <sheetFormatPr defaultRowHeight="15"/>
  <cols>
    <col min="1" max="1" width="15.140625" style="1" customWidth="1"/>
    <col min="2" max="2" width="24.7109375" style="1" customWidth="1"/>
    <col min="3" max="3" width="24.42578125" style="1" customWidth="1"/>
    <col min="4" max="4" width="16.5703125" style="1" customWidth="1"/>
    <col min="5" max="5" width="13.7109375" style="1" customWidth="1"/>
    <col min="6" max="7" width="9.140625" style="1"/>
    <col min="8" max="8" width="20.42578125" style="1" customWidth="1"/>
    <col min="9" max="9" width="24.7109375" style="1" customWidth="1"/>
    <col min="10" max="10" width="16" style="1" customWidth="1"/>
    <col min="11" max="11" width="13.85546875" style="1" customWidth="1"/>
    <col min="12" max="14" width="9.140625" style="1"/>
    <col min="15" max="15" width="12.28515625" style="1" customWidth="1"/>
    <col min="16" max="16" width="13.85546875" style="1" customWidth="1"/>
    <col min="17" max="16384" width="9.140625" style="1"/>
  </cols>
  <sheetData>
    <row r="1" spans="1:16">
      <c r="A1" t="s">
        <v>58</v>
      </c>
      <c r="B1" s="4" t="s">
        <v>73</v>
      </c>
      <c r="C1" s="10"/>
      <c r="D1" s="10"/>
      <c r="E1" s="10"/>
    </row>
    <row r="2" spans="1:16">
      <c r="A2" t="s">
        <v>57</v>
      </c>
      <c r="B2" t="s">
        <v>97</v>
      </c>
      <c r="C2"/>
      <c r="D2"/>
      <c r="E2"/>
    </row>
    <row r="4" spans="1:16">
      <c r="A4" s="6" t="s">
        <v>1</v>
      </c>
      <c r="B4" s="6" t="s">
        <v>98</v>
      </c>
      <c r="C4" s="6" t="s">
        <v>3</v>
      </c>
      <c r="D4" s="6" t="s">
        <v>4</v>
      </c>
      <c r="E4" s="6" t="s">
        <v>5</v>
      </c>
      <c r="F4" s="5"/>
      <c r="G4" s="6" t="s">
        <v>0</v>
      </c>
      <c r="H4" s="7" t="s">
        <v>60</v>
      </c>
      <c r="I4" s="6" t="s">
        <v>3</v>
      </c>
      <c r="J4" s="2" t="s">
        <v>4</v>
      </c>
      <c r="K4" s="2" t="s">
        <v>5</v>
      </c>
      <c r="M4" s="2" t="s">
        <v>1</v>
      </c>
      <c r="N4" s="3" t="s">
        <v>6</v>
      </c>
      <c r="O4" s="3" t="s">
        <v>7</v>
      </c>
      <c r="P4" s="2" t="s">
        <v>5</v>
      </c>
    </row>
    <row r="5" spans="1:16">
      <c r="A5" s="6">
        <v>2020</v>
      </c>
      <c r="B5">
        <v>6782</v>
      </c>
      <c r="C5" s="6">
        <f t="shared" ref="C5:C54" si="0">((B5-B6)/B6)</f>
        <v>-0.19663586827765933</v>
      </c>
      <c r="D5" s="6"/>
      <c r="E5" s="6"/>
      <c r="F5" s="5"/>
      <c r="G5" s="6">
        <v>2020</v>
      </c>
      <c r="H5" s="5">
        <v>1489830</v>
      </c>
      <c r="I5" s="6">
        <f t="shared" ref="I5:I54" si="1">((H5-H6)/H6)</f>
        <v>-0.24756820638175372</v>
      </c>
      <c r="J5" s="2"/>
      <c r="K5" s="2"/>
      <c r="M5" s="2">
        <v>2020</v>
      </c>
      <c r="N5" s="3">
        <f t="shared" ref="N5:O36" si="2">C5-I5</f>
        <v>5.0932338104094393E-2</v>
      </c>
      <c r="O5" s="3"/>
      <c r="P5" s="2"/>
    </row>
    <row r="6" spans="1:16">
      <c r="A6" s="6">
        <v>2019</v>
      </c>
      <c r="B6">
        <v>8442</v>
      </c>
      <c r="C6" s="6">
        <f t="shared" si="0"/>
        <v>0.23294873667299548</v>
      </c>
      <c r="D6" s="6">
        <f t="shared" ref="D6:D53" si="3">(C6+C7)/2</f>
        <v>0.16785140167519963</v>
      </c>
      <c r="E6" s="6" t="s">
        <v>8</v>
      </c>
      <c r="F6" s="5"/>
      <c r="G6" s="6">
        <v>2019</v>
      </c>
      <c r="H6" s="5">
        <v>1980020</v>
      </c>
      <c r="I6" s="6">
        <f t="shared" si="1"/>
        <v>0.11451277989889558</v>
      </c>
      <c r="J6" s="2">
        <f t="shared" ref="J6:J53" si="4">(I6+I7)/2</f>
        <v>8.1021873732160674E-2</v>
      </c>
      <c r="K6" s="2" t="s">
        <v>8</v>
      </c>
      <c r="M6" s="2">
        <v>2019</v>
      </c>
      <c r="N6" s="3">
        <f t="shared" si="2"/>
        <v>0.1184359567740999</v>
      </c>
      <c r="O6" s="3">
        <f t="shared" si="2"/>
        <v>8.6829527943038956E-2</v>
      </c>
      <c r="P6" s="2" t="s">
        <v>8</v>
      </c>
    </row>
    <row r="7" spans="1:16">
      <c r="A7" s="6">
        <v>2018</v>
      </c>
      <c r="B7">
        <v>6847</v>
      </c>
      <c r="C7" s="6">
        <f t="shared" si="0"/>
        <v>0.10275406667740376</v>
      </c>
      <c r="D7" s="6">
        <f t="shared" si="3"/>
        <v>0.15689683049103267</v>
      </c>
      <c r="E7" s="6" t="s">
        <v>9</v>
      </c>
      <c r="F7" s="5"/>
      <c r="G7" s="6">
        <v>2018</v>
      </c>
      <c r="H7" s="5">
        <v>1776579</v>
      </c>
      <c r="I7" s="6">
        <f t="shared" si="1"/>
        <v>4.7530967565425762E-2</v>
      </c>
      <c r="J7" s="2">
        <f t="shared" si="4"/>
        <v>4.2074420074130245E-2</v>
      </c>
      <c r="K7" s="2" t="s">
        <v>9</v>
      </c>
      <c r="M7" s="2">
        <v>2018</v>
      </c>
      <c r="N7" s="3">
        <f t="shared" si="2"/>
        <v>5.5223099111978001E-2</v>
      </c>
      <c r="O7" s="3">
        <f t="shared" si="2"/>
        <v>0.11482241041690243</v>
      </c>
      <c r="P7" s="2" t="s">
        <v>9</v>
      </c>
    </row>
    <row r="8" spans="1:16">
      <c r="A8" s="6">
        <v>2017</v>
      </c>
      <c r="B8">
        <v>6209</v>
      </c>
      <c r="C8" s="6">
        <f t="shared" si="0"/>
        <v>0.2110395943046616</v>
      </c>
      <c r="D8" s="6">
        <f t="shared" si="3"/>
        <v>0.17291687550558443</v>
      </c>
      <c r="E8" s="6" t="s">
        <v>10</v>
      </c>
      <c r="F8" s="5"/>
      <c r="G8" s="6">
        <v>2017</v>
      </c>
      <c r="H8" s="5">
        <v>1695968</v>
      </c>
      <c r="I8" s="6">
        <f t="shared" si="1"/>
        <v>3.6617872582834728E-2</v>
      </c>
      <c r="J8" s="2">
        <f t="shared" si="4"/>
        <v>3.736713978027642E-2</v>
      </c>
      <c r="K8" s="2" t="s">
        <v>10</v>
      </c>
      <c r="M8" s="2">
        <v>2017</v>
      </c>
      <c r="N8" s="3">
        <f t="shared" si="2"/>
        <v>0.17442172172182688</v>
      </c>
      <c r="O8" s="3">
        <f t="shared" si="2"/>
        <v>0.13554973572530801</v>
      </c>
      <c r="P8" s="2" t="s">
        <v>10</v>
      </c>
    </row>
    <row r="9" spans="1:16">
      <c r="A9" s="6">
        <v>2016</v>
      </c>
      <c r="B9">
        <v>5127</v>
      </c>
      <c r="C9" s="6">
        <f t="shared" si="0"/>
        <v>0.1347941567065073</v>
      </c>
      <c r="D9" s="6">
        <f t="shared" si="3"/>
        <v>0.15021441581455397</v>
      </c>
      <c r="E9" s="6" t="s">
        <v>11</v>
      </c>
      <c r="F9" s="5"/>
      <c r="G9" s="6">
        <v>2016</v>
      </c>
      <c r="H9" s="5">
        <v>1636059</v>
      </c>
      <c r="I9" s="6">
        <f t="shared" si="1"/>
        <v>3.8116406977718106E-2</v>
      </c>
      <c r="J9" s="2">
        <f t="shared" si="4"/>
        <v>3.804072655346101E-2</v>
      </c>
      <c r="K9" s="2" t="s">
        <v>11</v>
      </c>
      <c r="M9" s="2">
        <v>2016</v>
      </c>
      <c r="N9" s="3">
        <f t="shared" si="2"/>
        <v>9.6677749728789189E-2</v>
      </c>
      <c r="O9" s="3">
        <f t="shared" si="2"/>
        <v>0.11217368926109296</v>
      </c>
      <c r="P9" s="2" t="s">
        <v>11</v>
      </c>
    </row>
    <row r="10" spans="1:16">
      <c r="A10" s="6">
        <v>2015</v>
      </c>
      <c r="B10">
        <v>4518</v>
      </c>
      <c r="C10" s="6">
        <f t="shared" si="0"/>
        <v>0.16563467492260062</v>
      </c>
      <c r="D10" s="6">
        <f t="shared" si="3"/>
        <v>0.19205971407242889</v>
      </c>
      <c r="E10" s="6" t="s">
        <v>12</v>
      </c>
      <c r="F10" s="5"/>
      <c r="G10" s="6">
        <v>2015</v>
      </c>
      <c r="H10" s="5">
        <v>1575988</v>
      </c>
      <c r="I10" s="6">
        <f t="shared" si="1"/>
        <v>3.7965046129203921E-2</v>
      </c>
      <c r="J10" s="2">
        <f t="shared" si="4"/>
        <v>3.3426727323831229E-2</v>
      </c>
      <c r="K10" s="2" t="s">
        <v>12</v>
      </c>
      <c r="M10" s="2">
        <v>2015</v>
      </c>
      <c r="N10" s="3">
        <f t="shared" si="2"/>
        <v>0.12766962879339669</v>
      </c>
      <c r="O10" s="3">
        <f t="shared" si="2"/>
        <v>0.15863298674859766</v>
      </c>
      <c r="P10" s="2" t="s">
        <v>12</v>
      </c>
    </row>
    <row r="11" spans="1:16">
      <c r="A11" s="6">
        <v>2014</v>
      </c>
      <c r="B11">
        <v>3876</v>
      </c>
      <c r="C11" s="6">
        <f t="shared" si="0"/>
        <v>0.21848475322225716</v>
      </c>
      <c r="D11" s="6">
        <f t="shared" si="3"/>
        <v>0.22262455941097431</v>
      </c>
      <c r="E11" s="6" t="s">
        <v>13</v>
      </c>
      <c r="F11" s="5"/>
      <c r="G11" s="6">
        <v>2014</v>
      </c>
      <c r="H11" s="5">
        <v>1518344</v>
      </c>
      <c r="I11" s="6">
        <f t="shared" si="1"/>
        <v>2.8888408518458534E-2</v>
      </c>
      <c r="J11" s="2">
        <f t="shared" si="4"/>
        <v>4.1927270404029368E-2</v>
      </c>
      <c r="K11" s="2" t="s">
        <v>13</v>
      </c>
      <c r="M11" s="2">
        <v>2014</v>
      </c>
      <c r="N11" s="3">
        <f t="shared" si="2"/>
        <v>0.18959634470379863</v>
      </c>
      <c r="O11" s="3">
        <f t="shared" si="2"/>
        <v>0.18069728900694493</v>
      </c>
      <c r="P11" s="2" t="s">
        <v>13</v>
      </c>
    </row>
    <row r="12" spans="1:16">
      <c r="A12" s="6">
        <v>2013</v>
      </c>
      <c r="B12">
        <v>3181</v>
      </c>
      <c r="C12" s="6">
        <f t="shared" si="0"/>
        <v>0.22676436559969149</v>
      </c>
      <c r="D12" s="6">
        <f t="shared" si="3"/>
        <v>0.26917378623940064</v>
      </c>
      <c r="E12" s="6" t="s">
        <v>14</v>
      </c>
      <c r="F12" s="5"/>
      <c r="G12" s="6">
        <v>2013</v>
      </c>
      <c r="H12" s="5">
        <v>1475713</v>
      </c>
      <c r="I12" s="6">
        <f t="shared" si="1"/>
        <v>5.4966132289600199E-2</v>
      </c>
      <c r="J12" s="2">
        <f t="shared" si="4"/>
        <v>5.337452420807437E-2</v>
      </c>
      <c r="K12" s="2" t="s">
        <v>14</v>
      </c>
      <c r="M12" s="2">
        <v>2013</v>
      </c>
      <c r="N12" s="3">
        <f t="shared" si="2"/>
        <v>0.17179823331009128</v>
      </c>
      <c r="O12" s="3">
        <f t="shared" si="2"/>
        <v>0.21579926203132627</v>
      </c>
      <c r="P12" s="2" t="s">
        <v>14</v>
      </c>
    </row>
    <row r="13" spans="1:16">
      <c r="A13" s="6">
        <v>2012</v>
      </c>
      <c r="B13">
        <v>2593</v>
      </c>
      <c r="C13" s="6">
        <f t="shared" si="0"/>
        <v>0.31158320687910979</v>
      </c>
      <c r="D13" s="6">
        <f t="shared" si="3"/>
        <v>0.28023885549261868</v>
      </c>
      <c r="E13" s="6" t="s">
        <v>15</v>
      </c>
      <c r="F13" s="5"/>
      <c r="G13" s="6">
        <v>2012</v>
      </c>
      <c r="H13" s="5">
        <v>1398825</v>
      </c>
      <c r="I13" s="6">
        <f t="shared" si="1"/>
        <v>5.1782916126548548E-2</v>
      </c>
      <c r="J13" s="2">
        <f t="shared" si="4"/>
        <v>5.7636912288871349E-2</v>
      </c>
      <c r="K13" s="2" t="s">
        <v>15</v>
      </c>
      <c r="M13" s="2">
        <v>2012</v>
      </c>
      <c r="N13" s="3">
        <f t="shared" si="2"/>
        <v>0.25980029075256122</v>
      </c>
      <c r="O13" s="3">
        <f t="shared" si="2"/>
        <v>0.22260194320374732</v>
      </c>
      <c r="P13" s="2" t="s">
        <v>15</v>
      </c>
    </row>
    <row r="14" spans="1:16">
      <c r="A14" s="6">
        <v>2011</v>
      </c>
      <c r="B14">
        <v>1977</v>
      </c>
      <c r="C14" s="6">
        <f t="shared" si="0"/>
        <v>0.2488945041061276</v>
      </c>
      <c r="D14" s="6">
        <f t="shared" si="3"/>
        <v>0.23282542269103459</v>
      </c>
      <c r="E14" s="6" t="s">
        <v>16</v>
      </c>
      <c r="F14" s="5"/>
      <c r="G14" s="6">
        <v>2011</v>
      </c>
      <c r="H14" s="5">
        <v>1329956</v>
      </c>
      <c r="I14" s="6">
        <f t="shared" si="1"/>
        <v>6.349090845119415E-2</v>
      </c>
      <c r="J14" s="2">
        <f t="shared" si="4"/>
        <v>4.8989728813743805E-2</v>
      </c>
      <c r="K14" s="2" t="s">
        <v>16</v>
      </c>
      <c r="M14" s="2">
        <v>2011</v>
      </c>
      <c r="N14" s="3">
        <f t="shared" si="2"/>
        <v>0.18540359565493345</v>
      </c>
      <c r="O14" s="3">
        <f t="shared" si="2"/>
        <v>0.18383569387729079</v>
      </c>
      <c r="P14" s="2" t="s">
        <v>16</v>
      </c>
    </row>
    <row r="15" spans="1:16">
      <c r="A15" s="6">
        <v>2010</v>
      </c>
      <c r="B15">
        <v>1583</v>
      </c>
      <c r="C15" s="6">
        <f t="shared" si="0"/>
        <v>0.21675634127594159</v>
      </c>
      <c r="D15" s="6">
        <f t="shared" si="3"/>
        <v>0.26149062043716759</v>
      </c>
      <c r="E15" s="6" t="s">
        <v>17</v>
      </c>
      <c r="F15" s="5"/>
      <c r="G15" s="6">
        <v>2010</v>
      </c>
      <c r="H15" s="5">
        <v>1250557</v>
      </c>
      <c r="I15" s="6">
        <f t="shared" si="1"/>
        <v>3.4488549176293466E-2</v>
      </c>
      <c r="J15" s="2">
        <f t="shared" si="4"/>
        <v>3.9335203702825214E-2</v>
      </c>
      <c r="K15" s="2" t="s">
        <v>17</v>
      </c>
      <c r="M15" s="2">
        <v>2010</v>
      </c>
      <c r="N15" s="3">
        <f t="shared" si="2"/>
        <v>0.18226779209964813</v>
      </c>
      <c r="O15" s="3">
        <f t="shared" si="2"/>
        <v>0.22215541673434236</v>
      </c>
      <c r="P15" s="2" t="s">
        <v>17</v>
      </c>
    </row>
    <row r="16" spans="1:16">
      <c r="A16" s="6">
        <v>2009</v>
      </c>
      <c r="B16">
        <v>1301</v>
      </c>
      <c r="C16" s="6">
        <f t="shared" si="0"/>
        <v>0.30622489959839355</v>
      </c>
      <c r="D16" s="6">
        <f t="shared" si="3"/>
        <v>0.4019846302503246</v>
      </c>
      <c r="E16" s="6" t="s">
        <v>18</v>
      </c>
      <c r="F16" s="5"/>
      <c r="G16" s="6">
        <v>2009</v>
      </c>
      <c r="H16" s="5">
        <v>1208865</v>
      </c>
      <c r="I16" s="6">
        <f t="shared" si="1"/>
        <v>4.4181858229356968E-2</v>
      </c>
      <c r="J16" s="2">
        <f t="shared" si="4"/>
        <v>5.8036847284569794E-2</v>
      </c>
      <c r="K16" s="2" t="s">
        <v>18</v>
      </c>
      <c r="M16" s="2">
        <v>2009</v>
      </c>
      <c r="N16" s="3">
        <f t="shared" si="2"/>
        <v>0.26204304136903656</v>
      </c>
      <c r="O16" s="3">
        <f t="shared" si="2"/>
        <v>0.34394778296575479</v>
      </c>
      <c r="P16" s="2" t="s">
        <v>18</v>
      </c>
    </row>
    <row r="17" spans="1:16">
      <c r="A17" s="6">
        <v>2008</v>
      </c>
      <c r="B17">
        <v>996</v>
      </c>
      <c r="C17" s="6">
        <f t="shared" si="0"/>
        <v>0.49774436090225566</v>
      </c>
      <c r="D17" s="6">
        <f t="shared" si="3"/>
        <v>0.53865840372903762</v>
      </c>
      <c r="E17" s="6" t="s">
        <v>19</v>
      </c>
      <c r="F17" s="5"/>
      <c r="G17" s="6">
        <v>2008</v>
      </c>
      <c r="H17" s="5">
        <v>1157715</v>
      </c>
      <c r="I17" s="6">
        <f t="shared" si="1"/>
        <v>7.1891836339782619E-2</v>
      </c>
      <c r="J17" s="2">
        <f t="shared" si="4"/>
        <v>6.1020566513237715E-2</v>
      </c>
      <c r="K17" s="2" t="s">
        <v>19</v>
      </c>
      <c r="M17" s="2">
        <v>2008</v>
      </c>
      <c r="N17" s="3">
        <f t="shared" si="2"/>
        <v>0.42585252456247302</v>
      </c>
      <c r="O17" s="3">
        <f t="shared" si="2"/>
        <v>0.47763783721579989</v>
      </c>
      <c r="P17" s="2" t="s">
        <v>19</v>
      </c>
    </row>
    <row r="18" spans="1:16">
      <c r="A18" s="6">
        <v>2007</v>
      </c>
      <c r="B18">
        <v>665</v>
      </c>
      <c r="C18" s="6">
        <f t="shared" si="0"/>
        <v>0.57957244655581952</v>
      </c>
      <c r="D18" s="6">
        <f t="shared" si="3"/>
        <v>0.56941585290753938</v>
      </c>
      <c r="E18" s="6" t="s">
        <v>20</v>
      </c>
      <c r="F18" s="5"/>
      <c r="G18" s="6">
        <v>2007</v>
      </c>
      <c r="H18" s="5">
        <v>1080067</v>
      </c>
      <c r="I18" s="6">
        <f t="shared" si="1"/>
        <v>5.014929668669281E-2</v>
      </c>
      <c r="J18" s="2">
        <f t="shared" si="4"/>
        <v>5.2071956196074576E-2</v>
      </c>
      <c r="K18" s="2" t="s">
        <v>20</v>
      </c>
      <c r="M18" s="2">
        <v>2007</v>
      </c>
      <c r="N18" s="3">
        <f t="shared" si="2"/>
        <v>0.52942314986912675</v>
      </c>
      <c r="O18" s="3">
        <f t="shared" si="2"/>
        <v>0.51734389671146475</v>
      </c>
      <c r="P18" s="2" t="s">
        <v>20</v>
      </c>
    </row>
    <row r="19" spans="1:16">
      <c r="A19" s="6">
        <v>2006</v>
      </c>
      <c r="B19">
        <v>421</v>
      </c>
      <c r="C19" s="6">
        <f t="shared" si="0"/>
        <v>0.55925925925925923</v>
      </c>
      <c r="D19" s="6">
        <f t="shared" si="3"/>
        <v>0.44794646131279792</v>
      </c>
      <c r="E19" s="6" t="s">
        <v>21</v>
      </c>
      <c r="F19" s="5"/>
      <c r="G19" s="6">
        <v>2006</v>
      </c>
      <c r="H19" s="5">
        <v>1028489</v>
      </c>
      <c r="I19" s="6">
        <f t="shared" si="1"/>
        <v>5.3994615705456335E-2</v>
      </c>
      <c r="J19" s="2">
        <f t="shared" si="4"/>
        <v>5.248827898145017E-2</v>
      </c>
      <c r="K19" s="2" t="s">
        <v>21</v>
      </c>
      <c r="M19" s="2">
        <v>2006</v>
      </c>
      <c r="N19" s="3">
        <f t="shared" si="2"/>
        <v>0.50526464355380285</v>
      </c>
      <c r="O19" s="3">
        <f t="shared" si="2"/>
        <v>0.39545818233134777</v>
      </c>
      <c r="P19" s="2" t="s">
        <v>21</v>
      </c>
    </row>
    <row r="20" spans="1:16">
      <c r="A20" s="6">
        <v>2005</v>
      </c>
      <c r="B20">
        <v>270</v>
      </c>
      <c r="C20" s="6">
        <f t="shared" si="0"/>
        <v>0.33663366336633666</v>
      </c>
      <c r="D20" s="6">
        <f t="shared" si="3"/>
        <v>0.31575272911906577</v>
      </c>
      <c r="E20" s="6" t="s">
        <v>22</v>
      </c>
      <c r="F20" s="5"/>
      <c r="G20" s="6">
        <v>2005</v>
      </c>
      <c r="H20" s="5">
        <v>975801</v>
      </c>
      <c r="I20" s="6">
        <f t="shared" si="1"/>
        <v>5.0981942257443999E-2</v>
      </c>
      <c r="J20" s="2">
        <f t="shared" si="4"/>
        <v>4.83294602081209E-2</v>
      </c>
      <c r="K20" s="2" t="s">
        <v>22</v>
      </c>
      <c r="M20" s="2">
        <v>2005</v>
      </c>
      <c r="N20" s="3">
        <f t="shared" si="2"/>
        <v>0.28565172110889264</v>
      </c>
      <c r="O20" s="3">
        <f t="shared" si="2"/>
        <v>0.26742326891094487</v>
      </c>
      <c r="P20" s="2" t="s">
        <v>22</v>
      </c>
    </row>
    <row r="21" spans="1:16">
      <c r="A21" s="6">
        <v>2004</v>
      </c>
      <c r="B21">
        <v>202</v>
      </c>
      <c r="C21" s="6">
        <f t="shared" si="0"/>
        <v>0.29487179487179488</v>
      </c>
      <c r="D21" s="6">
        <f t="shared" si="3"/>
        <v>0.23834498834498835</v>
      </c>
      <c r="E21" s="6" t="s">
        <v>23</v>
      </c>
      <c r="F21" s="5"/>
      <c r="G21" s="6">
        <v>2004</v>
      </c>
      <c r="H21" s="5">
        <v>928466</v>
      </c>
      <c r="I21" s="6">
        <f t="shared" si="1"/>
        <v>4.5676978158797801E-2</v>
      </c>
      <c r="J21" s="2">
        <f t="shared" si="4"/>
        <v>4.4970204422588672E-2</v>
      </c>
      <c r="K21" s="2" t="s">
        <v>23</v>
      </c>
      <c r="M21" s="2">
        <v>2004</v>
      </c>
      <c r="N21" s="3">
        <f t="shared" si="2"/>
        <v>0.24919481671299709</v>
      </c>
      <c r="O21" s="3">
        <f t="shared" si="2"/>
        <v>0.19337478392239968</v>
      </c>
      <c r="P21" s="2" t="s">
        <v>23</v>
      </c>
    </row>
    <row r="22" spans="1:16">
      <c r="A22" s="6">
        <v>2003</v>
      </c>
      <c r="B22">
        <v>156</v>
      </c>
      <c r="C22" s="6">
        <f t="shared" si="0"/>
        <v>0.18181818181818182</v>
      </c>
      <c r="D22" s="6">
        <f t="shared" si="3"/>
        <v>6.2337662337662345E-2</v>
      </c>
      <c r="E22" s="6" t="s">
        <v>24</v>
      </c>
      <c r="F22" s="5"/>
      <c r="G22" s="6">
        <v>2003</v>
      </c>
      <c r="H22" s="5">
        <v>887909</v>
      </c>
      <c r="I22" s="6">
        <f t="shared" si="1"/>
        <v>4.426343068637955E-2</v>
      </c>
      <c r="J22" s="2">
        <f t="shared" si="4"/>
        <v>3.357412135822737E-2</v>
      </c>
      <c r="K22" s="2" t="s">
        <v>24</v>
      </c>
      <c r="M22" s="2">
        <v>2003</v>
      </c>
      <c r="N22" s="3">
        <f t="shared" si="2"/>
        <v>0.13755475113180227</v>
      </c>
      <c r="O22" s="3">
        <f t="shared" si="2"/>
        <v>2.8763540979434975E-2</v>
      </c>
      <c r="P22" s="2" t="s">
        <v>24</v>
      </c>
    </row>
    <row r="23" spans="1:16">
      <c r="A23" s="6">
        <v>2002</v>
      </c>
      <c r="B23">
        <v>132</v>
      </c>
      <c r="C23" s="6">
        <f t="shared" si="0"/>
        <v>-5.7142857142857141E-2</v>
      </c>
      <c r="D23" s="6">
        <f t="shared" si="3"/>
        <v>6.4648910411622282E-2</v>
      </c>
      <c r="E23" s="6" t="s">
        <v>25</v>
      </c>
      <c r="F23" s="5"/>
      <c r="G23" s="6">
        <v>2002</v>
      </c>
      <c r="H23" s="5">
        <v>850273</v>
      </c>
      <c r="I23" s="6">
        <f t="shared" si="1"/>
        <v>2.2884812030075186E-2</v>
      </c>
      <c r="J23" s="2">
        <f t="shared" si="4"/>
        <v>1.147970202989825E-2</v>
      </c>
      <c r="K23" s="2" t="s">
        <v>25</v>
      </c>
      <c r="M23" s="2">
        <v>2002</v>
      </c>
      <c r="N23" s="3">
        <f t="shared" si="2"/>
        <v>-8.0027669172932331E-2</v>
      </c>
      <c r="O23" s="3">
        <f t="shared" si="2"/>
        <v>5.316920838172403E-2</v>
      </c>
      <c r="P23" s="2" t="s">
        <v>25</v>
      </c>
    </row>
    <row r="24" spans="1:16">
      <c r="A24" s="6">
        <v>2001</v>
      </c>
      <c r="B24">
        <v>140</v>
      </c>
      <c r="C24" s="6">
        <f t="shared" si="0"/>
        <v>0.1864406779661017</v>
      </c>
      <c r="D24" s="6">
        <f t="shared" si="3"/>
        <v>0.2415719873346992</v>
      </c>
      <c r="E24" s="6" t="s">
        <v>26</v>
      </c>
      <c r="F24" s="5"/>
      <c r="G24" s="6">
        <v>2001</v>
      </c>
      <c r="H24" s="5">
        <v>831250</v>
      </c>
      <c r="I24" s="6">
        <f t="shared" si="1"/>
        <v>7.4592029721314555E-5</v>
      </c>
      <c r="J24" s="2">
        <f t="shared" si="4"/>
        <v>1.0923910985677252E-2</v>
      </c>
      <c r="K24" s="2" t="s">
        <v>26</v>
      </c>
      <c r="M24" s="2">
        <v>2001</v>
      </c>
      <c r="N24" s="3">
        <f t="shared" si="2"/>
        <v>0.18636608593638038</v>
      </c>
      <c r="O24" s="3">
        <f t="shared" si="2"/>
        <v>0.23064807634902196</v>
      </c>
      <c r="P24" s="2" t="s">
        <v>26</v>
      </c>
    </row>
    <row r="25" spans="1:16">
      <c r="A25" s="6">
        <v>2000</v>
      </c>
      <c r="B25">
        <v>118</v>
      </c>
      <c r="C25" s="6">
        <f t="shared" si="0"/>
        <v>0.2967032967032967</v>
      </c>
      <c r="D25" s="6">
        <f t="shared" si="3"/>
        <v>0.21008004341337674</v>
      </c>
      <c r="E25" s="6" t="s">
        <v>27</v>
      </c>
      <c r="F25" s="5"/>
      <c r="G25" s="6">
        <v>2000</v>
      </c>
      <c r="H25" s="5">
        <v>831188</v>
      </c>
      <c r="I25" s="6">
        <f t="shared" si="1"/>
        <v>2.177322994163319E-2</v>
      </c>
      <c r="J25" s="2">
        <f t="shared" si="4"/>
        <v>1.9876638847439031E-2</v>
      </c>
      <c r="K25" s="2" t="s">
        <v>27</v>
      </c>
      <c r="M25" s="2">
        <v>2000</v>
      </c>
      <c r="N25" s="3">
        <f t="shared" si="2"/>
        <v>0.27493006676166354</v>
      </c>
      <c r="O25" s="3">
        <f t="shared" si="2"/>
        <v>0.19020340456593771</v>
      </c>
      <c r="P25" s="2" t="s">
        <v>27</v>
      </c>
    </row>
    <row r="26" spans="1:16">
      <c r="A26" s="6">
        <v>1999</v>
      </c>
      <c r="B26">
        <v>91</v>
      </c>
      <c r="C26" s="6">
        <f t="shared" si="0"/>
        <v>0.12345679012345678</v>
      </c>
      <c r="D26" s="6">
        <f t="shared" si="3"/>
        <v>1.1728395061728389E-2</v>
      </c>
      <c r="E26" s="6" t="s">
        <v>28</v>
      </c>
      <c r="F26" s="5"/>
      <c r="G26" s="6">
        <v>1999</v>
      </c>
      <c r="H26" s="5">
        <v>813476</v>
      </c>
      <c r="I26" s="6">
        <f t="shared" si="1"/>
        <v>1.7980047753244868E-2</v>
      </c>
      <c r="J26" s="2">
        <f t="shared" si="4"/>
        <v>1.9467776698243837E-2</v>
      </c>
      <c r="K26" s="2" t="s">
        <v>28</v>
      </c>
      <c r="M26" s="2">
        <v>1999</v>
      </c>
      <c r="N26" s="3">
        <f t="shared" si="2"/>
        <v>0.10547674237021192</v>
      </c>
      <c r="O26" s="3">
        <f t="shared" si="2"/>
        <v>-7.739381636515448E-3</v>
      </c>
      <c r="P26" s="2" t="s">
        <v>28</v>
      </c>
    </row>
    <row r="27" spans="1:16">
      <c r="A27" s="6">
        <v>1998</v>
      </c>
      <c r="B27">
        <v>81</v>
      </c>
      <c r="C27" s="6">
        <f t="shared" si="0"/>
        <v>-0.1</v>
      </c>
      <c r="D27" s="6">
        <f t="shared" si="3"/>
        <v>1.2499999999999997E-2</v>
      </c>
      <c r="E27" s="6" t="s">
        <v>29</v>
      </c>
      <c r="F27" s="5"/>
      <c r="G27" s="6">
        <v>1998</v>
      </c>
      <c r="H27" s="5">
        <v>799108</v>
      </c>
      <c r="I27" s="6">
        <f t="shared" si="1"/>
        <v>2.0955505643242802E-2</v>
      </c>
      <c r="J27" s="2">
        <f t="shared" si="4"/>
        <v>1.7062593320137966E-2</v>
      </c>
      <c r="K27" s="2" t="s">
        <v>29</v>
      </c>
      <c r="M27" s="2">
        <v>1998</v>
      </c>
      <c r="N27" s="3">
        <f t="shared" si="2"/>
        <v>-0.12095550564324281</v>
      </c>
      <c r="O27" s="3">
        <f t="shared" si="2"/>
        <v>-4.5625933201379684E-3</v>
      </c>
      <c r="P27" s="2" t="s">
        <v>29</v>
      </c>
    </row>
    <row r="28" spans="1:16">
      <c r="A28" s="6">
        <v>1997</v>
      </c>
      <c r="B28">
        <v>90</v>
      </c>
      <c r="C28" s="6">
        <f t="shared" si="0"/>
        <v>0.125</v>
      </c>
      <c r="D28" s="6">
        <f t="shared" si="3"/>
        <v>6.25E-2</v>
      </c>
      <c r="E28" s="6" t="s">
        <v>30</v>
      </c>
      <c r="F28" s="5"/>
      <c r="G28" s="6">
        <v>1997</v>
      </c>
      <c r="H28" s="5">
        <v>782706</v>
      </c>
      <c r="I28" s="6">
        <f t="shared" si="1"/>
        <v>1.3169680997033133E-2</v>
      </c>
      <c r="J28" s="2">
        <f t="shared" si="4"/>
        <v>6.5809530205009958E-2</v>
      </c>
      <c r="K28" s="2" t="s">
        <v>30</v>
      </c>
      <c r="M28" s="2">
        <v>1997</v>
      </c>
      <c r="N28" s="3">
        <f t="shared" si="2"/>
        <v>0.11183031900296686</v>
      </c>
      <c r="O28" s="3">
        <f t="shared" si="2"/>
        <v>-3.3095302050099584E-3</v>
      </c>
      <c r="P28" s="2" t="s">
        <v>30</v>
      </c>
    </row>
    <row r="29" spans="1:16">
      <c r="A29" s="6">
        <v>1996</v>
      </c>
      <c r="B29">
        <v>80</v>
      </c>
      <c r="C29" s="6">
        <f t="shared" si="0"/>
        <v>0</v>
      </c>
      <c r="D29" s="6">
        <f t="shared" si="3"/>
        <v>-1.2195121951219513E-2</v>
      </c>
      <c r="E29" s="6" t="s">
        <v>31</v>
      </c>
      <c r="F29" s="5"/>
      <c r="G29" s="6">
        <v>1996</v>
      </c>
      <c r="H29" s="5">
        <v>772532</v>
      </c>
      <c r="I29" s="6">
        <f t="shared" si="1"/>
        <v>0.11844937941298679</v>
      </c>
      <c r="J29" s="2">
        <f t="shared" si="4"/>
        <v>8.4519918588730383E-2</v>
      </c>
      <c r="K29" s="2" t="s">
        <v>31</v>
      </c>
      <c r="M29" s="2">
        <v>1996</v>
      </c>
      <c r="N29" s="3">
        <f t="shared" si="2"/>
        <v>-0.11844937941298679</v>
      </c>
      <c r="O29" s="3">
        <f t="shared" si="2"/>
        <v>-9.6715040539949892E-2</v>
      </c>
      <c r="P29" s="2" t="s">
        <v>31</v>
      </c>
    </row>
    <row r="30" spans="1:16">
      <c r="A30" s="6">
        <v>1995</v>
      </c>
      <c r="B30">
        <v>80</v>
      </c>
      <c r="C30" s="6">
        <f t="shared" si="0"/>
        <v>-2.4390243902439025E-2</v>
      </c>
      <c r="D30" s="6">
        <f t="shared" si="3"/>
        <v>7.3519163763066206E-2</v>
      </c>
      <c r="E30" s="6" t="s">
        <v>32</v>
      </c>
      <c r="F30" s="5"/>
      <c r="G30" s="6">
        <v>1995</v>
      </c>
      <c r="H30" s="5">
        <v>690717</v>
      </c>
      <c r="I30" s="6">
        <f t="shared" si="1"/>
        <v>5.0590457764473976E-2</v>
      </c>
      <c r="J30" s="2">
        <f t="shared" si="4"/>
        <v>4.6889486280644252E-2</v>
      </c>
      <c r="K30" s="2" t="s">
        <v>32</v>
      </c>
      <c r="M30" s="2">
        <v>1995</v>
      </c>
      <c r="N30" s="3">
        <f t="shared" si="2"/>
        <v>-7.4980701666913008E-2</v>
      </c>
      <c r="O30" s="3">
        <f t="shared" si="2"/>
        <v>2.6629677482421954E-2</v>
      </c>
      <c r="P30" s="2" t="s">
        <v>32</v>
      </c>
    </row>
    <row r="31" spans="1:16">
      <c r="A31" s="6">
        <v>1994</v>
      </c>
      <c r="B31">
        <v>82</v>
      </c>
      <c r="C31" s="6">
        <f t="shared" si="0"/>
        <v>0.17142857142857143</v>
      </c>
      <c r="D31" s="6">
        <f t="shared" si="3"/>
        <v>4.0259740259740259E-2</v>
      </c>
      <c r="E31" s="6" t="s">
        <v>33</v>
      </c>
      <c r="F31" s="5"/>
      <c r="G31" s="6">
        <v>1994</v>
      </c>
      <c r="H31" s="5">
        <v>657456</v>
      </c>
      <c r="I31" s="6">
        <f t="shared" si="1"/>
        <v>4.3188514796814528E-2</v>
      </c>
      <c r="J31" s="2">
        <f t="shared" si="4"/>
        <v>2.9041261205244112E-2</v>
      </c>
      <c r="K31" s="2" t="s">
        <v>33</v>
      </c>
      <c r="M31" s="2">
        <v>1994</v>
      </c>
      <c r="N31" s="3">
        <f t="shared" si="2"/>
        <v>0.12824005663175692</v>
      </c>
      <c r="O31" s="3">
        <f t="shared" si="2"/>
        <v>1.1218479054496147E-2</v>
      </c>
      <c r="P31" s="2" t="s">
        <v>33</v>
      </c>
    </row>
    <row r="32" spans="1:16">
      <c r="A32" s="6">
        <v>1993</v>
      </c>
      <c r="B32">
        <v>70</v>
      </c>
      <c r="C32" s="6">
        <f t="shared" si="0"/>
        <v>-9.0909090909090912E-2</v>
      </c>
      <c r="D32" s="6">
        <f t="shared" si="3"/>
        <v>-7.5942350332594236E-2</v>
      </c>
      <c r="E32" s="6" t="s">
        <v>34</v>
      </c>
      <c r="F32" s="5"/>
      <c r="G32" s="6">
        <v>1993</v>
      </c>
      <c r="H32" s="5">
        <v>630237</v>
      </c>
      <c r="I32" s="6">
        <f t="shared" si="1"/>
        <v>1.4894007613673694E-2</v>
      </c>
      <c r="J32" s="2">
        <f t="shared" si="4"/>
        <v>1.3230641512147433E-2</v>
      </c>
      <c r="K32" s="2" t="s">
        <v>34</v>
      </c>
      <c r="M32" s="2">
        <v>1993</v>
      </c>
      <c r="N32" s="3">
        <f t="shared" si="2"/>
        <v>-0.10580309852276461</v>
      </c>
      <c r="O32" s="3">
        <f t="shared" si="2"/>
        <v>-8.9172991844741673E-2</v>
      </c>
      <c r="P32" s="2" t="s">
        <v>34</v>
      </c>
    </row>
    <row r="33" spans="1:16">
      <c r="A33" s="6">
        <v>1992</v>
      </c>
      <c r="B33">
        <v>77</v>
      </c>
      <c r="C33" s="6">
        <f t="shared" si="0"/>
        <v>-6.097560975609756E-2</v>
      </c>
      <c r="D33" s="6">
        <f t="shared" si="3"/>
        <v>1.8812769010043042</v>
      </c>
      <c r="E33" s="6" t="s">
        <v>35</v>
      </c>
      <c r="F33" s="5"/>
      <c r="G33" s="6">
        <v>1992</v>
      </c>
      <c r="H33" s="5">
        <v>620988</v>
      </c>
      <c r="I33" s="6">
        <f t="shared" si="1"/>
        <v>1.1567275410621173E-2</v>
      </c>
      <c r="J33" s="2">
        <f t="shared" si="4"/>
        <v>2.0060376222010901E-2</v>
      </c>
      <c r="K33" s="2" t="s">
        <v>35</v>
      </c>
      <c r="M33" s="2">
        <v>1992</v>
      </c>
      <c r="N33" s="3">
        <f t="shared" si="2"/>
        <v>-7.2542885166718737E-2</v>
      </c>
      <c r="O33" s="3">
        <f t="shared" si="2"/>
        <v>1.8612165247822934</v>
      </c>
      <c r="P33" s="2" t="s">
        <v>35</v>
      </c>
    </row>
    <row r="34" spans="1:16">
      <c r="A34" s="6">
        <v>1991</v>
      </c>
      <c r="B34">
        <v>82</v>
      </c>
      <c r="C34" s="6">
        <f t="shared" si="0"/>
        <v>3.8235294117647061</v>
      </c>
      <c r="D34" s="6">
        <f t="shared" si="3"/>
        <v>2.01890756302521</v>
      </c>
      <c r="E34" s="6" t="s">
        <v>36</v>
      </c>
      <c r="F34" s="5"/>
      <c r="G34" s="6">
        <v>1991</v>
      </c>
      <c r="H34" s="5">
        <v>613887</v>
      </c>
      <c r="I34" s="6">
        <f t="shared" si="1"/>
        <v>2.855347703340063E-2</v>
      </c>
      <c r="J34" s="2">
        <f t="shared" si="4"/>
        <v>2.8153286573621972E-2</v>
      </c>
      <c r="K34" s="2" t="s">
        <v>36</v>
      </c>
      <c r="M34" s="2">
        <v>1991</v>
      </c>
      <c r="N34" s="3">
        <f t="shared" si="2"/>
        <v>3.7949759347313052</v>
      </c>
      <c r="O34" s="3">
        <f t="shared" si="2"/>
        <v>1.990754276451588</v>
      </c>
      <c r="P34" s="2" t="s">
        <v>36</v>
      </c>
    </row>
    <row r="35" spans="1:16">
      <c r="A35" s="6">
        <v>1990</v>
      </c>
      <c r="B35">
        <v>17</v>
      </c>
      <c r="C35" s="6">
        <f t="shared" si="0"/>
        <v>0.21428571428571427</v>
      </c>
      <c r="D35" s="6">
        <f t="shared" si="3"/>
        <v>1.8907563025210072E-2</v>
      </c>
      <c r="E35" s="6" t="s">
        <v>37</v>
      </c>
      <c r="F35" s="5"/>
      <c r="G35" s="6">
        <v>1990</v>
      </c>
      <c r="H35" s="5">
        <v>596845</v>
      </c>
      <c r="I35" s="6">
        <f t="shared" si="1"/>
        <v>2.7753096113843315E-2</v>
      </c>
      <c r="J35" s="2">
        <f t="shared" si="4"/>
        <v>2.9443120143982246E-2</v>
      </c>
      <c r="K35" s="2" t="s">
        <v>37</v>
      </c>
      <c r="M35" s="2">
        <v>1990</v>
      </c>
      <c r="N35" s="3">
        <f t="shared" si="2"/>
        <v>0.18653261817187095</v>
      </c>
      <c r="O35" s="3">
        <f t="shared" si="2"/>
        <v>-1.0535557118772174E-2</v>
      </c>
      <c r="P35" s="2" t="s">
        <v>37</v>
      </c>
    </row>
    <row r="36" spans="1:16">
      <c r="A36" s="6">
        <v>1989</v>
      </c>
      <c r="B36" s="5">
        <v>14</v>
      </c>
      <c r="C36" s="6">
        <f t="shared" si="0"/>
        <v>-0.17647058823529413</v>
      </c>
      <c r="D36" s="6">
        <f t="shared" si="3"/>
        <v>-0.1408668730650155</v>
      </c>
      <c r="E36" s="6" t="s">
        <v>38</v>
      </c>
      <c r="F36" s="5"/>
      <c r="G36" s="6">
        <v>1989</v>
      </c>
      <c r="H36" s="5">
        <v>580728</v>
      </c>
      <c r="I36" s="6">
        <f t="shared" si="1"/>
        <v>3.1133144174121174E-2</v>
      </c>
      <c r="J36" s="2">
        <f t="shared" si="4"/>
        <v>2.639735214630743E-2</v>
      </c>
      <c r="K36" s="2" t="s">
        <v>38</v>
      </c>
      <c r="M36" s="2">
        <v>1989</v>
      </c>
      <c r="N36" s="3">
        <f t="shared" si="2"/>
        <v>-0.20760373240941529</v>
      </c>
      <c r="O36" s="3">
        <f t="shared" si="2"/>
        <v>-0.16726422521132292</v>
      </c>
      <c r="P36" s="2" t="s">
        <v>38</v>
      </c>
    </row>
    <row r="37" spans="1:16">
      <c r="A37" s="6">
        <v>1988</v>
      </c>
      <c r="B37" s="5">
        <v>17</v>
      </c>
      <c r="C37" s="6">
        <f t="shared" si="0"/>
        <v>-0.10526315789473684</v>
      </c>
      <c r="D37" s="6">
        <f t="shared" si="3"/>
        <v>0.31100478468899523</v>
      </c>
      <c r="E37" s="6" t="s">
        <v>39</v>
      </c>
      <c r="F37" s="5"/>
      <c r="G37" s="6">
        <v>1988</v>
      </c>
      <c r="H37" s="5">
        <v>563194</v>
      </c>
      <c r="I37" s="6">
        <f t="shared" si="1"/>
        <v>2.1661560118493687E-2</v>
      </c>
      <c r="J37" s="2">
        <f t="shared" si="4"/>
        <v>2.4966281656905474E-2</v>
      </c>
      <c r="K37" s="2" t="s">
        <v>39</v>
      </c>
      <c r="M37" s="2">
        <v>1988</v>
      </c>
      <c r="N37" s="3">
        <f t="shared" ref="N37:O55" si="5">C37-I37</f>
        <v>-0.12692471801323052</v>
      </c>
      <c r="O37" s="3">
        <f t="shared" si="5"/>
        <v>0.28603850303208977</v>
      </c>
      <c r="P37" s="2" t="s">
        <v>39</v>
      </c>
    </row>
    <row r="38" spans="1:16">
      <c r="A38" s="6">
        <v>1987</v>
      </c>
      <c r="B38" s="5">
        <v>19</v>
      </c>
      <c r="C38" s="6">
        <f t="shared" si="0"/>
        <v>0.72727272727272729</v>
      </c>
      <c r="D38" s="6">
        <f t="shared" si="3"/>
        <v>0.20738636363636365</v>
      </c>
      <c r="E38" s="6" t="s">
        <v>40</v>
      </c>
      <c r="F38" s="5"/>
      <c r="G38" s="6">
        <v>1987</v>
      </c>
      <c r="H38" s="5">
        <v>551253</v>
      </c>
      <c r="I38" s="6">
        <f t="shared" si="1"/>
        <v>2.8271003195317265E-2</v>
      </c>
      <c r="J38" s="2">
        <f t="shared" si="4"/>
        <v>1.6846461339296948E-2</v>
      </c>
      <c r="K38" s="2" t="s">
        <v>40</v>
      </c>
      <c r="M38" s="2">
        <v>1987</v>
      </c>
      <c r="N38" s="3">
        <f t="shared" si="5"/>
        <v>0.69900172407741001</v>
      </c>
      <c r="O38" s="3">
        <f t="shared" si="5"/>
        <v>0.19053990229706669</v>
      </c>
      <c r="P38" s="2" t="s">
        <v>40</v>
      </c>
    </row>
    <row r="39" spans="1:16">
      <c r="A39" s="6">
        <v>1986</v>
      </c>
      <c r="B39" s="5">
        <v>11</v>
      </c>
      <c r="C39" s="6">
        <f t="shared" si="0"/>
        <v>-0.3125</v>
      </c>
      <c r="D39" s="6">
        <f t="shared" si="3"/>
        <v>-0.21180555555555555</v>
      </c>
      <c r="E39" s="6" t="s">
        <v>41</v>
      </c>
      <c r="F39" s="5"/>
      <c r="G39" s="6">
        <v>1986</v>
      </c>
      <c r="H39" s="5">
        <v>536097</v>
      </c>
      <c r="I39" s="6">
        <f t="shared" si="1"/>
        <v>5.4219194832766321E-3</v>
      </c>
      <c r="J39" s="2">
        <f t="shared" si="4"/>
        <v>9.3190231942493328E-3</v>
      </c>
      <c r="K39" s="2" t="s">
        <v>41</v>
      </c>
      <c r="M39" s="2">
        <v>1986</v>
      </c>
      <c r="N39" s="3">
        <f t="shared" si="5"/>
        <v>-0.31792191948327664</v>
      </c>
      <c r="O39" s="3">
        <f t="shared" si="5"/>
        <v>-0.22112457874980487</v>
      </c>
      <c r="P39" s="2" t="s">
        <v>41</v>
      </c>
    </row>
    <row r="40" spans="1:16">
      <c r="A40" s="6">
        <v>1985</v>
      </c>
      <c r="B40" s="5">
        <v>16</v>
      </c>
      <c r="C40" s="6">
        <f t="shared" si="0"/>
        <v>-0.1111111111111111</v>
      </c>
      <c r="D40" s="6">
        <f t="shared" si="3"/>
        <v>6.9444444444444475E-3</v>
      </c>
      <c r="E40" s="6" t="s">
        <v>42</v>
      </c>
      <c r="F40" s="5"/>
      <c r="G40" s="6">
        <v>1985</v>
      </c>
      <c r="H40" s="5">
        <v>533206</v>
      </c>
      <c r="I40" s="6">
        <f t="shared" si="1"/>
        <v>1.3216126905222033E-2</v>
      </c>
      <c r="J40" s="2">
        <f t="shared" si="4"/>
        <v>2.0373534963942636E-2</v>
      </c>
      <c r="K40" s="2" t="s">
        <v>42</v>
      </c>
      <c r="M40" s="2">
        <v>1985</v>
      </c>
      <c r="N40" s="3">
        <f t="shared" si="5"/>
        <v>-0.12432723801633314</v>
      </c>
      <c r="O40" s="3">
        <f t="shared" si="5"/>
        <v>-1.3429090519498189E-2</v>
      </c>
      <c r="P40" s="2" t="s">
        <v>42</v>
      </c>
    </row>
    <row r="41" spans="1:16">
      <c r="A41" s="6">
        <v>1984</v>
      </c>
      <c r="B41" s="5">
        <v>18</v>
      </c>
      <c r="C41" s="6">
        <f t="shared" si="0"/>
        <v>0.125</v>
      </c>
      <c r="D41" s="6">
        <f t="shared" si="3"/>
        <v>3.3088235294117647E-2</v>
      </c>
      <c r="E41" s="6" t="s">
        <v>43</v>
      </c>
      <c r="F41" s="5"/>
      <c r="G41" s="6">
        <v>1984</v>
      </c>
      <c r="H41" s="5">
        <v>526251</v>
      </c>
      <c r="I41" s="6">
        <f t="shared" si="1"/>
        <v>2.7530943022663238E-2</v>
      </c>
      <c r="J41" s="2">
        <f t="shared" si="4"/>
        <v>4.0381562292920295E-2</v>
      </c>
      <c r="K41" s="2" t="s">
        <v>43</v>
      </c>
      <c r="M41" s="2">
        <v>1984</v>
      </c>
      <c r="N41" s="3">
        <f t="shared" si="5"/>
        <v>9.7469056977336765E-2</v>
      </c>
      <c r="O41" s="3">
        <f t="shared" si="5"/>
        <v>-7.2933269988026475E-3</v>
      </c>
      <c r="P41" s="2" t="s">
        <v>43</v>
      </c>
    </row>
    <row r="42" spans="1:16">
      <c r="A42" s="6">
        <v>1983</v>
      </c>
      <c r="B42" s="5">
        <v>16</v>
      </c>
      <c r="C42" s="6">
        <f t="shared" si="0"/>
        <v>-5.8823529411764705E-2</v>
      </c>
      <c r="D42" s="6">
        <f t="shared" si="3"/>
        <v>-0.12464985994397759</v>
      </c>
      <c r="E42" s="6" t="s">
        <v>44</v>
      </c>
      <c r="F42" s="5"/>
      <c r="G42" s="6">
        <v>1983</v>
      </c>
      <c r="H42" s="5">
        <v>512151</v>
      </c>
      <c r="I42" s="6">
        <f t="shared" si="1"/>
        <v>5.3232181563177355E-2</v>
      </c>
      <c r="J42" s="2">
        <f t="shared" si="4"/>
        <v>4.8451431259225353E-2</v>
      </c>
      <c r="K42" s="2" t="s">
        <v>44</v>
      </c>
      <c r="M42" s="2">
        <v>1983</v>
      </c>
      <c r="N42" s="3">
        <f t="shared" si="5"/>
        <v>-0.11205571097494206</v>
      </c>
      <c r="O42" s="3">
        <f t="shared" si="5"/>
        <v>-0.17310129120320294</v>
      </c>
      <c r="P42" s="2" t="s">
        <v>44</v>
      </c>
    </row>
    <row r="43" spans="1:16">
      <c r="A43" s="6">
        <v>1982</v>
      </c>
      <c r="B43" s="5">
        <v>17</v>
      </c>
      <c r="C43" s="6">
        <f t="shared" si="0"/>
        <v>-0.19047619047619047</v>
      </c>
      <c r="D43" s="6">
        <f t="shared" si="3"/>
        <v>6.1011904761904767E-2</v>
      </c>
      <c r="E43" s="6" t="s">
        <v>45</v>
      </c>
      <c r="F43" s="5"/>
      <c r="G43" s="6">
        <v>1982</v>
      </c>
      <c r="H43" s="5">
        <v>486266</v>
      </c>
      <c r="I43" s="6">
        <f t="shared" si="1"/>
        <v>4.3670680955273343E-2</v>
      </c>
      <c r="J43" s="2">
        <f t="shared" si="4"/>
        <v>4.4644322685575777E-2</v>
      </c>
      <c r="K43" s="2" t="s">
        <v>45</v>
      </c>
      <c r="M43" s="2">
        <v>1982</v>
      </c>
      <c r="N43" s="3">
        <f t="shared" si="5"/>
        <v>-0.23414687143146382</v>
      </c>
      <c r="O43" s="3">
        <f t="shared" si="5"/>
        <v>1.636758207632899E-2</v>
      </c>
      <c r="P43" s="2" t="s">
        <v>45</v>
      </c>
    </row>
    <row r="44" spans="1:16">
      <c r="A44" s="6">
        <v>1981</v>
      </c>
      <c r="B44" s="5">
        <v>21</v>
      </c>
      <c r="C44" s="6">
        <f t="shared" si="0"/>
        <v>0.3125</v>
      </c>
      <c r="D44" s="6">
        <f t="shared" si="3"/>
        <v>0.38352272727272729</v>
      </c>
      <c r="E44" s="6" t="s">
        <v>46</v>
      </c>
      <c r="F44" s="5"/>
      <c r="G44" s="6">
        <v>1981</v>
      </c>
      <c r="H44" s="5">
        <v>465919</v>
      </c>
      <c r="I44" s="6">
        <f t="shared" si="1"/>
        <v>4.5617964415878204E-2</v>
      </c>
      <c r="J44" s="2">
        <f t="shared" si="4"/>
        <v>3.5457452748530641E-2</v>
      </c>
      <c r="K44" s="2" t="s">
        <v>46</v>
      </c>
      <c r="M44" s="2">
        <v>1981</v>
      </c>
      <c r="N44" s="3">
        <f t="shared" si="5"/>
        <v>0.26688203558412182</v>
      </c>
      <c r="O44" s="3">
        <f t="shared" si="5"/>
        <v>0.34806527452419667</v>
      </c>
      <c r="P44" s="2" t="s">
        <v>46</v>
      </c>
    </row>
    <row r="45" spans="1:16">
      <c r="A45" s="6">
        <v>1980</v>
      </c>
      <c r="B45" s="5">
        <v>16</v>
      </c>
      <c r="C45" s="6">
        <f t="shared" si="0"/>
        <v>0.45454545454545453</v>
      </c>
      <c r="D45" s="6">
        <f t="shared" si="3"/>
        <v>0.22727272727272727</v>
      </c>
      <c r="E45" s="6" t="s">
        <v>47</v>
      </c>
      <c r="F45" s="5"/>
      <c r="G45" s="6">
        <v>1980</v>
      </c>
      <c r="H45" s="5">
        <v>445592</v>
      </c>
      <c r="I45" s="6">
        <f t="shared" si="1"/>
        <v>2.5296941081183071E-2</v>
      </c>
      <c r="J45" s="2">
        <f t="shared" si="4"/>
        <v>2.1584758356745948E-2</v>
      </c>
      <c r="K45" s="2" t="s">
        <v>47</v>
      </c>
      <c r="M45" s="2">
        <v>1980</v>
      </c>
      <c r="N45" s="3">
        <f t="shared" si="5"/>
        <v>0.42924851346427145</v>
      </c>
      <c r="O45" s="3">
        <f t="shared" si="5"/>
        <v>0.20568796891598132</v>
      </c>
      <c r="P45" s="2" t="s">
        <v>47</v>
      </c>
    </row>
    <row r="46" spans="1:16">
      <c r="A46" s="6">
        <v>1979</v>
      </c>
      <c r="B46" s="5">
        <v>11</v>
      </c>
      <c r="C46" s="6">
        <f t="shared" si="0"/>
        <v>0</v>
      </c>
      <c r="D46" s="6">
        <f t="shared" si="3"/>
        <v>-4.1666666666666664E-2</v>
      </c>
      <c r="E46" s="6" t="s">
        <v>48</v>
      </c>
      <c r="F46" s="5"/>
      <c r="G46" s="6">
        <v>1979</v>
      </c>
      <c r="H46" s="5">
        <v>434598</v>
      </c>
      <c r="I46" s="6">
        <f t="shared" si="1"/>
        <v>1.7872575632308822E-2</v>
      </c>
      <c r="J46" s="2">
        <f t="shared" si="4"/>
        <v>2.6410575718924752E-2</v>
      </c>
      <c r="K46" s="2" t="s">
        <v>48</v>
      </c>
      <c r="M46" s="2">
        <v>1979</v>
      </c>
      <c r="N46" s="3">
        <f t="shared" si="5"/>
        <v>-1.7872575632308822E-2</v>
      </c>
      <c r="O46" s="3">
        <f t="shared" si="5"/>
        <v>-6.8077242385591416E-2</v>
      </c>
      <c r="P46" s="2" t="s">
        <v>48</v>
      </c>
    </row>
    <row r="47" spans="1:16">
      <c r="A47" s="6">
        <v>1978</v>
      </c>
      <c r="B47" s="5">
        <v>11</v>
      </c>
      <c r="C47" s="6">
        <f t="shared" si="0"/>
        <v>-8.3333333333333329E-2</v>
      </c>
      <c r="D47" s="6">
        <f t="shared" si="3"/>
        <v>0.45833333333333331</v>
      </c>
      <c r="E47" s="6" t="s">
        <v>49</v>
      </c>
      <c r="F47" s="5"/>
      <c r="G47" s="6">
        <v>1978</v>
      </c>
      <c r="H47" s="5">
        <v>426967</v>
      </c>
      <c r="I47" s="6">
        <f t="shared" si="1"/>
        <v>3.4948575805540678E-2</v>
      </c>
      <c r="J47" s="2">
        <f t="shared" si="4"/>
        <v>9.0191741979756629E-2</v>
      </c>
      <c r="K47" s="2" t="s">
        <v>49</v>
      </c>
      <c r="M47" s="2">
        <v>1978</v>
      </c>
      <c r="N47" s="3">
        <f t="shared" si="5"/>
        <v>-0.11828190913887401</v>
      </c>
      <c r="O47" s="3">
        <f t="shared" si="5"/>
        <v>0.36814159135357671</v>
      </c>
      <c r="P47" s="2" t="s">
        <v>49</v>
      </c>
    </row>
    <row r="48" spans="1:16">
      <c r="A48" s="6">
        <v>1977</v>
      </c>
      <c r="B48" s="5">
        <v>12</v>
      </c>
      <c r="C48" s="6">
        <f t="shared" si="0"/>
        <v>1</v>
      </c>
      <c r="D48" s="6">
        <f t="shared" si="3"/>
        <v>0.25</v>
      </c>
      <c r="E48" s="6" t="s">
        <v>50</v>
      </c>
      <c r="F48" s="5"/>
      <c r="G48" s="6">
        <v>1977</v>
      </c>
      <c r="H48" s="5">
        <v>412549</v>
      </c>
      <c r="I48" s="6">
        <f t="shared" si="1"/>
        <v>0.14543490815397259</v>
      </c>
      <c r="J48" s="2">
        <f t="shared" si="4"/>
        <v>0.10738961540140465</v>
      </c>
      <c r="K48" s="2" t="s">
        <v>50</v>
      </c>
      <c r="M48" s="2">
        <v>1977</v>
      </c>
      <c r="N48" s="3">
        <f t="shared" si="5"/>
        <v>0.85456509184602747</v>
      </c>
      <c r="O48" s="3">
        <f t="shared" si="5"/>
        <v>0.14261038459859535</v>
      </c>
      <c r="P48" s="2" t="s">
        <v>50</v>
      </c>
    </row>
    <row r="49" spans="1:16">
      <c r="A49" s="6">
        <v>1976</v>
      </c>
      <c r="B49" s="5">
        <v>6</v>
      </c>
      <c r="C49" s="6">
        <f t="shared" si="0"/>
        <v>-0.5</v>
      </c>
      <c r="D49" s="6">
        <f t="shared" si="3"/>
        <v>-0.25</v>
      </c>
      <c r="E49" s="6" t="s">
        <v>51</v>
      </c>
      <c r="F49" s="5"/>
      <c r="G49" s="6">
        <v>1976</v>
      </c>
      <c r="H49" s="5">
        <v>360168</v>
      </c>
      <c r="I49" s="6">
        <f t="shared" si="1"/>
        <v>6.9344322648836734E-2</v>
      </c>
      <c r="J49" s="2">
        <f t="shared" si="4"/>
        <v>5.6989256054600333E-2</v>
      </c>
      <c r="K49" s="2" t="s">
        <v>51</v>
      </c>
      <c r="M49" s="2">
        <v>1976</v>
      </c>
      <c r="N49" s="3">
        <f t="shared" si="5"/>
        <v>-0.56934432264883672</v>
      </c>
      <c r="O49" s="3">
        <f t="shared" si="5"/>
        <v>-0.30698925605460031</v>
      </c>
      <c r="P49" s="2" t="s">
        <v>51</v>
      </c>
    </row>
    <row r="50" spans="1:16">
      <c r="A50" s="6">
        <v>1975</v>
      </c>
      <c r="B50" s="5">
        <v>12</v>
      </c>
      <c r="C50" s="6">
        <f t="shared" si="0"/>
        <v>0</v>
      </c>
      <c r="D50" s="6">
        <f t="shared" si="3"/>
        <v>4.5454545454545456E-2</v>
      </c>
      <c r="E50" s="6" t="s">
        <v>52</v>
      </c>
      <c r="F50" s="5"/>
      <c r="G50" s="6">
        <v>1975</v>
      </c>
      <c r="H50" s="5">
        <v>336812</v>
      </c>
      <c r="I50" s="6">
        <f t="shared" si="1"/>
        <v>4.4634189460363932E-2</v>
      </c>
      <c r="J50" s="2">
        <f t="shared" si="4"/>
        <v>6.4806528316570813E-2</v>
      </c>
      <c r="K50" s="2" t="s">
        <v>52</v>
      </c>
      <c r="M50" s="2">
        <v>1975</v>
      </c>
      <c r="N50" s="3">
        <f t="shared" si="5"/>
        <v>-4.4634189460363932E-2</v>
      </c>
      <c r="O50" s="3">
        <f t="shared" si="5"/>
        <v>-1.9351982862025358E-2</v>
      </c>
      <c r="P50" s="2" t="s">
        <v>52</v>
      </c>
    </row>
    <row r="51" spans="1:16">
      <c r="A51" s="6">
        <v>1974</v>
      </c>
      <c r="B51" s="5">
        <v>12</v>
      </c>
      <c r="C51" s="6">
        <f t="shared" si="0"/>
        <v>9.0909090909090912E-2</v>
      </c>
      <c r="D51" s="6">
        <f t="shared" si="3"/>
        <v>-0.1650717703349282</v>
      </c>
      <c r="E51" s="6" t="s">
        <v>53</v>
      </c>
      <c r="F51" s="5"/>
      <c r="G51" s="6">
        <v>1974</v>
      </c>
      <c r="H51" s="5">
        <v>322421</v>
      </c>
      <c r="I51" s="6">
        <f t="shared" si="1"/>
        <v>8.4978867172777695E-2</v>
      </c>
      <c r="J51" s="2">
        <f t="shared" si="4"/>
        <v>4.7961434021835572E-2</v>
      </c>
      <c r="K51" s="2" t="s">
        <v>53</v>
      </c>
      <c r="M51" s="2">
        <v>1974</v>
      </c>
      <c r="N51" s="3">
        <f t="shared" si="5"/>
        <v>5.9302237363132171E-3</v>
      </c>
      <c r="O51" s="3">
        <f t="shared" si="5"/>
        <v>-0.21303320435676376</v>
      </c>
      <c r="P51" s="2" t="s">
        <v>53</v>
      </c>
    </row>
    <row r="52" spans="1:16">
      <c r="A52" s="6">
        <v>1973</v>
      </c>
      <c r="B52" s="5">
        <v>11</v>
      </c>
      <c r="C52" s="6">
        <f t="shared" si="0"/>
        <v>-0.42105263157894735</v>
      </c>
      <c r="D52" s="6">
        <f t="shared" si="3"/>
        <v>0.34502923976608191</v>
      </c>
      <c r="E52" s="6" t="s">
        <v>54</v>
      </c>
      <c r="F52" s="5"/>
      <c r="G52" s="6">
        <v>1973</v>
      </c>
      <c r="H52" s="5">
        <v>297168</v>
      </c>
      <c r="I52" s="6">
        <f t="shared" si="1"/>
        <v>1.0944000870893448E-2</v>
      </c>
      <c r="J52" s="2">
        <f t="shared" si="4"/>
        <v>4.4102258911125528E-2</v>
      </c>
      <c r="K52" s="2" t="s">
        <v>54</v>
      </c>
      <c r="M52" s="2">
        <v>1973</v>
      </c>
      <c r="N52" s="3">
        <f t="shared" si="5"/>
        <v>-0.43199663244984077</v>
      </c>
      <c r="O52" s="3">
        <f t="shared" si="5"/>
        <v>0.30092698085495639</v>
      </c>
      <c r="P52" s="2" t="s">
        <v>54</v>
      </c>
    </row>
    <row r="53" spans="1:16">
      <c r="A53" s="6">
        <v>1972</v>
      </c>
      <c r="B53" s="5">
        <v>19</v>
      </c>
      <c r="C53" s="6">
        <f t="shared" si="0"/>
        <v>1.1111111111111112</v>
      </c>
      <c r="D53" s="6">
        <f t="shared" si="3"/>
        <v>1.1805555555555556</v>
      </c>
      <c r="E53" s="6" t="s">
        <v>55</v>
      </c>
      <c r="F53" s="5"/>
      <c r="G53" s="6">
        <v>1972</v>
      </c>
      <c r="H53" s="5">
        <v>293951</v>
      </c>
      <c r="I53" s="6">
        <f t="shared" si="1"/>
        <v>7.7260516951357605E-2</v>
      </c>
      <c r="J53" s="2">
        <f t="shared" si="4"/>
        <v>6.9540983740483342E-2</v>
      </c>
      <c r="K53" s="2" t="s">
        <v>55</v>
      </c>
      <c r="M53" s="2">
        <v>1972</v>
      </c>
      <c r="N53" s="3">
        <f t="shared" si="5"/>
        <v>1.0338505941597536</v>
      </c>
      <c r="O53" s="3">
        <f t="shared" si="5"/>
        <v>1.1110145718150721</v>
      </c>
      <c r="P53" s="2" t="s">
        <v>55</v>
      </c>
    </row>
    <row r="54" spans="1:16">
      <c r="A54" s="6">
        <v>1971</v>
      </c>
      <c r="B54" s="8">
        <v>9</v>
      </c>
      <c r="C54" s="6">
        <f t="shared" si="0"/>
        <v>1.25</v>
      </c>
      <c r="D54" s="6"/>
      <c r="E54" s="6" t="s">
        <v>56</v>
      </c>
      <c r="F54" s="5"/>
      <c r="G54" s="6">
        <v>1971</v>
      </c>
      <c r="H54" s="5">
        <v>272869</v>
      </c>
      <c r="I54" s="6">
        <f t="shared" si="1"/>
        <v>6.1821450529609079E-2</v>
      </c>
      <c r="J54" s="2"/>
      <c r="K54" s="2" t="s">
        <v>56</v>
      </c>
      <c r="M54" s="2">
        <v>1971</v>
      </c>
      <c r="N54" s="3">
        <f t="shared" si="5"/>
        <v>1.1881785494703909</v>
      </c>
      <c r="O54" s="3">
        <f t="shared" si="5"/>
        <v>0</v>
      </c>
      <c r="P54" s="2" t="s">
        <v>56</v>
      </c>
    </row>
    <row r="55" spans="1:16">
      <c r="A55" s="6">
        <v>1970</v>
      </c>
      <c r="B55" s="8">
        <v>4</v>
      </c>
      <c r="C55" s="6"/>
      <c r="D55" s="6"/>
      <c r="E55" s="6"/>
      <c r="F55" s="5"/>
      <c r="G55" s="6">
        <v>1970</v>
      </c>
      <c r="H55" s="5">
        <v>256982</v>
      </c>
      <c r="I55" s="6"/>
      <c r="J55" s="2"/>
      <c r="K55" s="2"/>
      <c r="M55" s="2">
        <v>1970</v>
      </c>
      <c r="N55" s="3">
        <f t="shared" si="5"/>
        <v>0</v>
      </c>
      <c r="O55" s="3">
        <f t="shared" si="5"/>
        <v>0</v>
      </c>
      <c r="P55" s="2"/>
    </row>
    <row r="56" spans="1:16">
      <c r="B56" s="9"/>
    </row>
    <row r="57" spans="1:16" ht="15" customHeight="1">
      <c r="B57"/>
      <c r="C57" s="13"/>
      <c r="D57" s="13"/>
      <c r="E57" s="13"/>
      <c r="F57" s="13"/>
    </row>
    <row r="58" spans="1:16">
      <c r="B58"/>
      <c r="C58"/>
      <c r="D58"/>
      <c r="E58"/>
      <c r="F58"/>
    </row>
  </sheetData>
  <mergeCells count="1">
    <mergeCell ref="C57:F5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C802F-3A59-4881-BCA2-C7397EBC0198}">
  <dimension ref="A1:P58"/>
  <sheetViews>
    <sheetView workbookViewId="0">
      <selection activeCell="B4" sqref="B4"/>
    </sheetView>
  </sheetViews>
  <sheetFormatPr defaultRowHeight="15"/>
  <cols>
    <col min="1" max="1" width="15.140625" style="1" customWidth="1"/>
    <col min="2" max="2" width="24.7109375" style="1" customWidth="1"/>
    <col min="3" max="3" width="24.42578125" style="1" customWidth="1"/>
    <col min="4" max="4" width="16.5703125" style="1" customWidth="1"/>
    <col min="5" max="5" width="13.7109375" style="1" customWidth="1"/>
    <col min="6" max="7" width="9.140625" style="1"/>
    <col min="8" max="8" width="20.42578125" style="1" customWidth="1"/>
    <col min="9" max="9" width="24.7109375" style="1" customWidth="1"/>
    <col min="10" max="10" width="16" style="1" customWidth="1"/>
    <col min="11" max="11" width="13.85546875" style="1" customWidth="1"/>
    <col min="12" max="14" width="9.140625" style="1"/>
    <col min="15" max="15" width="12.28515625" style="1" customWidth="1"/>
    <col min="16" max="16" width="13.85546875" style="1" customWidth="1"/>
    <col min="17" max="16384" width="9.140625" style="1"/>
  </cols>
  <sheetData>
    <row r="1" spans="1:16">
      <c r="A1" t="s">
        <v>58</v>
      </c>
      <c r="B1" s="4" t="s">
        <v>74</v>
      </c>
      <c r="C1" s="10"/>
      <c r="D1" s="10"/>
      <c r="E1" s="10"/>
    </row>
    <row r="2" spans="1:16">
      <c r="A2" t="s">
        <v>57</v>
      </c>
      <c r="B2" t="s">
        <v>97</v>
      </c>
      <c r="C2"/>
      <c r="D2"/>
      <c r="E2"/>
    </row>
    <row r="4" spans="1:16">
      <c r="A4" s="6" t="s">
        <v>1</v>
      </c>
      <c r="B4" s="6" t="s">
        <v>98</v>
      </c>
      <c r="C4" s="6" t="s">
        <v>3</v>
      </c>
      <c r="D4" s="6" t="s">
        <v>4</v>
      </c>
      <c r="E4" s="6" t="s">
        <v>5</v>
      </c>
      <c r="F4" s="5"/>
      <c r="G4" s="6" t="s">
        <v>0</v>
      </c>
      <c r="H4" s="7" t="s">
        <v>60</v>
      </c>
      <c r="I4" s="6" t="s">
        <v>3</v>
      </c>
      <c r="J4" s="2" t="s">
        <v>4</v>
      </c>
      <c r="K4" s="2" t="s">
        <v>5</v>
      </c>
      <c r="M4" s="2" t="s">
        <v>1</v>
      </c>
      <c r="N4" s="3" t="s">
        <v>6</v>
      </c>
      <c r="O4" s="3" t="s">
        <v>7</v>
      </c>
      <c r="P4" s="2" t="s">
        <v>5</v>
      </c>
    </row>
    <row r="5" spans="1:16">
      <c r="A5" s="6">
        <v>2020</v>
      </c>
      <c r="B5">
        <v>8038</v>
      </c>
      <c r="C5" s="6">
        <f t="shared" ref="C5:C54" si="0">((B5-B6)/B6)</f>
        <v>-0.12810500054235818</v>
      </c>
      <c r="D5" s="6"/>
      <c r="E5" s="6"/>
      <c r="F5" s="5"/>
      <c r="G5" s="6">
        <v>2020</v>
      </c>
      <c r="H5" s="5">
        <v>1489830</v>
      </c>
      <c r="I5" s="6">
        <f t="shared" ref="I5:I54" si="1">((H5-H6)/H6)</f>
        <v>-0.24756820638175372</v>
      </c>
      <c r="J5" s="2"/>
      <c r="K5" s="2"/>
      <c r="M5" s="2">
        <v>2020</v>
      </c>
      <c r="N5" s="3">
        <f t="shared" ref="N5:O36" si="2">C5-I5</f>
        <v>0.11946320583939554</v>
      </c>
      <c r="O5" s="3"/>
      <c r="P5" s="2"/>
    </row>
    <row r="6" spans="1:16">
      <c r="A6" s="6">
        <v>2019</v>
      </c>
      <c r="B6">
        <v>9219</v>
      </c>
      <c r="C6" s="6">
        <f t="shared" si="0"/>
        <v>0.17874952052167242</v>
      </c>
      <c r="D6" s="6">
        <f t="shared" ref="D6:D53" si="3">(C6+C7)/2</f>
        <v>0.17442862022492955</v>
      </c>
      <c r="E6" s="6" t="s">
        <v>8</v>
      </c>
      <c r="F6" s="5"/>
      <c r="G6" s="6">
        <v>2019</v>
      </c>
      <c r="H6" s="5">
        <v>1980020</v>
      </c>
      <c r="I6" s="6">
        <f t="shared" si="1"/>
        <v>0.11451277989889558</v>
      </c>
      <c r="J6" s="2">
        <f t="shared" ref="J6:J53" si="4">(I6+I7)/2</f>
        <v>8.1021873732160674E-2</v>
      </c>
      <c r="K6" s="2" t="s">
        <v>8</v>
      </c>
      <c r="M6" s="2">
        <v>2019</v>
      </c>
      <c r="N6" s="3">
        <f t="shared" si="2"/>
        <v>6.4236740622776844E-2</v>
      </c>
      <c r="O6" s="3">
        <f t="shared" si="2"/>
        <v>9.340674649276888E-2</v>
      </c>
      <c r="P6" s="2" t="s">
        <v>8</v>
      </c>
    </row>
    <row r="7" spans="1:16">
      <c r="A7" s="6">
        <v>2018</v>
      </c>
      <c r="B7">
        <v>7821</v>
      </c>
      <c r="C7" s="6">
        <f t="shared" si="0"/>
        <v>0.17010771992818671</v>
      </c>
      <c r="D7" s="6">
        <f t="shared" si="3"/>
        <v>0.20405737913431005</v>
      </c>
      <c r="E7" s="6" t="s">
        <v>9</v>
      </c>
      <c r="F7" s="5"/>
      <c r="G7" s="6">
        <v>2018</v>
      </c>
      <c r="H7" s="5">
        <v>1776579</v>
      </c>
      <c r="I7" s="6">
        <f t="shared" si="1"/>
        <v>4.7530967565425762E-2</v>
      </c>
      <c r="J7" s="2">
        <f t="shared" si="4"/>
        <v>4.2074420074130245E-2</v>
      </c>
      <c r="K7" s="2" t="s">
        <v>9</v>
      </c>
      <c r="M7" s="2">
        <v>2018</v>
      </c>
      <c r="N7" s="3">
        <f t="shared" si="2"/>
        <v>0.12257675236276094</v>
      </c>
      <c r="O7" s="3">
        <f t="shared" si="2"/>
        <v>0.16198295906017979</v>
      </c>
      <c r="P7" s="2" t="s">
        <v>9</v>
      </c>
    </row>
    <row r="8" spans="1:16">
      <c r="A8" s="6">
        <v>2017</v>
      </c>
      <c r="B8">
        <v>6684</v>
      </c>
      <c r="C8" s="6">
        <f t="shared" si="0"/>
        <v>0.23800703834043341</v>
      </c>
      <c r="D8" s="6">
        <f t="shared" si="3"/>
        <v>0.23631428980822267</v>
      </c>
      <c r="E8" s="6" t="s">
        <v>10</v>
      </c>
      <c r="F8" s="5"/>
      <c r="G8" s="6">
        <v>2017</v>
      </c>
      <c r="H8" s="5">
        <v>1695968</v>
      </c>
      <c r="I8" s="6">
        <f t="shared" si="1"/>
        <v>3.6617872582834728E-2</v>
      </c>
      <c r="J8" s="2">
        <f t="shared" si="4"/>
        <v>3.736713978027642E-2</v>
      </c>
      <c r="K8" s="2" t="s">
        <v>10</v>
      </c>
      <c r="M8" s="2">
        <v>2017</v>
      </c>
      <c r="N8" s="3">
        <f t="shared" si="2"/>
        <v>0.20138916575759869</v>
      </c>
      <c r="O8" s="3">
        <f t="shared" si="2"/>
        <v>0.19894715002794625</v>
      </c>
      <c r="P8" s="2" t="s">
        <v>10</v>
      </c>
    </row>
    <row r="9" spans="1:16">
      <c r="A9" s="6">
        <v>2016</v>
      </c>
      <c r="B9">
        <v>5399</v>
      </c>
      <c r="C9" s="6">
        <f t="shared" si="0"/>
        <v>0.2346215412760119</v>
      </c>
      <c r="D9" s="6">
        <f t="shared" si="3"/>
        <v>0.17910419304293915</v>
      </c>
      <c r="E9" s="6" t="s">
        <v>11</v>
      </c>
      <c r="F9" s="5"/>
      <c r="G9" s="6">
        <v>2016</v>
      </c>
      <c r="H9" s="5">
        <v>1636059</v>
      </c>
      <c r="I9" s="6">
        <f t="shared" si="1"/>
        <v>3.8116406977718106E-2</v>
      </c>
      <c r="J9" s="2">
        <f t="shared" si="4"/>
        <v>3.804072655346101E-2</v>
      </c>
      <c r="K9" s="2" t="s">
        <v>11</v>
      </c>
      <c r="M9" s="2">
        <v>2016</v>
      </c>
      <c r="N9" s="3">
        <f t="shared" si="2"/>
        <v>0.1965051342982938</v>
      </c>
      <c r="O9" s="3">
        <f t="shared" si="2"/>
        <v>0.14106346648947815</v>
      </c>
      <c r="P9" s="2" t="s">
        <v>11</v>
      </c>
    </row>
    <row r="10" spans="1:16">
      <c r="A10" s="6">
        <v>2015</v>
      </c>
      <c r="B10">
        <v>4373</v>
      </c>
      <c r="C10" s="6">
        <f t="shared" si="0"/>
        <v>0.1235868448098664</v>
      </c>
      <c r="D10" s="6">
        <f t="shared" si="3"/>
        <v>0.10115040688386889</v>
      </c>
      <c r="E10" s="6" t="s">
        <v>12</v>
      </c>
      <c r="F10" s="5"/>
      <c r="G10" s="6">
        <v>2015</v>
      </c>
      <c r="H10" s="5">
        <v>1575988</v>
      </c>
      <c r="I10" s="6">
        <f t="shared" si="1"/>
        <v>3.7965046129203921E-2</v>
      </c>
      <c r="J10" s="2">
        <f t="shared" si="4"/>
        <v>3.3426727323831229E-2</v>
      </c>
      <c r="K10" s="2" t="s">
        <v>12</v>
      </c>
      <c r="M10" s="2">
        <v>2015</v>
      </c>
      <c r="N10" s="3">
        <f t="shared" si="2"/>
        <v>8.562179868066247E-2</v>
      </c>
      <c r="O10" s="3">
        <f t="shared" si="2"/>
        <v>6.7723679560037664E-2</v>
      </c>
      <c r="P10" s="2" t="s">
        <v>12</v>
      </c>
    </row>
    <row r="11" spans="1:16">
      <c r="A11" s="6">
        <v>2014</v>
      </c>
      <c r="B11">
        <v>3892</v>
      </c>
      <c r="C11" s="6">
        <f t="shared" si="0"/>
        <v>7.8713968957871402E-2</v>
      </c>
      <c r="D11" s="6">
        <f t="shared" si="3"/>
        <v>9.171460848383467E-2</v>
      </c>
      <c r="E11" s="6" t="s">
        <v>13</v>
      </c>
      <c r="F11" s="5"/>
      <c r="G11" s="6">
        <v>2014</v>
      </c>
      <c r="H11" s="5">
        <v>1518344</v>
      </c>
      <c r="I11" s="6">
        <f t="shared" si="1"/>
        <v>2.8888408518458534E-2</v>
      </c>
      <c r="J11" s="2">
        <f t="shared" si="4"/>
        <v>4.1927270404029368E-2</v>
      </c>
      <c r="K11" s="2" t="s">
        <v>13</v>
      </c>
      <c r="M11" s="2">
        <v>2014</v>
      </c>
      <c r="N11" s="3">
        <f t="shared" si="2"/>
        <v>4.9825560439412872E-2</v>
      </c>
      <c r="O11" s="3">
        <f t="shared" si="2"/>
        <v>4.9787338079805302E-2</v>
      </c>
      <c r="P11" s="2" t="s">
        <v>13</v>
      </c>
    </row>
    <row r="12" spans="1:16">
      <c r="A12" s="6">
        <v>2013</v>
      </c>
      <c r="B12">
        <v>3608</v>
      </c>
      <c r="C12" s="6">
        <f t="shared" si="0"/>
        <v>0.10471524800979792</v>
      </c>
      <c r="D12" s="6">
        <f t="shared" si="3"/>
        <v>8.8118778860542007E-2</v>
      </c>
      <c r="E12" s="6" t="s">
        <v>14</v>
      </c>
      <c r="F12" s="5"/>
      <c r="G12" s="6">
        <v>2013</v>
      </c>
      <c r="H12" s="5">
        <v>1475713</v>
      </c>
      <c r="I12" s="6">
        <f t="shared" si="1"/>
        <v>5.4966132289600199E-2</v>
      </c>
      <c r="J12" s="2">
        <f t="shared" si="4"/>
        <v>5.337452420807437E-2</v>
      </c>
      <c r="K12" s="2" t="s">
        <v>14</v>
      </c>
      <c r="M12" s="2">
        <v>2013</v>
      </c>
      <c r="N12" s="3">
        <f t="shared" si="2"/>
        <v>4.9749115720197724E-2</v>
      </c>
      <c r="O12" s="3">
        <f t="shared" si="2"/>
        <v>3.4744254652467638E-2</v>
      </c>
      <c r="P12" s="2" t="s">
        <v>14</v>
      </c>
    </row>
    <row r="13" spans="1:16">
      <c r="A13" s="6">
        <v>2012</v>
      </c>
      <c r="B13">
        <v>3266</v>
      </c>
      <c r="C13" s="6">
        <f t="shared" si="0"/>
        <v>7.1522309711286092E-2</v>
      </c>
      <c r="D13" s="6">
        <f t="shared" si="3"/>
        <v>7.2948324400937375E-2</v>
      </c>
      <c r="E13" s="6" t="s">
        <v>15</v>
      </c>
      <c r="F13" s="5"/>
      <c r="G13" s="6">
        <v>2012</v>
      </c>
      <c r="H13" s="5">
        <v>1398825</v>
      </c>
      <c r="I13" s="6">
        <f t="shared" si="1"/>
        <v>5.1782916126548548E-2</v>
      </c>
      <c r="J13" s="2">
        <f t="shared" si="4"/>
        <v>5.7636912288871349E-2</v>
      </c>
      <c r="K13" s="2" t="s">
        <v>15</v>
      </c>
      <c r="M13" s="2">
        <v>2012</v>
      </c>
      <c r="N13" s="3">
        <f t="shared" si="2"/>
        <v>1.9739393584737544E-2</v>
      </c>
      <c r="O13" s="3">
        <f t="shared" si="2"/>
        <v>1.5311412112066027E-2</v>
      </c>
      <c r="P13" s="2" t="s">
        <v>15</v>
      </c>
    </row>
    <row r="14" spans="1:16">
      <c r="A14" s="6">
        <v>2011</v>
      </c>
      <c r="B14">
        <v>3048</v>
      </c>
      <c r="C14" s="6">
        <f t="shared" si="0"/>
        <v>7.4374339090588645E-2</v>
      </c>
      <c r="D14" s="6">
        <f t="shared" si="3"/>
        <v>6.3532253033234953E-2</v>
      </c>
      <c r="E14" s="6" t="s">
        <v>16</v>
      </c>
      <c r="F14" s="5"/>
      <c r="G14" s="6">
        <v>2011</v>
      </c>
      <c r="H14" s="5">
        <v>1329956</v>
      </c>
      <c r="I14" s="6">
        <f t="shared" si="1"/>
        <v>6.349090845119415E-2</v>
      </c>
      <c r="J14" s="2">
        <f t="shared" si="4"/>
        <v>4.8989728813743805E-2</v>
      </c>
      <c r="K14" s="2" t="s">
        <v>16</v>
      </c>
      <c r="M14" s="2">
        <v>2011</v>
      </c>
      <c r="N14" s="3">
        <f t="shared" si="2"/>
        <v>1.0883430639394495E-2</v>
      </c>
      <c r="O14" s="3">
        <f t="shared" si="2"/>
        <v>1.4542524219491149E-2</v>
      </c>
      <c r="P14" s="2" t="s">
        <v>16</v>
      </c>
    </row>
    <row r="15" spans="1:16">
      <c r="A15" s="6">
        <v>2010</v>
      </c>
      <c r="B15">
        <v>2837</v>
      </c>
      <c r="C15" s="6">
        <f t="shared" si="0"/>
        <v>5.2690166975881261E-2</v>
      </c>
      <c r="D15" s="6">
        <f t="shared" si="3"/>
        <v>2.4865246270034599E-2</v>
      </c>
      <c r="E15" s="6" t="s">
        <v>17</v>
      </c>
      <c r="F15" s="5"/>
      <c r="G15" s="6">
        <v>2010</v>
      </c>
      <c r="H15" s="5">
        <v>1250557</v>
      </c>
      <c r="I15" s="6">
        <f t="shared" si="1"/>
        <v>3.4488549176293466E-2</v>
      </c>
      <c r="J15" s="2">
        <f t="shared" si="4"/>
        <v>3.9335203702825214E-2</v>
      </c>
      <c r="K15" s="2" t="s">
        <v>17</v>
      </c>
      <c r="M15" s="2">
        <v>2010</v>
      </c>
      <c r="N15" s="3">
        <f t="shared" si="2"/>
        <v>1.8201617799587795E-2</v>
      </c>
      <c r="O15" s="3">
        <f t="shared" si="2"/>
        <v>-1.4469957432790614E-2</v>
      </c>
      <c r="P15" s="2" t="s">
        <v>17</v>
      </c>
    </row>
    <row r="16" spans="1:16">
      <c r="A16" s="6">
        <v>2009</v>
      </c>
      <c r="B16">
        <v>2695</v>
      </c>
      <c r="C16" s="6">
        <f t="shared" si="0"/>
        <v>-2.9596744358120607E-3</v>
      </c>
      <c r="D16" s="6">
        <f t="shared" si="3"/>
        <v>4.6129563106243075E-2</v>
      </c>
      <c r="E16" s="6" t="s">
        <v>18</v>
      </c>
      <c r="F16" s="5"/>
      <c r="G16" s="6">
        <v>2009</v>
      </c>
      <c r="H16" s="5">
        <v>1208865</v>
      </c>
      <c r="I16" s="6">
        <f t="shared" si="1"/>
        <v>4.4181858229356968E-2</v>
      </c>
      <c r="J16" s="2">
        <f t="shared" si="4"/>
        <v>5.8036847284569794E-2</v>
      </c>
      <c r="K16" s="2" t="s">
        <v>18</v>
      </c>
      <c r="M16" s="2">
        <v>2009</v>
      </c>
      <c r="N16" s="3">
        <f t="shared" si="2"/>
        <v>-4.7141532665169031E-2</v>
      </c>
      <c r="O16" s="3">
        <f t="shared" si="2"/>
        <v>-1.1907284178326719E-2</v>
      </c>
      <c r="P16" s="2" t="s">
        <v>18</v>
      </c>
    </row>
    <row r="17" spans="1:16">
      <c r="A17" s="6">
        <v>2008</v>
      </c>
      <c r="B17">
        <v>2703</v>
      </c>
      <c r="C17" s="6">
        <f t="shared" si="0"/>
        <v>9.5218800648298213E-2</v>
      </c>
      <c r="D17" s="6">
        <f t="shared" si="3"/>
        <v>6.3927391955948265E-2</v>
      </c>
      <c r="E17" s="6" t="s">
        <v>19</v>
      </c>
      <c r="F17" s="5"/>
      <c r="G17" s="6">
        <v>2008</v>
      </c>
      <c r="H17" s="5">
        <v>1157715</v>
      </c>
      <c r="I17" s="6">
        <f t="shared" si="1"/>
        <v>7.1891836339782619E-2</v>
      </c>
      <c r="J17" s="2">
        <f t="shared" si="4"/>
        <v>6.1020566513237715E-2</v>
      </c>
      <c r="K17" s="2" t="s">
        <v>19</v>
      </c>
      <c r="M17" s="2">
        <v>2008</v>
      </c>
      <c r="N17" s="3">
        <f t="shared" si="2"/>
        <v>2.3326964308515594E-2</v>
      </c>
      <c r="O17" s="3">
        <f t="shared" si="2"/>
        <v>2.9068254427105505E-3</v>
      </c>
      <c r="P17" s="2" t="s">
        <v>19</v>
      </c>
    </row>
    <row r="18" spans="1:16">
      <c r="A18" s="6">
        <v>2007</v>
      </c>
      <c r="B18">
        <v>2468</v>
      </c>
      <c r="C18" s="6">
        <f t="shared" si="0"/>
        <v>3.2635983263598324E-2</v>
      </c>
      <c r="D18" s="6">
        <f t="shared" si="3"/>
        <v>6.3479163792971319E-2</v>
      </c>
      <c r="E18" s="6" t="s">
        <v>20</v>
      </c>
      <c r="F18" s="5"/>
      <c r="G18" s="6">
        <v>2007</v>
      </c>
      <c r="H18" s="5">
        <v>1080067</v>
      </c>
      <c r="I18" s="6">
        <f t="shared" si="1"/>
        <v>5.014929668669281E-2</v>
      </c>
      <c r="J18" s="2">
        <f t="shared" si="4"/>
        <v>5.2071956196074576E-2</v>
      </c>
      <c r="K18" s="2" t="s">
        <v>20</v>
      </c>
      <c r="M18" s="2">
        <v>2007</v>
      </c>
      <c r="N18" s="3">
        <f t="shared" si="2"/>
        <v>-1.7513313423094486E-2</v>
      </c>
      <c r="O18" s="3">
        <f t="shared" si="2"/>
        <v>1.1407207596896743E-2</v>
      </c>
      <c r="P18" s="2" t="s">
        <v>20</v>
      </c>
    </row>
    <row r="19" spans="1:16">
      <c r="A19" s="6">
        <v>2006</v>
      </c>
      <c r="B19">
        <v>2390</v>
      </c>
      <c r="C19" s="6">
        <f t="shared" si="0"/>
        <v>9.432234432234432E-2</v>
      </c>
      <c r="D19" s="6">
        <f t="shared" si="3"/>
        <v>7.5207593824615102E-2</v>
      </c>
      <c r="E19" s="6" t="s">
        <v>21</v>
      </c>
      <c r="F19" s="5"/>
      <c r="G19" s="6">
        <v>2006</v>
      </c>
      <c r="H19" s="5">
        <v>1028489</v>
      </c>
      <c r="I19" s="6">
        <f t="shared" si="1"/>
        <v>5.3994615705456335E-2</v>
      </c>
      <c r="J19" s="2">
        <f t="shared" si="4"/>
        <v>5.248827898145017E-2</v>
      </c>
      <c r="K19" s="2" t="s">
        <v>21</v>
      </c>
      <c r="M19" s="2">
        <v>2006</v>
      </c>
      <c r="N19" s="3">
        <f t="shared" si="2"/>
        <v>4.0327728616887985E-2</v>
      </c>
      <c r="O19" s="3">
        <f t="shared" si="2"/>
        <v>2.2719314843164931E-2</v>
      </c>
      <c r="P19" s="2" t="s">
        <v>21</v>
      </c>
    </row>
    <row r="20" spans="1:16">
      <c r="A20" s="6">
        <v>2005</v>
      </c>
      <c r="B20">
        <v>2184</v>
      </c>
      <c r="C20" s="6">
        <f t="shared" si="0"/>
        <v>5.6092843326885883E-2</v>
      </c>
      <c r="D20" s="6">
        <f t="shared" si="3"/>
        <v>5.9392773153679322E-2</v>
      </c>
      <c r="E20" s="6" t="s">
        <v>22</v>
      </c>
      <c r="F20" s="5"/>
      <c r="G20" s="6">
        <v>2005</v>
      </c>
      <c r="H20" s="5">
        <v>975801</v>
      </c>
      <c r="I20" s="6">
        <f t="shared" si="1"/>
        <v>5.0981942257443999E-2</v>
      </c>
      <c r="J20" s="2">
        <f t="shared" si="4"/>
        <v>4.83294602081209E-2</v>
      </c>
      <c r="K20" s="2" t="s">
        <v>22</v>
      </c>
      <c r="M20" s="2">
        <v>2005</v>
      </c>
      <c r="N20" s="3">
        <f t="shared" si="2"/>
        <v>5.1109010694418838E-3</v>
      </c>
      <c r="O20" s="3">
        <f t="shared" si="2"/>
        <v>1.1063312945558422E-2</v>
      </c>
      <c r="P20" s="2" t="s">
        <v>22</v>
      </c>
    </row>
    <row r="21" spans="1:16">
      <c r="A21" s="6">
        <v>2004</v>
      </c>
      <c r="B21">
        <v>2068</v>
      </c>
      <c r="C21" s="6">
        <f t="shared" si="0"/>
        <v>6.2692702980472761E-2</v>
      </c>
      <c r="D21" s="6">
        <f t="shared" si="3"/>
        <v>6.2459888608140307E-2</v>
      </c>
      <c r="E21" s="6" t="s">
        <v>23</v>
      </c>
      <c r="F21" s="5"/>
      <c r="G21" s="6">
        <v>2004</v>
      </c>
      <c r="H21" s="5">
        <v>928466</v>
      </c>
      <c r="I21" s="6">
        <f t="shared" si="1"/>
        <v>4.5676978158797801E-2</v>
      </c>
      <c r="J21" s="2">
        <f t="shared" si="4"/>
        <v>4.4970204422588672E-2</v>
      </c>
      <c r="K21" s="2" t="s">
        <v>23</v>
      </c>
      <c r="M21" s="2">
        <v>2004</v>
      </c>
      <c r="N21" s="3">
        <f t="shared" si="2"/>
        <v>1.701572482167496E-2</v>
      </c>
      <c r="O21" s="3">
        <f t="shared" si="2"/>
        <v>1.7489684185551635E-2</v>
      </c>
      <c r="P21" s="2" t="s">
        <v>23</v>
      </c>
    </row>
    <row r="22" spans="1:16">
      <c r="A22" s="6">
        <v>2003</v>
      </c>
      <c r="B22">
        <v>1946</v>
      </c>
      <c r="C22" s="6">
        <f t="shared" si="0"/>
        <v>6.222707423580786E-2</v>
      </c>
      <c r="D22" s="6">
        <f t="shared" si="3"/>
        <v>6.9620297846886878E-2</v>
      </c>
      <c r="E22" s="6" t="s">
        <v>24</v>
      </c>
      <c r="F22" s="5"/>
      <c r="G22" s="6">
        <v>2003</v>
      </c>
      <c r="H22" s="5">
        <v>887909</v>
      </c>
      <c r="I22" s="6">
        <f t="shared" si="1"/>
        <v>4.426343068637955E-2</v>
      </c>
      <c r="J22" s="2">
        <f t="shared" si="4"/>
        <v>3.357412135822737E-2</v>
      </c>
      <c r="K22" s="2" t="s">
        <v>24</v>
      </c>
      <c r="M22" s="2">
        <v>2003</v>
      </c>
      <c r="N22" s="3">
        <f t="shared" si="2"/>
        <v>1.796364354942831E-2</v>
      </c>
      <c r="O22" s="3">
        <f t="shared" si="2"/>
        <v>3.6046176488659508E-2</v>
      </c>
      <c r="P22" s="2" t="s">
        <v>24</v>
      </c>
    </row>
    <row r="23" spans="1:16">
      <c r="A23" s="6">
        <v>2002</v>
      </c>
      <c r="B23">
        <v>1832</v>
      </c>
      <c r="C23" s="6">
        <f t="shared" si="0"/>
        <v>7.7013521457965903E-2</v>
      </c>
      <c r="D23" s="6">
        <f t="shared" si="3"/>
        <v>4.2357471629456883E-2</v>
      </c>
      <c r="E23" s="6" t="s">
        <v>25</v>
      </c>
      <c r="F23" s="5"/>
      <c r="G23" s="6">
        <v>2002</v>
      </c>
      <c r="H23" s="5">
        <v>850273</v>
      </c>
      <c r="I23" s="6">
        <f t="shared" si="1"/>
        <v>2.2884812030075186E-2</v>
      </c>
      <c r="J23" s="2">
        <f t="shared" si="4"/>
        <v>1.147970202989825E-2</v>
      </c>
      <c r="K23" s="2" t="s">
        <v>25</v>
      </c>
      <c r="M23" s="2">
        <v>2002</v>
      </c>
      <c r="N23" s="3">
        <f t="shared" si="2"/>
        <v>5.412870942789072E-2</v>
      </c>
      <c r="O23" s="3">
        <f t="shared" si="2"/>
        <v>3.0877769599558631E-2</v>
      </c>
      <c r="P23" s="2" t="s">
        <v>25</v>
      </c>
    </row>
    <row r="24" spans="1:16">
      <c r="A24" s="6">
        <v>2001</v>
      </c>
      <c r="B24">
        <v>1701</v>
      </c>
      <c r="C24" s="6">
        <f t="shared" si="0"/>
        <v>7.701421800947867E-3</v>
      </c>
      <c r="D24" s="6">
        <f t="shared" si="3"/>
        <v>6.0578943090447548E-2</v>
      </c>
      <c r="E24" s="6" t="s">
        <v>26</v>
      </c>
      <c r="F24" s="5"/>
      <c r="G24" s="6">
        <v>2001</v>
      </c>
      <c r="H24" s="5">
        <v>831250</v>
      </c>
      <c r="I24" s="6">
        <f t="shared" si="1"/>
        <v>7.4592029721314555E-5</v>
      </c>
      <c r="J24" s="2">
        <f t="shared" si="4"/>
        <v>1.0923910985677252E-2</v>
      </c>
      <c r="K24" s="2" t="s">
        <v>26</v>
      </c>
      <c r="M24" s="2">
        <v>2001</v>
      </c>
      <c r="N24" s="3">
        <f t="shared" si="2"/>
        <v>7.6268297712265521E-3</v>
      </c>
      <c r="O24" s="3">
        <f t="shared" si="2"/>
        <v>4.9655032104770298E-2</v>
      </c>
      <c r="P24" s="2" t="s">
        <v>26</v>
      </c>
    </row>
    <row r="25" spans="1:16">
      <c r="A25" s="6">
        <v>2000</v>
      </c>
      <c r="B25">
        <v>1688</v>
      </c>
      <c r="C25" s="6">
        <f t="shared" si="0"/>
        <v>0.11345646437994723</v>
      </c>
      <c r="D25" s="6">
        <f t="shared" si="3"/>
        <v>0.11367165614294937</v>
      </c>
      <c r="E25" s="6" t="s">
        <v>27</v>
      </c>
      <c r="F25" s="5"/>
      <c r="G25" s="6">
        <v>2000</v>
      </c>
      <c r="H25" s="5">
        <v>831188</v>
      </c>
      <c r="I25" s="6">
        <f t="shared" si="1"/>
        <v>2.177322994163319E-2</v>
      </c>
      <c r="J25" s="2">
        <f t="shared" si="4"/>
        <v>1.9876638847439031E-2</v>
      </c>
      <c r="K25" s="2" t="s">
        <v>27</v>
      </c>
      <c r="M25" s="2">
        <v>2000</v>
      </c>
      <c r="N25" s="3">
        <f t="shared" si="2"/>
        <v>9.168323443831404E-2</v>
      </c>
      <c r="O25" s="3">
        <f t="shared" si="2"/>
        <v>9.3795017295510347E-2</v>
      </c>
      <c r="P25" s="2" t="s">
        <v>27</v>
      </c>
    </row>
    <row r="26" spans="1:16">
      <c r="A26" s="6">
        <v>1999</v>
      </c>
      <c r="B26">
        <v>1516</v>
      </c>
      <c r="C26" s="6">
        <f t="shared" si="0"/>
        <v>0.11388684790595151</v>
      </c>
      <c r="D26" s="6">
        <f t="shared" si="3"/>
        <v>5.4748837266801652E-2</v>
      </c>
      <c r="E26" s="6" t="s">
        <v>28</v>
      </c>
      <c r="F26" s="5"/>
      <c r="G26" s="6">
        <v>1999</v>
      </c>
      <c r="H26" s="5">
        <v>813476</v>
      </c>
      <c r="I26" s="6">
        <f t="shared" si="1"/>
        <v>1.7980047753244868E-2</v>
      </c>
      <c r="J26" s="2">
        <f t="shared" si="4"/>
        <v>1.9467776698243837E-2</v>
      </c>
      <c r="K26" s="2" t="s">
        <v>28</v>
      </c>
      <c r="M26" s="2">
        <v>1999</v>
      </c>
      <c r="N26" s="3">
        <f t="shared" si="2"/>
        <v>9.5906800152706639E-2</v>
      </c>
      <c r="O26" s="3">
        <f t="shared" si="2"/>
        <v>3.5281060568557815E-2</v>
      </c>
      <c r="P26" s="2" t="s">
        <v>28</v>
      </c>
    </row>
    <row r="27" spans="1:16">
      <c r="A27" s="6">
        <v>1998</v>
      </c>
      <c r="B27">
        <v>1361</v>
      </c>
      <c r="C27" s="6">
        <f t="shared" si="0"/>
        <v>-4.3891733723482075E-3</v>
      </c>
      <c r="D27" s="6">
        <f t="shared" si="3"/>
        <v>0.1042827868719448</v>
      </c>
      <c r="E27" s="6" t="s">
        <v>29</v>
      </c>
      <c r="F27" s="5"/>
      <c r="G27" s="6">
        <v>1998</v>
      </c>
      <c r="H27" s="5">
        <v>799108</v>
      </c>
      <c r="I27" s="6">
        <f t="shared" si="1"/>
        <v>2.0955505643242802E-2</v>
      </c>
      <c r="J27" s="2">
        <f t="shared" si="4"/>
        <v>1.7062593320137966E-2</v>
      </c>
      <c r="K27" s="2" t="s">
        <v>29</v>
      </c>
      <c r="M27" s="2">
        <v>1998</v>
      </c>
      <c r="N27" s="3">
        <f t="shared" si="2"/>
        <v>-2.534467901559101E-2</v>
      </c>
      <c r="O27" s="3">
        <f t="shared" si="2"/>
        <v>8.7220193551806824E-2</v>
      </c>
      <c r="P27" s="2" t="s">
        <v>29</v>
      </c>
    </row>
    <row r="28" spans="1:16">
      <c r="A28" s="6">
        <v>1997</v>
      </c>
      <c r="B28">
        <v>1367</v>
      </c>
      <c r="C28" s="6">
        <f t="shared" si="0"/>
        <v>0.2129547471162378</v>
      </c>
      <c r="D28" s="6">
        <f t="shared" si="3"/>
        <v>0.12775396930279975</v>
      </c>
      <c r="E28" s="6" t="s">
        <v>30</v>
      </c>
      <c r="F28" s="5"/>
      <c r="G28" s="6">
        <v>1997</v>
      </c>
      <c r="H28" s="5">
        <v>782706</v>
      </c>
      <c r="I28" s="6">
        <f t="shared" si="1"/>
        <v>1.3169680997033133E-2</v>
      </c>
      <c r="J28" s="2">
        <f t="shared" si="4"/>
        <v>6.5809530205009958E-2</v>
      </c>
      <c r="K28" s="2" t="s">
        <v>30</v>
      </c>
      <c r="M28" s="2">
        <v>1997</v>
      </c>
      <c r="N28" s="3">
        <f t="shared" si="2"/>
        <v>0.19978506611920466</v>
      </c>
      <c r="O28" s="3">
        <f t="shared" si="2"/>
        <v>6.1944439097789794E-2</v>
      </c>
      <c r="P28" s="2" t="s">
        <v>30</v>
      </c>
    </row>
    <row r="29" spans="1:16">
      <c r="A29" s="6">
        <v>1996</v>
      </c>
      <c r="B29">
        <v>1127</v>
      </c>
      <c r="C29" s="6">
        <f t="shared" si="0"/>
        <v>4.2553191489361701E-2</v>
      </c>
      <c r="D29" s="6">
        <f t="shared" si="3"/>
        <v>3.3598870626197437E-2</v>
      </c>
      <c r="E29" s="6" t="s">
        <v>31</v>
      </c>
      <c r="F29" s="5"/>
      <c r="G29" s="6">
        <v>1996</v>
      </c>
      <c r="H29" s="5">
        <v>772532</v>
      </c>
      <c r="I29" s="6">
        <f t="shared" si="1"/>
        <v>0.11844937941298679</v>
      </c>
      <c r="J29" s="2">
        <f t="shared" si="4"/>
        <v>8.4519918588730383E-2</v>
      </c>
      <c r="K29" s="2" t="s">
        <v>31</v>
      </c>
      <c r="M29" s="2">
        <v>1996</v>
      </c>
      <c r="N29" s="3">
        <f t="shared" si="2"/>
        <v>-7.5896187923625097E-2</v>
      </c>
      <c r="O29" s="3">
        <f t="shared" si="2"/>
        <v>-5.0921047962532946E-2</v>
      </c>
      <c r="P29" s="2" t="s">
        <v>31</v>
      </c>
    </row>
    <row r="30" spans="1:16">
      <c r="A30" s="6">
        <v>1995</v>
      </c>
      <c r="B30">
        <v>1081</v>
      </c>
      <c r="C30" s="6">
        <f t="shared" si="0"/>
        <v>2.4644549763033177E-2</v>
      </c>
      <c r="D30" s="6" t="e">
        <f t="shared" si="3"/>
        <v>#DIV/0!</v>
      </c>
      <c r="E30" s="6" t="s">
        <v>32</v>
      </c>
      <c r="F30" s="5"/>
      <c r="G30" s="6">
        <v>1995</v>
      </c>
      <c r="H30" s="5">
        <v>690717</v>
      </c>
      <c r="I30" s="6">
        <f t="shared" si="1"/>
        <v>5.0590457764473976E-2</v>
      </c>
      <c r="J30" s="2" t="e">
        <f t="shared" si="4"/>
        <v>#DIV/0!</v>
      </c>
      <c r="K30" s="2" t="s">
        <v>32</v>
      </c>
      <c r="M30" s="2">
        <v>1995</v>
      </c>
      <c r="N30" s="3">
        <f t="shared" si="2"/>
        <v>-2.5945908001440799E-2</v>
      </c>
      <c r="O30" s="3" t="e">
        <f t="shared" si="2"/>
        <v>#DIV/0!</v>
      </c>
      <c r="P30" s="2" t="s">
        <v>32</v>
      </c>
    </row>
    <row r="31" spans="1:16">
      <c r="A31" s="6">
        <v>1994</v>
      </c>
      <c r="B31">
        <v>1055</v>
      </c>
      <c r="C31" s="6" t="e">
        <f t="shared" si="0"/>
        <v>#DIV/0!</v>
      </c>
      <c r="D31" s="6" t="e">
        <f t="shared" si="3"/>
        <v>#DIV/0!</v>
      </c>
      <c r="E31" s="6" t="s">
        <v>33</v>
      </c>
      <c r="F31" s="5"/>
      <c r="G31" s="6">
        <v>1994</v>
      </c>
      <c r="H31" s="5">
        <v>657456</v>
      </c>
      <c r="I31" s="6" t="e">
        <f t="shared" si="1"/>
        <v>#DIV/0!</v>
      </c>
      <c r="J31" s="2" t="e">
        <f t="shared" si="4"/>
        <v>#DIV/0!</v>
      </c>
      <c r="K31" s="2" t="s">
        <v>33</v>
      </c>
      <c r="M31" s="2">
        <v>1994</v>
      </c>
      <c r="N31" s="3" t="e">
        <f t="shared" si="2"/>
        <v>#DIV/0!</v>
      </c>
      <c r="O31" s="3" t="e">
        <f t="shared" si="2"/>
        <v>#DIV/0!</v>
      </c>
      <c r="P31" s="2" t="s">
        <v>33</v>
      </c>
    </row>
    <row r="32" spans="1:16">
      <c r="A32" s="6">
        <v>1993</v>
      </c>
      <c r="B32"/>
      <c r="C32" s="6" t="e">
        <f t="shared" si="0"/>
        <v>#DIV/0!</v>
      </c>
      <c r="D32" s="6" t="e">
        <f t="shared" si="3"/>
        <v>#DIV/0!</v>
      </c>
      <c r="E32" s="6" t="s">
        <v>34</v>
      </c>
      <c r="F32" s="5"/>
      <c r="G32" s="6">
        <v>1993</v>
      </c>
      <c r="H32" s="5"/>
      <c r="I32" s="6" t="e">
        <f t="shared" si="1"/>
        <v>#DIV/0!</v>
      </c>
      <c r="J32" s="2" t="e">
        <f t="shared" si="4"/>
        <v>#DIV/0!</v>
      </c>
      <c r="K32" s="2" t="s">
        <v>34</v>
      </c>
      <c r="M32" s="2">
        <v>1993</v>
      </c>
      <c r="N32" s="3" t="e">
        <f t="shared" si="2"/>
        <v>#DIV/0!</v>
      </c>
      <c r="O32" s="3" t="e">
        <f t="shared" si="2"/>
        <v>#DIV/0!</v>
      </c>
      <c r="P32" s="2" t="s">
        <v>34</v>
      </c>
    </row>
    <row r="33" spans="1:16">
      <c r="A33" s="6">
        <v>1992</v>
      </c>
      <c r="B33"/>
      <c r="C33" s="6" t="e">
        <f t="shared" si="0"/>
        <v>#DIV/0!</v>
      </c>
      <c r="D33" s="6" t="e">
        <f t="shared" si="3"/>
        <v>#DIV/0!</v>
      </c>
      <c r="E33" s="6" t="s">
        <v>35</v>
      </c>
      <c r="F33" s="5"/>
      <c r="G33" s="6">
        <v>1992</v>
      </c>
      <c r="H33" s="5"/>
      <c r="I33" s="6" t="e">
        <f t="shared" si="1"/>
        <v>#DIV/0!</v>
      </c>
      <c r="J33" s="2" t="e">
        <f t="shared" si="4"/>
        <v>#DIV/0!</v>
      </c>
      <c r="K33" s="2" t="s">
        <v>35</v>
      </c>
      <c r="M33" s="2">
        <v>1992</v>
      </c>
      <c r="N33" s="3" t="e">
        <f t="shared" si="2"/>
        <v>#DIV/0!</v>
      </c>
      <c r="O33" s="3" t="e">
        <f t="shared" si="2"/>
        <v>#DIV/0!</v>
      </c>
      <c r="P33" s="2" t="s">
        <v>35</v>
      </c>
    </row>
    <row r="34" spans="1:16">
      <c r="A34" s="6">
        <v>1991</v>
      </c>
      <c r="B34"/>
      <c r="C34" s="6" t="e">
        <f t="shared" si="0"/>
        <v>#DIV/0!</v>
      </c>
      <c r="D34" s="6" t="e">
        <f t="shared" si="3"/>
        <v>#DIV/0!</v>
      </c>
      <c r="E34" s="6" t="s">
        <v>36</v>
      </c>
      <c r="F34" s="5"/>
      <c r="G34" s="6">
        <v>1991</v>
      </c>
      <c r="H34" s="5"/>
      <c r="I34" s="6" t="e">
        <f t="shared" si="1"/>
        <v>#DIV/0!</v>
      </c>
      <c r="J34" s="2" t="e">
        <f t="shared" si="4"/>
        <v>#DIV/0!</v>
      </c>
      <c r="K34" s="2" t="s">
        <v>36</v>
      </c>
      <c r="M34" s="2">
        <v>1991</v>
      </c>
      <c r="N34" s="3" t="e">
        <f t="shared" si="2"/>
        <v>#DIV/0!</v>
      </c>
      <c r="O34" s="3" t="e">
        <f t="shared" si="2"/>
        <v>#DIV/0!</v>
      </c>
      <c r="P34" s="2" t="s">
        <v>36</v>
      </c>
    </row>
    <row r="35" spans="1:16">
      <c r="A35" s="6">
        <v>1990</v>
      </c>
      <c r="B35"/>
      <c r="C35" s="6" t="e">
        <f t="shared" si="0"/>
        <v>#DIV/0!</v>
      </c>
      <c r="D35" s="6" t="e">
        <f t="shared" si="3"/>
        <v>#DIV/0!</v>
      </c>
      <c r="E35" s="6" t="s">
        <v>37</v>
      </c>
      <c r="F35" s="5"/>
      <c r="G35" s="6">
        <v>1990</v>
      </c>
      <c r="H35" s="5"/>
      <c r="I35" s="6" t="e">
        <f t="shared" si="1"/>
        <v>#DIV/0!</v>
      </c>
      <c r="J35" s="2" t="e">
        <f t="shared" si="4"/>
        <v>#DIV/0!</v>
      </c>
      <c r="K35" s="2" t="s">
        <v>37</v>
      </c>
      <c r="M35" s="2">
        <v>1990</v>
      </c>
      <c r="N35" s="3" t="e">
        <f t="shared" si="2"/>
        <v>#DIV/0!</v>
      </c>
      <c r="O35" s="3" t="e">
        <f t="shared" si="2"/>
        <v>#DIV/0!</v>
      </c>
      <c r="P35" s="2" t="s">
        <v>37</v>
      </c>
    </row>
    <row r="36" spans="1:16">
      <c r="A36" s="6">
        <v>1989</v>
      </c>
      <c r="B36" s="5"/>
      <c r="C36" s="6" t="e">
        <f t="shared" si="0"/>
        <v>#DIV/0!</v>
      </c>
      <c r="D36" s="6" t="e">
        <f t="shared" si="3"/>
        <v>#DIV/0!</v>
      </c>
      <c r="E36" s="6" t="s">
        <v>38</v>
      </c>
      <c r="F36" s="5"/>
      <c r="G36" s="6">
        <v>1989</v>
      </c>
      <c r="H36" s="5"/>
      <c r="I36" s="6" t="e">
        <f t="shared" si="1"/>
        <v>#DIV/0!</v>
      </c>
      <c r="J36" s="2" t="e">
        <f t="shared" si="4"/>
        <v>#DIV/0!</v>
      </c>
      <c r="K36" s="2" t="s">
        <v>38</v>
      </c>
      <c r="M36" s="2">
        <v>1989</v>
      </c>
      <c r="N36" s="3" t="e">
        <f t="shared" si="2"/>
        <v>#DIV/0!</v>
      </c>
      <c r="O36" s="3" t="e">
        <f t="shared" si="2"/>
        <v>#DIV/0!</v>
      </c>
      <c r="P36" s="2" t="s">
        <v>38</v>
      </c>
    </row>
    <row r="37" spans="1:16">
      <c r="A37" s="6">
        <v>1988</v>
      </c>
      <c r="B37" s="5"/>
      <c r="C37" s="6" t="e">
        <f t="shared" si="0"/>
        <v>#DIV/0!</v>
      </c>
      <c r="D37" s="6" t="e">
        <f t="shared" si="3"/>
        <v>#DIV/0!</v>
      </c>
      <c r="E37" s="6" t="s">
        <v>39</v>
      </c>
      <c r="F37" s="5"/>
      <c r="G37" s="6">
        <v>1988</v>
      </c>
      <c r="H37" s="5"/>
      <c r="I37" s="6" t="e">
        <f t="shared" si="1"/>
        <v>#DIV/0!</v>
      </c>
      <c r="J37" s="2" t="e">
        <f t="shared" si="4"/>
        <v>#DIV/0!</v>
      </c>
      <c r="K37" s="2" t="s">
        <v>39</v>
      </c>
      <c r="M37" s="2">
        <v>1988</v>
      </c>
      <c r="N37" s="3" t="e">
        <f t="shared" ref="N37:O55" si="5">C37-I37</f>
        <v>#DIV/0!</v>
      </c>
      <c r="O37" s="3" t="e">
        <f t="shared" si="5"/>
        <v>#DIV/0!</v>
      </c>
      <c r="P37" s="2" t="s">
        <v>39</v>
      </c>
    </row>
    <row r="38" spans="1:16">
      <c r="A38" s="6">
        <v>1987</v>
      </c>
      <c r="B38" s="5"/>
      <c r="C38" s="6" t="e">
        <f t="shared" si="0"/>
        <v>#DIV/0!</v>
      </c>
      <c r="D38" s="6" t="e">
        <f t="shared" si="3"/>
        <v>#DIV/0!</v>
      </c>
      <c r="E38" s="6" t="s">
        <v>40</v>
      </c>
      <c r="F38" s="5"/>
      <c r="G38" s="6">
        <v>1987</v>
      </c>
      <c r="H38" s="5"/>
      <c r="I38" s="6" t="e">
        <f t="shared" si="1"/>
        <v>#DIV/0!</v>
      </c>
      <c r="J38" s="2" t="e">
        <f t="shared" si="4"/>
        <v>#DIV/0!</v>
      </c>
      <c r="K38" s="2" t="s">
        <v>40</v>
      </c>
      <c r="M38" s="2">
        <v>1987</v>
      </c>
      <c r="N38" s="3" t="e">
        <f t="shared" si="5"/>
        <v>#DIV/0!</v>
      </c>
      <c r="O38" s="3" t="e">
        <f t="shared" si="5"/>
        <v>#DIV/0!</v>
      </c>
      <c r="P38" s="2" t="s">
        <v>40</v>
      </c>
    </row>
    <row r="39" spans="1:16">
      <c r="A39" s="6">
        <v>1986</v>
      </c>
      <c r="B39" s="5"/>
      <c r="C39" s="6" t="e">
        <f t="shared" si="0"/>
        <v>#DIV/0!</v>
      </c>
      <c r="D39" s="6" t="e">
        <f t="shared" si="3"/>
        <v>#DIV/0!</v>
      </c>
      <c r="E39" s="6" t="s">
        <v>41</v>
      </c>
      <c r="F39" s="5"/>
      <c r="G39" s="6">
        <v>1986</v>
      </c>
      <c r="H39" s="5"/>
      <c r="I39" s="6" t="e">
        <f t="shared" si="1"/>
        <v>#DIV/0!</v>
      </c>
      <c r="J39" s="2" t="e">
        <f t="shared" si="4"/>
        <v>#DIV/0!</v>
      </c>
      <c r="K39" s="2" t="s">
        <v>41</v>
      </c>
      <c r="M39" s="2">
        <v>1986</v>
      </c>
      <c r="N39" s="3" t="e">
        <f t="shared" si="5"/>
        <v>#DIV/0!</v>
      </c>
      <c r="O39" s="3" t="e">
        <f t="shared" si="5"/>
        <v>#DIV/0!</v>
      </c>
      <c r="P39" s="2" t="s">
        <v>41</v>
      </c>
    </row>
    <row r="40" spans="1:16">
      <c r="A40" s="6">
        <v>1985</v>
      </c>
      <c r="B40" s="5"/>
      <c r="C40" s="6" t="e">
        <f t="shared" si="0"/>
        <v>#DIV/0!</v>
      </c>
      <c r="D40" s="6" t="e">
        <f t="shared" si="3"/>
        <v>#DIV/0!</v>
      </c>
      <c r="E40" s="6" t="s">
        <v>42</v>
      </c>
      <c r="F40" s="5"/>
      <c r="G40" s="6">
        <v>1985</v>
      </c>
      <c r="H40" s="5"/>
      <c r="I40" s="6" t="e">
        <f t="shared" si="1"/>
        <v>#DIV/0!</v>
      </c>
      <c r="J40" s="2" t="e">
        <f t="shared" si="4"/>
        <v>#DIV/0!</v>
      </c>
      <c r="K40" s="2" t="s">
        <v>42</v>
      </c>
      <c r="M40" s="2">
        <v>1985</v>
      </c>
      <c r="N40" s="3" t="e">
        <f t="shared" si="5"/>
        <v>#DIV/0!</v>
      </c>
      <c r="O40" s="3" t="e">
        <f t="shared" si="5"/>
        <v>#DIV/0!</v>
      </c>
      <c r="P40" s="2" t="s">
        <v>42</v>
      </c>
    </row>
    <row r="41" spans="1:16">
      <c r="A41" s="6">
        <v>1984</v>
      </c>
      <c r="B41" s="5"/>
      <c r="C41" s="6" t="e">
        <f t="shared" si="0"/>
        <v>#DIV/0!</v>
      </c>
      <c r="D41" s="6" t="e">
        <f t="shared" si="3"/>
        <v>#DIV/0!</v>
      </c>
      <c r="E41" s="6" t="s">
        <v>43</v>
      </c>
      <c r="F41" s="5"/>
      <c r="G41" s="6">
        <v>1984</v>
      </c>
      <c r="H41" s="5"/>
      <c r="I41" s="6" t="e">
        <f t="shared" si="1"/>
        <v>#DIV/0!</v>
      </c>
      <c r="J41" s="2" t="e">
        <f t="shared" si="4"/>
        <v>#DIV/0!</v>
      </c>
      <c r="K41" s="2" t="s">
        <v>43</v>
      </c>
      <c r="M41" s="2">
        <v>1984</v>
      </c>
      <c r="N41" s="3" t="e">
        <f t="shared" si="5"/>
        <v>#DIV/0!</v>
      </c>
      <c r="O41" s="3" t="e">
        <f t="shared" si="5"/>
        <v>#DIV/0!</v>
      </c>
      <c r="P41" s="2" t="s">
        <v>43</v>
      </c>
    </row>
    <row r="42" spans="1:16">
      <c r="A42" s="6">
        <v>1983</v>
      </c>
      <c r="B42" s="5"/>
      <c r="C42" s="6" t="e">
        <f t="shared" si="0"/>
        <v>#DIV/0!</v>
      </c>
      <c r="D42" s="6" t="e">
        <f t="shared" si="3"/>
        <v>#DIV/0!</v>
      </c>
      <c r="E42" s="6" t="s">
        <v>44</v>
      </c>
      <c r="F42" s="5"/>
      <c r="G42" s="6">
        <v>1983</v>
      </c>
      <c r="H42" s="5"/>
      <c r="I42" s="6" t="e">
        <f t="shared" si="1"/>
        <v>#DIV/0!</v>
      </c>
      <c r="J42" s="2" t="e">
        <f t="shared" si="4"/>
        <v>#DIV/0!</v>
      </c>
      <c r="K42" s="2" t="s">
        <v>44</v>
      </c>
      <c r="M42" s="2">
        <v>1983</v>
      </c>
      <c r="N42" s="3" t="e">
        <f t="shared" si="5"/>
        <v>#DIV/0!</v>
      </c>
      <c r="O42" s="3" t="e">
        <f t="shared" si="5"/>
        <v>#DIV/0!</v>
      </c>
      <c r="P42" s="2" t="s">
        <v>44</v>
      </c>
    </row>
    <row r="43" spans="1:16">
      <c r="A43" s="6">
        <v>1982</v>
      </c>
      <c r="B43" s="5"/>
      <c r="C43" s="6" t="e">
        <f t="shared" si="0"/>
        <v>#DIV/0!</v>
      </c>
      <c r="D43" s="6" t="e">
        <f t="shared" si="3"/>
        <v>#DIV/0!</v>
      </c>
      <c r="E43" s="6" t="s">
        <v>45</v>
      </c>
      <c r="F43" s="5"/>
      <c r="G43" s="6">
        <v>1982</v>
      </c>
      <c r="H43" s="5"/>
      <c r="I43" s="6" t="e">
        <f t="shared" si="1"/>
        <v>#DIV/0!</v>
      </c>
      <c r="J43" s="2" t="e">
        <f t="shared" si="4"/>
        <v>#DIV/0!</v>
      </c>
      <c r="K43" s="2" t="s">
        <v>45</v>
      </c>
      <c r="M43" s="2">
        <v>1982</v>
      </c>
      <c r="N43" s="3" t="e">
        <f t="shared" si="5"/>
        <v>#DIV/0!</v>
      </c>
      <c r="O43" s="3" t="e">
        <f t="shared" si="5"/>
        <v>#DIV/0!</v>
      </c>
      <c r="P43" s="2" t="s">
        <v>45</v>
      </c>
    </row>
    <row r="44" spans="1:16">
      <c r="A44" s="6">
        <v>1981</v>
      </c>
      <c r="B44" s="5"/>
      <c r="C44" s="6" t="e">
        <f t="shared" si="0"/>
        <v>#DIV/0!</v>
      </c>
      <c r="D44" s="6" t="e">
        <f t="shared" si="3"/>
        <v>#DIV/0!</v>
      </c>
      <c r="E44" s="6" t="s">
        <v>46</v>
      </c>
      <c r="F44" s="5"/>
      <c r="G44" s="6">
        <v>1981</v>
      </c>
      <c r="H44" s="5"/>
      <c r="I44" s="6" t="e">
        <f t="shared" si="1"/>
        <v>#DIV/0!</v>
      </c>
      <c r="J44" s="2" t="e">
        <f t="shared" si="4"/>
        <v>#DIV/0!</v>
      </c>
      <c r="K44" s="2" t="s">
        <v>46</v>
      </c>
      <c r="M44" s="2">
        <v>1981</v>
      </c>
      <c r="N44" s="3" t="e">
        <f t="shared" si="5"/>
        <v>#DIV/0!</v>
      </c>
      <c r="O44" s="3" t="e">
        <f t="shared" si="5"/>
        <v>#DIV/0!</v>
      </c>
      <c r="P44" s="2" t="s">
        <v>46</v>
      </c>
    </row>
    <row r="45" spans="1:16">
      <c r="A45" s="6">
        <v>1980</v>
      </c>
      <c r="B45" s="5"/>
      <c r="C45" s="6" t="e">
        <f t="shared" si="0"/>
        <v>#DIV/0!</v>
      </c>
      <c r="D45" s="6" t="e">
        <f t="shared" si="3"/>
        <v>#DIV/0!</v>
      </c>
      <c r="E45" s="6" t="s">
        <v>47</v>
      </c>
      <c r="F45" s="5"/>
      <c r="G45" s="6">
        <v>1980</v>
      </c>
      <c r="H45" s="5"/>
      <c r="I45" s="6" t="e">
        <f t="shared" si="1"/>
        <v>#DIV/0!</v>
      </c>
      <c r="J45" s="2" t="e">
        <f t="shared" si="4"/>
        <v>#DIV/0!</v>
      </c>
      <c r="K45" s="2" t="s">
        <v>47</v>
      </c>
      <c r="M45" s="2">
        <v>1980</v>
      </c>
      <c r="N45" s="3" t="e">
        <f t="shared" si="5"/>
        <v>#DIV/0!</v>
      </c>
      <c r="O45" s="3" t="e">
        <f t="shared" si="5"/>
        <v>#DIV/0!</v>
      </c>
      <c r="P45" s="2" t="s">
        <v>47</v>
      </c>
    </row>
    <row r="46" spans="1:16">
      <c r="A46" s="6">
        <v>1979</v>
      </c>
      <c r="B46" s="5"/>
      <c r="C46" s="6" t="e">
        <f t="shared" si="0"/>
        <v>#DIV/0!</v>
      </c>
      <c r="D46" s="6" t="e">
        <f t="shared" si="3"/>
        <v>#DIV/0!</v>
      </c>
      <c r="E46" s="6" t="s">
        <v>48</v>
      </c>
      <c r="F46" s="5"/>
      <c r="G46" s="6">
        <v>1979</v>
      </c>
      <c r="H46" s="5"/>
      <c r="I46" s="6" t="e">
        <f t="shared" si="1"/>
        <v>#DIV/0!</v>
      </c>
      <c r="J46" s="2" t="e">
        <f t="shared" si="4"/>
        <v>#DIV/0!</v>
      </c>
      <c r="K46" s="2" t="s">
        <v>48</v>
      </c>
      <c r="M46" s="2">
        <v>1979</v>
      </c>
      <c r="N46" s="3" t="e">
        <f t="shared" si="5"/>
        <v>#DIV/0!</v>
      </c>
      <c r="O46" s="3" t="e">
        <f t="shared" si="5"/>
        <v>#DIV/0!</v>
      </c>
      <c r="P46" s="2" t="s">
        <v>48</v>
      </c>
    </row>
    <row r="47" spans="1:16">
      <c r="A47" s="6">
        <v>1978</v>
      </c>
      <c r="B47" s="5"/>
      <c r="C47" s="6" t="e">
        <f t="shared" si="0"/>
        <v>#DIV/0!</v>
      </c>
      <c r="D47" s="6" t="e">
        <f t="shared" si="3"/>
        <v>#DIV/0!</v>
      </c>
      <c r="E47" s="6" t="s">
        <v>49</v>
      </c>
      <c r="F47" s="5"/>
      <c r="G47" s="6">
        <v>1978</v>
      </c>
      <c r="H47" s="5"/>
      <c r="I47" s="6" t="e">
        <f t="shared" si="1"/>
        <v>#DIV/0!</v>
      </c>
      <c r="J47" s="2" t="e">
        <f t="shared" si="4"/>
        <v>#DIV/0!</v>
      </c>
      <c r="K47" s="2" t="s">
        <v>49</v>
      </c>
      <c r="M47" s="2">
        <v>1978</v>
      </c>
      <c r="N47" s="3" t="e">
        <f t="shared" si="5"/>
        <v>#DIV/0!</v>
      </c>
      <c r="O47" s="3" t="e">
        <f t="shared" si="5"/>
        <v>#DIV/0!</v>
      </c>
      <c r="P47" s="2" t="s">
        <v>49</v>
      </c>
    </row>
    <row r="48" spans="1:16">
      <c r="A48" s="6">
        <v>1977</v>
      </c>
      <c r="B48" s="5"/>
      <c r="C48" s="6" t="e">
        <f t="shared" si="0"/>
        <v>#DIV/0!</v>
      </c>
      <c r="D48" s="6" t="e">
        <f t="shared" si="3"/>
        <v>#DIV/0!</v>
      </c>
      <c r="E48" s="6" t="s">
        <v>50</v>
      </c>
      <c r="F48" s="5"/>
      <c r="G48" s="6">
        <v>1977</v>
      </c>
      <c r="H48" s="5"/>
      <c r="I48" s="6" t="e">
        <f t="shared" si="1"/>
        <v>#DIV/0!</v>
      </c>
      <c r="J48" s="2" t="e">
        <f t="shared" si="4"/>
        <v>#DIV/0!</v>
      </c>
      <c r="K48" s="2" t="s">
        <v>50</v>
      </c>
      <c r="M48" s="2">
        <v>1977</v>
      </c>
      <c r="N48" s="3" t="e">
        <f t="shared" si="5"/>
        <v>#DIV/0!</v>
      </c>
      <c r="O48" s="3" t="e">
        <f t="shared" si="5"/>
        <v>#DIV/0!</v>
      </c>
      <c r="P48" s="2" t="s">
        <v>50</v>
      </c>
    </row>
    <row r="49" spans="1:16">
      <c r="A49" s="6">
        <v>1976</v>
      </c>
      <c r="B49" s="5"/>
      <c r="C49" s="6" t="e">
        <f t="shared" si="0"/>
        <v>#DIV/0!</v>
      </c>
      <c r="D49" s="6" t="e">
        <f t="shared" si="3"/>
        <v>#DIV/0!</v>
      </c>
      <c r="E49" s="6" t="s">
        <v>51</v>
      </c>
      <c r="F49" s="5"/>
      <c r="G49" s="6">
        <v>1976</v>
      </c>
      <c r="H49" s="5"/>
      <c r="I49" s="6" t="e">
        <f t="shared" si="1"/>
        <v>#DIV/0!</v>
      </c>
      <c r="J49" s="2" t="e">
        <f t="shared" si="4"/>
        <v>#DIV/0!</v>
      </c>
      <c r="K49" s="2" t="s">
        <v>51</v>
      </c>
      <c r="M49" s="2">
        <v>1976</v>
      </c>
      <c r="N49" s="3" t="e">
        <f t="shared" si="5"/>
        <v>#DIV/0!</v>
      </c>
      <c r="O49" s="3" t="e">
        <f t="shared" si="5"/>
        <v>#DIV/0!</v>
      </c>
      <c r="P49" s="2" t="s">
        <v>51</v>
      </c>
    </row>
    <row r="50" spans="1:16">
      <c r="A50" s="6">
        <v>1975</v>
      </c>
      <c r="B50" s="5"/>
      <c r="C50" s="6" t="e">
        <f t="shared" si="0"/>
        <v>#DIV/0!</v>
      </c>
      <c r="D50" s="6" t="e">
        <f t="shared" si="3"/>
        <v>#DIV/0!</v>
      </c>
      <c r="E50" s="6" t="s">
        <v>52</v>
      </c>
      <c r="F50" s="5"/>
      <c r="G50" s="6">
        <v>1975</v>
      </c>
      <c r="H50" s="5"/>
      <c r="I50" s="6" t="e">
        <f t="shared" si="1"/>
        <v>#DIV/0!</v>
      </c>
      <c r="J50" s="2" t="e">
        <f t="shared" si="4"/>
        <v>#DIV/0!</v>
      </c>
      <c r="K50" s="2" t="s">
        <v>52</v>
      </c>
      <c r="M50" s="2">
        <v>1975</v>
      </c>
      <c r="N50" s="3" t="e">
        <f t="shared" si="5"/>
        <v>#DIV/0!</v>
      </c>
      <c r="O50" s="3" t="e">
        <f t="shared" si="5"/>
        <v>#DIV/0!</v>
      </c>
      <c r="P50" s="2" t="s">
        <v>52</v>
      </c>
    </row>
    <row r="51" spans="1:16">
      <c r="A51" s="6">
        <v>1974</v>
      </c>
      <c r="B51" s="5"/>
      <c r="C51" s="6" t="e">
        <f t="shared" si="0"/>
        <v>#DIV/0!</v>
      </c>
      <c r="D51" s="6" t="e">
        <f t="shared" si="3"/>
        <v>#DIV/0!</v>
      </c>
      <c r="E51" s="6" t="s">
        <v>53</v>
      </c>
      <c r="F51" s="5"/>
      <c r="G51" s="6">
        <v>1974</v>
      </c>
      <c r="H51" s="5"/>
      <c r="I51" s="6" t="e">
        <f t="shared" si="1"/>
        <v>#DIV/0!</v>
      </c>
      <c r="J51" s="2" t="e">
        <f t="shared" si="4"/>
        <v>#DIV/0!</v>
      </c>
      <c r="K51" s="2" t="s">
        <v>53</v>
      </c>
      <c r="M51" s="2">
        <v>1974</v>
      </c>
      <c r="N51" s="3" t="e">
        <f t="shared" si="5"/>
        <v>#DIV/0!</v>
      </c>
      <c r="O51" s="3" t="e">
        <f t="shared" si="5"/>
        <v>#DIV/0!</v>
      </c>
      <c r="P51" s="2" t="s">
        <v>53</v>
      </c>
    </row>
    <row r="52" spans="1:16">
      <c r="A52" s="6">
        <v>1973</v>
      </c>
      <c r="B52" s="5"/>
      <c r="C52" s="6" t="e">
        <f t="shared" si="0"/>
        <v>#DIV/0!</v>
      </c>
      <c r="D52" s="6" t="e">
        <f t="shared" si="3"/>
        <v>#DIV/0!</v>
      </c>
      <c r="E52" s="6" t="s">
        <v>54</v>
      </c>
      <c r="F52" s="5"/>
      <c r="G52" s="6">
        <v>1973</v>
      </c>
      <c r="H52" s="5"/>
      <c r="I52" s="6" t="e">
        <f t="shared" si="1"/>
        <v>#DIV/0!</v>
      </c>
      <c r="J52" s="2" t="e">
        <f t="shared" si="4"/>
        <v>#DIV/0!</v>
      </c>
      <c r="K52" s="2" t="s">
        <v>54</v>
      </c>
      <c r="M52" s="2">
        <v>1973</v>
      </c>
      <c r="N52" s="3" t="e">
        <f t="shared" si="5"/>
        <v>#DIV/0!</v>
      </c>
      <c r="O52" s="3" t="e">
        <f t="shared" si="5"/>
        <v>#DIV/0!</v>
      </c>
      <c r="P52" s="2" t="s">
        <v>54</v>
      </c>
    </row>
    <row r="53" spans="1:16">
      <c r="A53" s="6">
        <v>1972</v>
      </c>
      <c r="B53" s="5"/>
      <c r="C53" s="6" t="e">
        <f t="shared" si="0"/>
        <v>#DIV/0!</v>
      </c>
      <c r="D53" s="6" t="e">
        <f t="shared" si="3"/>
        <v>#DIV/0!</v>
      </c>
      <c r="E53" s="6" t="s">
        <v>55</v>
      </c>
      <c r="F53" s="5"/>
      <c r="G53" s="6">
        <v>1972</v>
      </c>
      <c r="H53" s="5"/>
      <c r="I53" s="6" t="e">
        <f t="shared" si="1"/>
        <v>#DIV/0!</v>
      </c>
      <c r="J53" s="2" t="e">
        <f t="shared" si="4"/>
        <v>#DIV/0!</v>
      </c>
      <c r="K53" s="2" t="s">
        <v>55</v>
      </c>
      <c r="M53" s="2">
        <v>1972</v>
      </c>
      <c r="N53" s="3" t="e">
        <f t="shared" si="5"/>
        <v>#DIV/0!</v>
      </c>
      <c r="O53" s="3" t="e">
        <f t="shared" si="5"/>
        <v>#DIV/0!</v>
      </c>
      <c r="P53" s="2" t="s">
        <v>55</v>
      </c>
    </row>
    <row r="54" spans="1:16">
      <c r="A54" s="6">
        <v>1971</v>
      </c>
      <c r="B54" s="8"/>
      <c r="C54" s="6" t="e">
        <f t="shared" si="0"/>
        <v>#DIV/0!</v>
      </c>
      <c r="D54" s="6"/>
      <c r="E54" s="6" t="s">
        <v>56</v>
      </c>
      <c r="F54" s="5"/>
      <c r="G54" s="6">
        <v>1971</v>
      </c>
      <c r="H54" s="5"/>
      <c r="I54" s="6" t="e">
        <f t="shared" si="1"/>
        <v>#DIV/0!</v>
      </c>
      <c r="J54" s="2"/>
      <c r="K54" s="2" t="s">
        <v>56</v>
      </c>
      <c r="M54" s="2">
        <v>1971</v>
      </c>
      <c r="N54" s="3" t="e">
        <f t="shared" si="5"/>
        <v>#DIV/0!</v>
      </c>
      <c r="O54" s="3">
        <f t="shared" si="5"/>
        <v>0</v>
      </c>
      <c r="P54" s="2" t="s">
        <v>56</v>
      </c>
    </row>
    <row r="55" spans="1:16">
      <c r="A55" s="6">
        <v>1970</v>
      </c>
      <c r="B55" s="8"/>
      <c r="C55" s="6"/>
      <c r="D55" s="6"/>
      <c r="E55" s="6"/>
      <c r="F55" s="5"/>
      <c r="G55" s="6">
        <v>1970</v>
      </c>
      <c r="H55" s="5"/>
      <c r="I55" s="6"/>
      <c r="J55" s="2"/>
      <c r="K55" s="2"/>
      <c r="M55" s="2">
        <v>1970</v>
      </c>
      <c r="N55" s="3">
        <f t="shared" si="5"/>
        <v>0</v>
      </c>
      <c r="O55" s="3">
        <f t="shared" si="5"/>
        <v>0</v>
      </c>
      <c r="P55" s="2"/>
    </row>
    <row r="56" spans="1:16">
      <c r="B56" s="9"/>
    </row>
    <row r="57" spans="1:16" ht="15" customHeight="1">
      <c r="B57"/>
      <c r="C57" s="13"/>
      <c r="D57" s="13"/>
      <c r="E57" s="13"/>
      <c r="F57" s="13"/>
    </row>
    <row r="58" spans="1:16">
      <c r="B58"/>
      <c r="C58"/>
      <c r="D58"/>
      <c r="E58"/>
      <c r="F58"/>
    </row>
  </sheetData>
  <mergeCells count="1">
    <mergeCell ref="C57:F5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466E3-B680-4963-A6CB-D342B769C662}">
  <dimension ref="A1:P58"/>
  <sheetViews>
    <sheetView workbookViewId="0">
      <selection activeCell="B4" sqref="B4"/>
    </sheetView>
  </sheetViews>
  <sheetFormatPr defaultRowHeight="15"/>
  <cols>
    <col min="1" max="1" width="15.140625" style="1" customWidth="1"/>
    <col min="2" max="2" width="24.7109375" style="1" customWidth="1"/>
    <col min="3" max="3" width="24.42578125" style="1" customWidth="1"/>
    <col min="4" max="4" width="16.5703125" style="1" customWidth="1"/>
    <col min="5" max="5" width="13.7109375" style="1" customWidth="1"/>
    <col min="6" max="7" width="9.140625" style="1"/>
    <col min="8" max="8" width="20.42578125" style="1" customWidth="1"/>
    <col min="9" max="9" width="24.7109375" style="1" customWidth="1"/>
    <col min="10" max="10" width="16" style="1" customWidth="1"/>
    <col min="11" max="11" width="13.85546875" style="1" customWidth="1"/>
    <col min="12" max="14" width="9.140625" style="1"/>
    <col min="15" max="15" width="12.28515625" style="1" customWidth="1"/>
    <col min="16" max="16" width="13.85546875" style="1" customWidth="1"/>
    <col min="17" max="16384" width="9.140625" style="1"/>
  </cols>
  <sheetData>
    <row r="1" spans="1:16">
      <c r="A1" t="s">
        <v>58</v>
      </c>
      <c r="B1" s="4" t="s">
        <v>75</v>
      </c>
      <c r="C1" s="10"/>
      <c r="D1" s="10"/>
      <c r="E1" s="10"/>
    </row>
    <row r="2" spans="1:16">
      <c r="A2" t="s">
        <v>57</v>
      </c>
      <c r="B2" t="s">
        <v>97</v>
      </c>
      <c r="C2"/>
      <c r="D2"/>
      <c r="E2"/>
    </row>
    <row r="4" spans="1:16">
      <c r="A4" s="6" t="s">
        <v>1</v>
      </c>
      <c r="B4" s="6" t="s">
        <v>98</v>
      </c>
      <c r="C4" s="6" t="s">
        <v>3</v>
      </c>
      <c r="D4" s="6" t="s">
        <v>4</v>
      </c>
      <c r="E4" s="6" t="s">
        <v>5</v>
      </c>
      <c r="F4" s="5"/>
      <c r="G4" s="6" t="s">
        <v>0</v>
      </c>
      <c r="H4" s="7" t="s">
        <v>60</v>
      </c>
      <c r="I4" s="6" t="s">
        <v>3</v>
      </c>
      <c r="J4" s="2" t="s">
        <v>4</v>
      </c>
      <c r="K4" s="2" t="s">
        <v>5</v>
      </c>
      <c r="M4" s="2" t="s">
        <v>1</v>
      </c>
      <c r="N4" s="3" t="s">
        <v>6</v>
      </c>
      <c r="O4" s="3" t="s">
        <v>7</v>
      </c>
      <c r="P4" s="2" t="s">
        <v>5</v>
      </c>
    </row>
    <row r="5" spans="1:16">
      <c r="A5" s="6">
        <v>2020</v>
      </c>
      <c r="B5">
        <v>17562</v>
      </c>
      <c r="C5" s="6">
        <f t="shared" ref="C5:C54" si="0">((B5-B6)/B6)</f>
        <v>-0.16439073131274681</v>
      </c>
      <c r="D5" s="6"/>
      <c r="E5" s="6"/>
      <c r="F5" s="5"/>
      <c r="G5" s="6">
        <v>2020</v>
      </c>
      <c r="H5" s="5">
        <v>1489830</v>
      </c>
      <c r="I5" s="6">
        <f t="shared" ref="I5:I54" si="1">((H5-H6)/H6)</f>
        <v>-0.24756820638175372</v>
      </c>
      <c r="J5" s="2"/>
      <c r="K5" s="2"/>
      <c r="M5" s="2">
        <v>2020</v>
      </c>
      <c r="N5" s="3">
        <f t="shared" ref="N5:O36" si="2">C5-I5</f>
        <v>8.3177475069006912E-2</v>
      </c>
      <c r="O5" s="3"/>
      <c r="P5" s="2"/>
    </row>
    <row r="6" spans="1:16">
      <c r="A6" s="6">
        <v>2019</v>
      </c>
      <c r="B6">
        <v>21017</v>
      </c>
      <c r="C6" s="6">
        <f t="shared" si="0"/>
        <v>0.1934018511157799</v>
      </c>
      <c r="D6" s="6">
        <f t="shared" ref="D6:D53" si="3">(C6+C7)/2</f>
        <v>0.17177276463834973</v>
      </c>
      <c r="E6" s="6" t="s">
        <v>8</v>
      </c>
      <c r="F6" s="5"/>
      <c r="G6" s="6">
        <v>2019</v>
      </c>
      <c r="H6" s="5">
        <v>1980020</v>
      </c>
      <c r="I6" s="6">
        <f t="shared" si="1"/>
        <v>0.11451277989889558</v>
      </c>
      <c r="J6" s="2">
        <f t="shared" ref="J6:J53" si="4">(I6+I7)/2</f>
        <v>8.1021873732160674E-2</v>
      </c>
      <c r="K6" s="2" t="s">
        <v>8</v>
      </c>
      <c r="M6" s="2">
        <v>2019</v>
      </c>
      <c r="N6" s="3">
        <f t="shared" si="2"/>
        <v>7.8889071216884321E-2</v>
      </c>
      <c r="O6" s="3">
        <f t="shared" si="2"/>
        <v>9.0750890906189055E-2</v>
      </c>
      <c r="P6" s="2" t="s">
        <v>8</v>
      </c>
    </row>
    <row r="7" spans="1:16">
      <c r="A7" s="6">
        <v>2018</v>
      </c>
      <c r="B7">
        <v>17611</v>
      </c>
      <c r="C7" s="6">
        <f t="shared" si="0"/>
        <v>0.15014367816091953</v>
      </c>
      <c r="D7" s="6">
        <f t="shared" si="3"/>
        <v>0.11290113307413732</v>
      </c>
      <c r="E7" s="6" t="s">
        <v>9</v>
      </c>
      <c r="F7" s="5"/>
      <c r="G7" s="6">
        <v>2018</v>
      </c>
      <c r="H7" s="5">
        <v>1776579</v>
      </c>
      <c r="I7" s="6">
        <f t="shared" si="1"/>
        <v>4.7530967565425762E-2</v>
      </c>
      <c r="J7" s="2">
        <f t="shared" si="4"/>
        <v>4.2074420074130245E-2</v>
      </c>
      <c r="K7" s="2" t="s">
        <v>9</v>
      </c>
      <c r="M7" s="2">
        <v>2018</v>
      </c>
      <c r="N7" s="3">
        <f t="shared" si="2"/>
        <v>0.10261271059549376</v>
      </c>
      <c r="O7" s="3">
        <f t="shared" si="2"/>
        <v>7.0826713000007077E-2</v>
      </c>
      <c r="P7" s="2" t="s">
        <v>9</v>
      </c>
    </row>
    <row r="8" spans="1:16">
      <c r="A8" s="6">
        <v>2017</v>
      </c>
      <c r="B8">
        <v>15312</v>
      </c>
      <c r="C8" s="6">
        <f t="shared" si="0"/>
        <v>7.5658587987355114E-2</v>
      </c>
      <c r="D8" s="6">
        <f t="shared" si="3"/>
        <v>9.4667034566357888E-2</v>
      </c>
      <c r="E8" s="6" t="s">
        <v>10</v>
      </c>
      <c r="F8" s="5"/>
      <c r="G8" s="6">
        <v>2017</v>
      </c>
      <c r="H8" s="5">
        <v>1695968</v>
      </c>
      <c r="I8" s="6">
        <f t="shared" si="1"/>
        <v>3.6617872582834728E-2</v>
      </c>
      <c r="J8" s="2">
        <f t="shared" si="4"/>
        <v>3.736713978027642E-2</v>
      </c>
      <c r="K8" s="2" t="s">
        <v>10</v>
      </c>
      <c r="M8" s="2">
        <v>2017</v>
      </c>
      <c r="N8" s="3">
        <f t="shared" si="2"/>
        <v>3.9040715404520386E-2</v>
      </c>
      <c r="O8" s="3">
        <f t="shared" si="2"/>
        <v>5.7299894786081468E-2</v>
      </c>
      <c r="P8" s="2" t="s">
        <v>10</v>
      </c>
    </row>
    <row r="9" spans="1:16">
      <c r="A9" s="6">
        <v>2016</v>
      </c>
      <c r="B9">
        <v>14235</v>
      </c>
      <c r="C9" s="6">
        <f t="shared" si="0"/>
        <v>0.11367548114536066</v>
      </c>
      <c r="D9" s="6">
        <f t="shared" si="3"/>
        <v>0.10807113715712055</v>
      </c>
      <c r="E9" s="6" t="s">
        <v>11</v>
      </c>
      <c r="F9" s="5"/>
      <c r="G9" s="6">
        <v>2016</v>
      </c>
      <c r="H9" s="5">
        <v>1636059</v>
      </c>
      <c r="I9" s="6">
        <f t="shared" si="1"/>
        <v>3.8116406977718106E-2</v>
      </c>
      <c r="J9" s="2">
        <f t="shared" si="4"/>
        <v>3.804072655346101E-2</v>
      </c>
      <c r="K9" s="2" t="s">
        <v>11</v>
      </c>
      <c r="M9" s="2">
        <v>2016</v>
      </c>
      <c r="N9" s="3">
        <f t="shared" si="2"/>
        <v>7.5559074167642556E-2</v>
      </c>
      <c r="O9" s="3">
        <f t="shared" si="2"/>
        <v>7.003041060365954E-2</v>
      </c>
      <c r="P9" s="2" t="s">
        <v>11</v>
      </c>
    </row>
    <row r="10" spans="1:16">
      <c r="A10" s="6">
        <v>2015</v>
      </c>
      <c r="B10">
        <v>12782</v>
      </c>
      <c r="C10" s="6">
        <f t="shared" si="0"/>
        <v>0.10246679316888045</v>
      </c>
      <c r="D10" s="6">
        <f t="shared" si="3"/>
        <v>9.3313067427903851E-2</v>
      </c>
      <c r="E10" s="6" t="s">
        <v>12</v>
      </c>
      <c r="F10" s="5"/>
      <c r="G10" s="6">
        <v>2015</v>
      </c>
      <c r="H10" s="5">
        <v>1575988</v>
      </c>
      <c r="I10" s="6">
        <f t="shared" si="1"/>
        <v>3.7965046129203921E-2</v>
      </c>
      <c r="J10" s="2">
        <f t="shared" si="4"/>
        <v>3.3426727323831229E-2</v>
      </c>
      <c r="K10" s="2" t="s">
        <v>12</v>
      </c>
      <c r="M10" s="2">
        <v>2015</v>
      </c>
      <c r="N10" s="3">
        <f t="shared" si="2"/>
        <v>6.4501747039676538E-2</v>
      </c>
      <c r="O10" s="3">
        <f t="shared" si="2"/>
        <v>5.9886340104072622E-2</v>
      </c>
      <c r="P10" s="2" t="s">
        <v>12</v>
      </c>
    </row>
    <row r="11" spans="1:16">
      <c r="A11" s="6">
        <v>2014</v>
      </c>
      <c r="B11">
        <v>11594</v>
      </c>
      <c r="C11" s="6">
        <f t="shared" si="0"/>
        <v>8.415934168692725E-2</v>
      </c>
      <c r="D11" s="6">
        <f t="shared" si="3"/>
        <v>0.10563363374396953</v>
      </c>
      <c r="E11" s="6" t="s">
        <v>13</v>
      </c>
      <c r="F11" s="5"/>
      <c r="G11" s="6">
        <v>2014</v>
      </c>
      <c r="H11" s="5">
        <v>1518344</v>
      </c>
      <c r="I11" s="6">
        <f t="shared" si="1"/>
        <v>2.8888408518458534E-2</v>
      </c>
      <c r="J11" s="2">
        <f t="shared" si="4"/>
        <v>4.1927270404029368E-2</v>
      </c>
      <c r="K11" s="2" t="s">
        <v>13</v>
      </c>
      <c r="M11" s="2">
        <v>2014</v>
      </c>
      <c r="N11" s="3">
        <f t="shared" si="2"/>
        <v>5.5270933168468719E-2</v>
      </c>
      <c r="O11" s="3">
        <f t="shared" si="2"/>
        <v>6.3706363339940161E-2</v>
      </c>
      <c r="P11" s="2" t="s">
        <v>13</v>
      </c>
    </row>
    <row r="12" spans="1:16">
      <c r="A12" s="6">
        <v>2013</v>
      </c>
      <c r="B12">
        <v>10694</v>
      </c>
      <c r="C12" s="6">
        <f t="shared" si="0"/>
        <v>0.1271079258010118</v>
      </c>
      <c r="D12" s="6">
        <f t="shared" si="3"/>
        <v>0.11129671777869549</v>
      </c>
      <c r="E12" s="6" t="s">
        <v>14</v>
      </c>
      <c r="F12" s="5"/>
      <c r="G12" s="6">
        <v>2013</v>
      </c>
      <c r="H12" s="5">
        <v>1475713</v>
      </c>
      <c r="I12" s="6">
        <f t="shared" si="1"/>
        <v>5.4966132289600199E-2</v>
      </c>
      <c r="J12" s="2">
        <f t="shared" si="4"/>
        <v>5.337452420807437E-2</v>
      </c>
      <c r="K12" s="2" t="s">
        <v>14</v>
      </c>
      <c r="M12" s="2">
        <v>2013</v>
      </c>
      <c r="N12" s="3">
        <f t="shared" si="2"/>
        <v>7.2141793511411589E-2</v>
      </c>
      <c r="O12" s="3">
        <f t="shared" si="2"/>
        <v>5.7922193570621117E-2</v>
      </c>
      <c r="P12" s="2" t="s">
        <v>14</v>
      </c>
    </row>
    <row r="13" spans="1:16">
      <c r="A13" s="6">
        <v>2012</v>
      </c>
      <c r="B13">
        <v>9488</v>
      </c>
      <c r="C13" s="6">
        <f t="shared" si="0"/>
        <v>9.5485509756379178E-2</v>
      </c>
      <c r="D13" s="6">
        <f t="shared" si="3"/>
        <v>0.10796267725852594</v>
      </c>
      <c r="E13" s="6" t="s">
        <v>15</v>
      </c>
      <c r="F13" s="5"/>
      <c r="G13" s="6">
        <v>2012</v>
      </c>
      <c r="H13" s="5">
        <v>1398825</v>
      </c>
      <c r="I13" s="6">
        <f t="shared" si="1"/>
        <v>5.1782916126548548E-2</v>
      </c>
      <c r="J13" s="2">
        <f t="shared" si="4"/>
        <v>5.7636912288871349E-2</v>
      </c>
      <c r="K13" s="2" t="s">
        <v>15</v>
      </c>
      <c r="M13" s="2">
        <v>2012</v>
      </c>
      <c r="N13" s="3">
        <f t="shared" si="2"/>
        <v>4.370259362983063E-2</v>
      </c>
      <c r="O13" s="3">
        <f t="shared" si="2"/>
        <v>5.0325764969654595E-2</v>
      </c>
      <c r="P13" s="2" t="s">
        <v>15</v>
      </c>
    </row>
    <row r="14" spans="1:16">
      <c r="A14" s="6">
        <v>2011</v>
      </c>
      <c r="B14">
        <v>8661</v>
      </c>
      <c r="C14" s="6">
        <f t="shared" si="0"/>
        <v>0.12043984476067271</v>
      </c>
      <c r="D14" s="6">
        <f t="shared" si="3"/>
        <v>0.1035912143808987</v>
      </c>
      <c r="E14" s="6" t="s">
        <v>16</v>
      </c>
      <c r="F14" s="5"/>
      <c r="G14" s="6">
        <v>2011</v>
      </c>
      <c r="H14" s="5">
        <v>1329956</v>
      </c>
      <c r="I14" s="6">
        <f t="shared" si="1"/>
        <v>6.349090845119415E-2</v>
      </c>
      <c r="J14" s="2">
        <f t="shared" si="4"/>
        <v>4.8989728813743805E-2</v>
      </c>
      <c r="K14" s="2" t="s">
        <v>16</v>
      </c>
      <c r="M14" s="2">
        <v>2011</v>
      </c>
      <c r="N14" s="3">
        <f t="shared" si="2"/>
        <v>5.6948936309478559E-2</v>
      </c>
      <c r="O14" s="3">
        <f t="shared" si="2"/>
        <v>5.4601485567154898E-2</v>
      </c>
      <c r="P14" s="2" t="s">
        <v>16</v>
      </c>
    </row>
    <row r="15" spans="1:16">
      <c r="A15" s="6">
        <v>2010</v>
      </c>
      <c r="B15">
        <v>7730</v>
      </c>
      <c r="C15" s="6">
        <f t="shared" si="0"/>
        <v>8.6742584001124695E-2</v>
      </c>
      <c r="D15" s="6">
        <f t="shared" si="3"/>
        <v>0.11432971229274408</v>
      </c>
      <c r="E15" s="6" t="s">
        <v>17</v>
      </c>
      <c r="F15" s="5"/>
      <c r="G15" s="6">
        <v>2010</v>
      </c>
      <c r="H15" s="5">
        <v>1250557</v>
      </c>
      <c r="I15" s="6">
        <f t="shared" si="1"/>
        <v>3.4488549176293466E-2</v>
      </c>
      <c r="J15" s="2">
        <f t="shared" si="4"/>
        <v>3.9335203702825214E-2</v>
      </c>
      <c r="K15" s="2" t="s">
        <v>17</v>
      </c>
      <c r="M15" s="2">
        <v>2010</v>
      </c>
      <c r="N15" s="3">
        <f t="shared" si="2"/>
        <v>5.2254034824831229E-2</v>
      </c>
      <c r="O15" s="3">
        <f t="shared" si="2"/>
        <v>7.4994508589918865E-2</v>
      </c>
      <c r="P15" s="2" t="s">
        <v>17</v>
      </c>
    </row>
    <row r="16" spans="1:16">
      <c r="A16" s="6">
        <v>2009</v>
      </c>
      <c r="B16">
        <v>7113</v>
      </c>
      <c r="C16" s="6">
        <f t="shared" si="0"/>
        <v>0.14191684058436346</v>
      </c>
      <c r="D16" s="6">
        <f t="shared" si="3"/>
        <v>0.14337157963789024</v>
      </c>
      <c r="E16" s="6" t="s">
        <v>18</v>
      </c>
      <c r="F16" s="5"/>
      <c r="G16" s="6">
        <v>2009</v>
      </c>
      <c r="H16" s="5">
        <v>1208865</v>
      </c>
      <c r="I16" s="6">
        <f t="shared" si="1"/>
        <v>4.4181858229356968E-2</v>
      </c>
      <c r="J16" s="2">
        <f t="shared" si="4"/>
        <v>5.8036847284569794E-2</v>
      </c>
      <c r="K16" s="2" t="s">
        <v>18</v>
      </c>
      <c r="M16" s="2">
        <v>2009</v>
      </c>
      <c r="N16" s="3">
        <f t="shared" si="2"/>
        <v>9.7734982355006494E-2</v>
      </c>
      <c r="O16" s="3">
        <f t="shared" si="2"/>
        <v>8.5334732353320453E-2</v>
      </c>
      <c r="P16" s="2" t="s">
        <v>18</v>
      </c>
    </row>
    <row r="17" spans="1:16">
      <c r="A17" s="6">
        <v>2008</v>
      </c>
      <c r="B17">
        <v>6229</v>
      </c>
      <c r="C17" s="6">
        <f t="shared" si="0"/>
        <v>0.14482631869141702</v>
      </c>
      <c r="D17" s="6">
        <f t="shared" si="3"/>
        <v>0.13161151494694182</v>
      </c>
      <c r="E17" s="6" t="s">
        <v>19</v>
      </c>
      <c r="F17" s="5"/>
      <c r="G17" s="6">
        <v>2008</v>
      </c>
      <c r="H17" s="5">
        <v>1157715</v>
      </c>
      <c r="I17" s="6">
        <f t="shared" si="1"/>
        <v>7.1891836339782619E-2</v>
      </c>
      <c r="J17" s="2">
        <f t="shared" si="4"/>
        <v>6.1020566513237715E-2</v>
      </c>
      <c r="K17" s="2" t="s">
        <v>19</v>
      </c>
      <c r="M17" s="2">
        <v>2008</v>
      </c>
      <c r="N17" s="3">
        <f t="shared" si="2"/>
        <v>7.2934482351634397E-2</v>
      </c>
      <c r="O17" s="3">
        <f t="shared" si="2"/>
        <v>7.0590948433704101E-2</v>
      </c>
      <c r="P17" s="2" t="s">
        <v>19</v>
      </c>
    </row>
    <row r="18" spans="1:16">
      <c r="A18" s="6">
        <v>2007</v>
      </c>
      <c r="B18">
        <v>5441</v>
      </c>
      <c r="C18" s="6">
        <f t="shared" si="0"/>
        <v>0.1183967112024666</v>
      </c>
      <c r="D18" s="6">
        <f t="shared" si="3"/>
        <v>0.15863157393538804</v>
      </c>
      <c r="E18" s="6" t="s">
        <v>20</v>
      </c>
      <c r="F18" s="5"/>
      <c r="G18" s="6">
        <v>2007</v>
      </c>
      <c r="H18" s="5">
        <v>1080067</v>
      </c>
      <c r="I18" s="6">
        <f t="shared" si="1"/>
        <v>5.014929668669281E-2</v>
      </c>
      <c r="J18" s="2">
        <f t="shared" si="4"/>
        <v>5.2071956196074576E-2</v>
      </c>
      <c r="K18" s="2" t="s">
        <v>20</v>
      </c>
      <c r="M18" s="2">
        <v>2007</v>
      </c>
      <c r="N18" s="3">
        <f t="shared" si="2"/>
        <v>6.8247414515773791E-2</v>
      </c>
      <c r="O18" s="3">
        <f t="shared" si="2"/>
        <v>0.10655961773931347</v>
      </c>
      <c r="P18" s="2" t="s">
        <v>20</v>
      </c>
    </row>
    <row r="19" spans="1:16">
      <c r="A19" s="6">
        <v>2006</v>
      </c>
      <c r="B19">
        <v>4865</v>
      </c>
      <c r="C19" s="6">
        <f t="shared" si="0"/>
        <v>0.1988664366683095</v>
      </c>
      <c r="D19" s="6">
        <f t="shared" si="3"/>
        <v>0.17001814521829423</v>
      </c>
      <c r="E19" s="6" t="s">
        <v>21</v>
      </c>
      <c r="F19" s="5"/>
      <c r="G19" s="6">
        <v>2006</v>
      </c>
      <c r="H19" s="5">
        <v>1028489</v>
      </c>
      <c r="I19" s="6">
        <f t="shared" si="1"/>
        <v>5.3994615705456335E-2</v>
      </c>
      <c r="J19" s="2">
        <f t="shared" si="4"/>
        <v>5.248827898145017E-2</v>
      </c>
      <c r="K19" s="2" t="s">
        <v>21</v>
      </c>
      <c r="M19" s="2">
        <v>2006</v>
      </c>
      <c r="N19" s="3">
        <f t="shared" si="2"/>
        <v>0.14487182096285317</v>
      </c>
      <c r="O19" s="3">
        <f t="shared" si="2"/>
        <v>0.11752986623684405</v>
      </c>
      <c r="P19" s="2" t="s">
        <v>21</v>
      </c>
    </row>
    <row r="20" spans="1:16">
      <c r="A20" s="6">
        <v>2005</v>
      </c>
      <c r="B20">
        <v>4058</v>
      </c>
      <c r="C20" s="6">
        <f t="shared" si="0"/>
        <v>0.14116985376827895</v>
      </c>
      <c r="D20" s="6">
        <f t="shared" si="3"/>
        <v>0.12517007972256744</v>
      </c>
      <c r="E20" s="6" t="s">
        <v>22</v>
      </c>
      <c r="F20" s="5"/>
      <c r="G20" s="6">
        <v>2005</v>
      </c>
      <c r="H20" s="5">
        <v>975801</v>
      </c>
      <c r="I20" s="6">
        <f t="shared" si="1"/>
        <v>5.0981942257443999E-2</v>
      </c>
      <c r="J20" s="2">
        <f t="shared" si="4"/>
        <v>4.83294602081209E-2</v>
      </c>
      <c r="K20" s="2" t="s">
        <v>22</v>
      </c>
      <c r="M20" s="2">
        <v>2005</v>
      </c>
      <c r="N20" s="3">
        <f t="shared" si="2"/>
        <v>9.0187911510834953E-2</v>
      </c>
      <c r="O20" s="3">
        <f t="shared" si="2"/>
        <v>7.684061951444654E-2</v>
      </c>
      <c r="P20" s="2" t="s">
        <v>22</v>
      </c>
    </row>
    <row r="21" spans="1:16">
      <c r="A21" s="6">
        <v>2004</v>
      </c>
      <c r="B21">
        <v>3556</v>
      </c>
      <c r="C21" s="6">
        <f t="shared" si="0"/>
        <v>0.1091703056768559</v>
      </c>
      <c r="D21" s="6">
        <f t="shared" si="3"/>
        <v>0.11783181482015669</v>
      </c>
      <c r="E21" s="6" t="s">
        <v>23</v>
      </c>
      <c r="F21" s="5"/>
      <c r="G21" s="6">
        <v>2004</v>
      </c>
      <c r="H21" s="5">
        <v>928466</v>
      </c>
      <c r="I21" s="6">
        <f t="shared" si="1"/>
        <v>4.5676978158797801E-2</v>
      </c>
      <c r="J21" s="2">
        <f t="shared" si="4"/>
        <v>4.4970204422588672E-2</v>
      </c>
      <c r="K21" s="2" t="s">
        <v>23</v>
      </c>
      <c r="M21" s="2">
        <v>2004</v>
      </c>
      <c r="N21" s="3">
        <f t="shared" si="2"/>
        <v>6.3493327518058099E-2</v>
      </c>
      <c r="O21" s="3">
        <f t="shared" si="2"/>
        <v>7.2861610397568013E-2</v>
      </c>
      <c r="P21" s="2" t="s">
        <v>23</v>
      </c>
    </row>
    <row r="22" spans="1:16">
      <c r="A22" s="6">
        <v>2003</v>
      </c>
      <c r="B22">
        <v>3206</v>
      </c>
      <c r="C22" s="6">
        <f t="shared" si="0"/>
        <v>0.12649332396345747</v>
      </c>
      <c r="D22" s="6">
        <f t="shared" si="3"/>
        <v>0.10390015742245823</v>
      </c>
      <c r="E22" s="6" t="s">
        <v>24</v>
      </c>
      <c r="F22" s="5"/>
      <c r="G22" s="6">
        <v>2003</v>
      </c>
      <c r="H22" s="5">
        <v>887909</v>
      </c>
      <c r="I22" s="6">
        <f t="shared" si="1"/>
        <v>4.426343068637955E-2</v>
      </c>
      <c r="J22" s="2">
        <f t="shared" si="4"/>
        <v>3.357412135822737E-2</v>
      </c>
      <c r="K22" s="2" t="s">
        <v>24</v>
      </c>
      <c r="M22" s="2">
        <v>2003</v>
      </c>
      <c r="N22" s="3">
        <f t="shared" si="2"/>
        <v>8.2229893277077915E-2</v>
      </c>
      <c r="O22" s="3">
        <f t="shared" si="2"/>
        <v>7.0326036064230851E-2</v>
      </c>
      <c r="P22" s="2" t="s">
        <v>24</v>
      </c>
    </row>
    <row r="23" spans="1:16">
      <c r="A23" s="6">
        <v>2002</v>
      </c>
      <c r="B23">
        <v>2846</v>
      </c>
      <c r="C23" s="6">
        <f t="shared" si="0"/>
        <v>8.1306990881458971E-2</v>
      </c>
      <c r="D23" s="6">
        <f t="shared" si="3"/>
        <v>4.1795917375230626E-2</v>
      </c>
      <c r="E23" s="6" t="s">
        <v>25</v>
      </c>
      <c r="F23" s="5"/>
      <c r="G23" s="6">
        <v>2002</v>
      </c>
      <c r="H23" s="5">
        <v>850273</v>
      </c>
      <c r="I23" s="6">
        <f t="shared" si="1"/>
        <v>2.2884812030075186E-2</v>
      </c>
      <c r="J23" s="2">
        <f t="shared" si="4"/>
        <v>1.147970202989825E-2</v>
      </c>
      <c r="K23" s="2" t="s">
        <v>25</v>
      </c>
      <c r="M23" s="2">
        <v>2002</v>
      </c>
      <c r="N23" s="3">
        <f t="shared" si="2"/>
        <v>5.8422178851383788E-2</v>
      </c>
      <c r="O23" s="3">
        <f t="shared" si="2"/>
        <v>3.0316215345332374E-2</v>
      </c>
      <c r="P23" s="2" t="s">
        <v>25</v>
      </c>
    </row>
    <row r="24" spans="1:16">
      <c r="A24" s="6">
        <v>2001</v>
      </c>
      <c r="B24">
        <v>2632</v>
      </c>
      <c r="C24" s="6">
        <f t="shared" si="0"/>
        <v>2.284843869002285E-3</v>
      </c>
      <c r="D24" s="6">
        <f t="shared" si="3"/>
        <v>3.2721369302922194E-2</v>
      </c>
      <c r="E24" s="6" t="s">
        <v>26</v>
      </c>
      <c r="F24" s="5"/>
      <c r="G24" s="6">
        <v>2001</v>
      </c>
      <c r="H24" s="5">
        <v>831250</v>
      </c>
      <c r="I24" s="6">
        <f t="shared" si="1"/>
        <v>7.4592029721314555E-5</v>
      </c>
      <c r="J24" s="2">
        <f t="shared" si="4"/>
        <v>1.0923910985677252E-2</v>
      </c>
      <c r="K24" s="2" t="s">
        <v>26</v>
      </c>
      <c r="M24" s="2">
        <v>2001</v>
      </c>
      <c r="N24" s="3">
        <f t="shared" si="2"/>
        <v>2.2102518392809706E-3</v>
      </c>
      <c r="O24" s="3">
        <f t="shared" si="2"/>
        <v>2.1797458317244944E-2</v>
      </c>
      <c r="P24" s="2" t="s">
        <v>26</v>
      </c>
    </row>
    <row r="25" spans="1:16">
      <c r="A25" s="6">
        <v>2000</v>
      </c>
      <c r="B25">
        <v>2626</v>
      </c>
      <c r="C25" s="6">
        <f t="shared" si="0"/>
        <v>6.3157894736842107E-2</v>
      </c>
      <c r="D25" s="6">
        <f t="shared" si="3"/>
        <v>8.5142371841751399E-2</v>
      </c>
      <c r="E25" s="6" t="s">
        <v>27</v>
      </c>
      <c r="F25" s="5"/>
      <c r="G25" s="6">
        <v>2000</v>
      </c>
      <c r="H25" s="5">
        <v>831188</v>
      </c>
      <c r="I25" s="6">
        <f t="shared" si="1"/>
        <v>2.177322994163319E-2</v>
      </c>
      <c r="J25" s="2">
        <f t="shared" si="4"/>
        <v>1.9876638847439031E-2</v>
      </c>
      <c r="K25" s="2" t="s">
        <v>27</v>
      </c>
      <c r="M25" s="2">
        <v>2000</v>
      </c>
      <c r="N25" s="3">
        <f t="shared" si="2"/>
        <v>4.1384664795208914E-2</v>
      </c>
      <c r="O25" s="3">
        <f t="shared" si="2"/>
        <v>6.5265732994312375E-2</v>
      </c>
      <c r="P25" s="2" t="s">
        <v>27</v>
      </c>
    </row>
    <row r="26" spans="1:16">
      <c r="A26" s="6">
        <v>1999</v>
      </c>
      <c r="B26">
        <v>2470</v>
      </c>
      <c r="C26" s="6">
        <f t="shared" si="0"/>
        <v>0.10712684894666069</v>
      </c>
      <c r="D26" s="6">
        <f t="shared" si="3"/>
        <v>0.10145144019042268</v>
      </c>
      <c r="E26" s="6" t="s">
        <v>28</v>
      </c>
      <c r="F26" s="5"/>
      <c r="G26" s="6">
        <v>1999</v>
      </c>
      <c r="H26" s="5">
        <v>813476</v>
      </c>
      <c r="I26" s="6">
        <f t="shared" si="1"/>
        <v>1.7980047753244868E-2</v>
      </c>
      <c r="J26" s="2">
        <f t="shared" si="4"/>
        <v>1.9467776698243837E-2</v>
      </c>
      <c r="K26" s="2" t="s">
        <v>28</v>
      </c>
      <c r="M26" s="2">
        <v>1999</v>
      </c>
      <c r="N26" s="3">
        <f t="shared" si="2"/>
        <v>8.9146801193415823E-2</v>
      </c>
      <c r="O26" s="3">
        <f t="shared" si="2"/>
        <v>8.1983663492178838E-2</v>
      </c>
      <c r="P26" s="2" t="s">
        <v>28</v>
      </c>
    </row>
    <row r="27" spans="1:16">
      <c r="A27" s="6">
        <v>1998</v>
      </c>
      <c r="B27">
        <v>2231</v>
      </c>
      <c r="C27" s="6">
        <f t="shared" si="0"/>
        <v>9.5776031434184672E-2</v>
      </c>
      <c r="D27" s="6">
        <f t="shared" si="3"/>
        <v>0.12367987092071224</v>
      </c>
      <c r="E27" s="6" t="s">
        <v>29</v>
      </c>
      <c r="F27" s="5"/>
      <c r="G27" s="6">
        <v>1998</v>
      </c>
      <c r="H27" s="5">
        <v>799108</v>
      </c>
      <c r="I27" s="6">
        <f t="shared" si="1"/>
        <v>2.0955505643242802E-2</v>
      </c>
      <c r="J27" s="2">
        <f t="shared" si="4"/>
        <v>1.7062593320137966E-2</v>
      </c>
      <c r="K27" s="2" t="s">
        <v>29</v>
      </c>
      <c r="M27" s="2">
        <v>1998</v>
      </c>
      <c r="N27" s="3">
        <f t="shared" si="2"/>
        <v>7.4820525790941866E-2</v>
      </c>
      <c r="O27" s="3">
        <f t="shared" si="2"/>
        <v>0.10661727760057427</v>
      </c>
      <c r="P27" s="2" t="s">
        <v>29</v>
      </c>
    </row>
    <row r="28" spans="1:16">
      <c r="A28" s="6">
        <v>1997</v>
      </c>
      <c r="B28">
        <v>2036</v>
      </c>
      <c r="C28" s="6">
        <f t="shared" si="0"/>
        <v>0.15158371040723981</v>
      </c>
      <c r="D28" s="6">
        <f t="shared" si="3"/>
        <v>0.14028738521639128</v>
      </c>
      <c r="E28" s="6" t="s">
        <v>30</v>
      </c>
      <c r="F28" s="5"/>
      <c r="G28" s="6">
        <v>1997</v>
      </c>
      <c r="H28" s="5">
        <v>782706</v>
      </c>
      <c r="I28" s="6">
        <f t="shared" si="1"/>
        <v>1.3169680997033133E-2</v>
      </c>
      <c r="J28" s="2">
        <f t="shared" si="4"/>
        <v>6.5809530205009958E-2</v>
      </c>
      <c r="K28" s="2" t="s">
        <v>30</v>
      </c>
      <c r="M28" s="2">
        <v>1997</v>
      </c>
      <c r="N28" s="3">
        <f t="shared" si="2"/>
        <v>0.13841402941020667</v>
      </c>
      <c r="O28" s="3">
        <f t="shared" si="2"/>
        <v>7.4477855011381322E-2</v>
      </c>
      <c r="P28" s="2" t="s">
        <v>30</v>
      </c>
    </row>
    <row r="29" spans="1:16">
      <c r="A29" s="6">
        <v>1996</v>
      </c>
      <c r="B29">
        <v>1768</v>
      </c>
      <c r="C29" s="6">
        <f t="shared" si="0"/>
        <v>0.12899106002554278</v>
      </c>
      <c r="D29" s="6">
        <f t="shared" si="3"/>
        <v>0.15321733452404959</v>
      </c>
      <c r="E29" s="6" t="s">
        <v>31</v>
      </c>
      <c r="F29" s="5"/>
      <c r="G29" s="6">
        <v>1996</v>
      </c>
      <c r="H29" s="5">
        <v>772532</v>
      </c>
      <c r="I29" s="6">
        <f t="shared" si="1"/>
        <v>0.11844937941298679</v>
      </c>
      <c r="J29" s="2">
        <f t="shared" si="4"/>
        <v>8.4519918588730383E-2</v>
      </c>
      <c r="K29" s="2" t="s">
        <v>31</v>
      </c>
      <c r="M29" s="2">
        <v>1996</v>
      </c>
      <c r="N29" s="3">
        <f t="shared" si="2"/>
        <v>1.054168061255599E-2</v>
      </c>
      <c r="O29" s="3">
        <f t="shared" si="2"/>
        <v>6.8697415935319209E-2</v>
      </c>
      <c r="P29" s="2" t="s">
        <v>31</v>
      </c>
    </row>
    <row r="30" spans="1:16">
      <c r="A30" s="6">
        <v>1995</v>
      </c>
      <c r="B30">
        <v>1566</v>
      </c>
      <c r="C30" s="6">
        <f t="shared" si="0"/>
        <v>0.1774436090225564</v>
      </c>
      <c r="D30" s="6">
        <f t="shared" si="3"/>
        <v>0.17205513784461152</v>
      </c>
      <c r="E30" s="6" t="s">
        <v>32</v>
      </c>
      <c r="F30" s="5"/>
      <c r="G30" s="6">
        <v>1995</v>
      </c>
      <c r="H30" s="5">
        <v>690717</v>
      </c>
      <c r="I30" s="6">
        <f t="shared" si="1"/>
        <v>5.0590457764473976E-2</v>
      </c>
      <c r="J30" s="2">
        <f t="shared" si="4"/>
        <v>4.6889486280644252E-2</v>
      </c>
      <c r="K30" s="2" t="s">
        <v>32</v>
      </c>
      <c r="M30" s="2">
        <v>1995</v>
      </c>
      <c r="N30" s="3">
        <f t="shared" si="2"/>
        <v>0.12685315125808244</v>
      </c>
      <c r="O30" s="3">
        <f t="shared" si="2"/>
        <v>0.12516565156396725</v>
      </c>
      <c r="P30" s="2" t="s">
        <v>32</v>
      </c>
    </row>
    <row r="31" spans="1:16">
      <c r="A31" s="6">
        <v>1994</v>
      </c>
      <c r="B31">
        <v>1330</v>
      </c>
      <c r="C31" s="6">
        <f t="shared" si="0"/>
        <v>0.16666666666666666</v>
      </c>
      <c r="D31" s="6">
        <f t="shared" si="3"/>
        <v>0.16675196178778573</v>
      </c>
      <c r="E31" s="6" t="s">
        <v>33</v>
      </c>
      <c r="F31" s="5"/>
      <c r="G31" s="6">
        <v>1994</v>
      </c>
      <c r="H31" s="5">
        <v>657456</v>
      </c>
      <c r="I31" s="6">
        <f t="shared" si="1"/>
        <v>4.3188514796814528E-2</v>
      </c>
      <c r="J31" s="2">
        <f t="shared" si="4"/>
        <v>2.9041261205244112E-2</v>
      </c>
      <c r="K31" s="2" t="s">
        <v>33</v>
      </c>
      <c r="M31" s="2">
        <v>1994</v>
      </c>
      <c r="N31" s="3">
        <f t="shared" si="2"/>
        <v>0.12347815186985213</v>
      </c>
      <c r="O31" s="3">
        <f t="shared" si="2"/>
        <v>0.13771070058254162</v>
      </c>
      <c r="P31" s="2" t="s">
        <v>33</v>
      </c>
    </row>
    <row r="32" spans="1:16">
      <c r="A32" s="6">
        <v>1993</v>
      </c>
      <c r="B32">
        <v>1140</v>
      </c>
      <c r="C32" s="6">
        <f t="shared" si="0"/>
        <v>0.1668372569089048</v>
      </c>
      <c r="D32" s="6">
        <f t="shared" si="3"/>
        <v>0.27144679746853689</v>
      </c>
      <c r="E32" s="6" t="s">
        <v>34</v>
      </c>
      <c r="F32" s="5"/>
      <c r="G32" s="6">
        <v>1993</v>
      </c>
      <c r="H32" s="5">
        <v>630237</v>
      </c>
      <c r="I32" s="6">
        <f t="shared" si="1"/>
        <v>1.4894007613673694E-2</v>
      </c>
      <c r="J32" s="2">
        <f t="shared" si="4"/>
        <v>1.3230641512147433E-2</v>
      </c>
      <c r="K32" s="2" t="s">
        <v>34</v>
      </c>
      <c r="M32" s="2">
        <v>1993</v>
      </c>
      <c r="N32" s="3">
        <f t="shared" si="2"/>
        <v>0.15194324929523112</v>
      </c>
      <c r="O32" s="3">
        <f t="shared" si="2"/>
        <v>0.25821615595638947</v>
      </c>
      <c r="P32" s="2" t="s">
        <v>34</v>
      </c>
    </row>
    <row r="33" spans="1:16">
      <c r="A33" s="6">
        <v>1992</v>
      </c>
      <c r="B33">
        <v>977</v>
      </c>
      <c r="C33" s="6">
        <f t="shared" si="0"/>
        <v>0.37605633802816901</v>
      </c>
      <c r="D33" s="6">
        <f t="shared" si="3"/>
        <v>1.0856659642896751</v>
      </c>
      <c r="E33" s="6" t="s">
        <v>35</v>
      </c>
      <c r="F33" s="5"/>
      <c r="G33" s="6">
        <v>1992</v>
      </c>
      <c r="H33" s="5">
        <v>620988</v>
      </c>
      <c r="I33" s="6">
        <f t="shared" si="1"/>
        <v>1.1567275410621173E-2</v>
      </c>
      <c r="J33" s="2">
        <f t="shared" si="4"/>
        <v>2.0060376222010901E-2</v>
      </c>
      <c r="K33" s="2" t="s">
        <v>35</v>
      </c>
      <c r="M33" s="2">
        <v>1992</v>
      </c>
      <c r="N33" s="3">
        <f t="shared" si="2"/>
        <v>0.36448906261754782</v>
      </c>
      <c r="O33" s="3">
        <f t="shared" si="2"/>
        <v>1.0656055880676643</v>
      </c>
      <c r="P33" s="2" t="s">
        <v>35</v>
      </c>
    </row>
    <row r="34" spans="1:16">
      <c r="A34" s="6">
        <v>1991</v>
      </c>
      <c r="B34">
        <v>710</v>
      </c>
      <c r="C34" s="6">
        <f t="shared" si="0"/>
        <v>1.795275590551181</v>
      </c>
      <c r="D34" s="6">
        <f t="shared" si="3"/>
        <v>1.062559261244177</v>
      </c>
      <c r="E34" s="6" t="s">
        <v>36</v>
      </c>
      <c r="F34" s="5"/>
      <c r="G34" s="6">
        <v>1991</v>
      </c>
      <c r="H34" s="5">
        <v>613887</v>
      </c>
      <c r="I34" s="6">
        <f t="shared" si="1"/>
        <v>2.855347703340063E-2</v>
      </c>
      <c r="J34" s="2">
        <f t="shared" si="4"/>
        <v>2.8153286573621972E-2</v>
      </c>
      <c r="K34" s="2" t="s">
        <v>36</v>
      </c>
      <c r="M34" s="2">
        <v>1991</v>
      </c>
      <c r="N34" s="3">
        <f t="shared" si="2"/>
        <v>1.7667221135177804</v>
      </c>
      <c r="O34" s="3">
        <f t="shared" si="2"/>
        <v>1.034405974670555</v>
      </c>
      <c r="P34" s="2" t="s">
        <v>36</v>
      </c>
    </row>
    <row r="35" spans="1:16">
      <c r="A35" s="6">
        <v>1990</v>
      </c>
      <c r="B35">
        <v>254</v>
      </c>
      <c r="C35" s="6">
        <f t="shared" si="0"/>
        <v>0.32984293193717279</v>
      </c>
      <c r="D35" s="6">
        <f t="shared" si="3"/>
        <v>0.15216636392777005</v>
      </c>
      <c r="E35" s="6" t="s">
        <v>37</v>
      </c>
      <c r="F35" s="5"/>
      <c r="G35" s="6">
        <v>1990</v>
      </c>
      <c r="H35" s="5">
        <v>596845</v>
      </c>
      <c r="I35" s="6">
        <f t="shared" si="1"/>
        <v>2.7753096113843315E-2</v>
      </c>
      <c r="J35" s="2">
        <f t="shared" si="4"/>
        <v>2.9443120143982246E-2</v>
      </c>
      <c r="K35" s="2" t="s">
        <v>37</v>
      </c>
      <c r="M35" s="2">
        <v>1990</v>
      </c>
      <c r="N35" s="3">
        <f t="shared" si="2"/>
        <v>0.30208983582332949</v>
      </c>
      <c r="O35" s="3">
        <f t="shared" si="2"/>
        <v>0.12272324378378781</v>
      </c>
      <c r="P35" s="2" t="s">
        <v>37</v>
      </c>
    </row>
    <row r="36" spans="1:16">
      <c r="A36" s="6">
        <v>1989</v>
      </c>
      <c r="B36" s="5">
        <v>191</v>
      </c>
      <c r="C36" s="6">
        <f t="shared" si="0"/>
        <v>-2.5510204081632654E-2</v>
      </c>
      <c r="D36" s="6">
        <f t="shared" si="3"/>
        <v>-0.10099039615846339</v>
      </c>
      <c r="E36" s="6" t="s">
        <v>38</v>
      </c>
      <c r="F36" s="5"/>
      <c r="G36" s="6">
        <v>1989</v>
      </c>
      <c r="H36" s="5">
        <v>580728</v>
      </c>
      <c r="I36" s="6">
        <f t="shared" si="1"/>
        <v>3.1133144174121174E-2</v>
      </c>
      <c r="J36" s="2">
        <f t="shared" si="4"/>
        <v>2.639735214630743E-2</v>
      </c>
      <c r="K36" s="2" t="s">
        <v>38</v>
      </c>
      <c r="M36" s="2">
        <v>1989</v>
      </c>
      <c r="N36" s="3">
        <f t="shared" si="2"/>
        <v>-5.6643348255753831E-2</v>
      </c>
      <c r="O36" s="3">
        <f t="shared" si="2"/>
        <v>-0.12738774830477081</v>
      </c>
      <c r="P36" s="2" t="s">
        <v>38</v>
      </c>
    </row>
    <row r="37" spans="1:16">
      <c r="A37" s="6">
        <v>1988</v>
      </c>
      <c r="B37" s="5">
        <v>196</v>
      </c>
      <c r="C37" s="6">
        <f t="shared" si="0"/>
        <v>-0.17647058823529413</v>
      </c>
      <c r="D37" s="6">
        <f t="shared" si="3"/>
        <v>-1.0565391205025712E-2</v>
      </c>
      <c r="E37" s="6" t="s">
        <v>39</v>
      </c>
      <c r="F37" s="5"/>
      <c r="G37" s="6">
        <v>1988</v>
      </c>
      <c r="H37" s="5">
        <v>563194</v>
      </c>
      <c r="I37" s="6">
        <f t="shared" si="1"/>
        <v>2.1661560118493687E-2</v>
      </c>
      <c r="J37" s="2">
        <f t="shared" si="4"/>
        <v>2.4966281656905474E-2</v>
      </c>
      <c r="K37" s="2" t="s">
        <v>39</v>
      </c>
      <c r="M37" s="2">
        <v>1988</v>
      </c>
      <c r="N37" s="3">
        <f t="shared" ref="N37:O55" si="5">C37-I37</f>
        <v>-0.19813214835378781</v>
      </c>
      <c r="O37" s="3">
        <f t="shared" si="5"/>
        <v>-3.5531672861931186E-2</v>
      </c>
      <c r="P37" s="2" t="s">
        <v>39</v>
      </c>
    </row>
    <row r="38" spans="1:16">
      <c r="A38" s="6">
        <v>1987</v>
      </c>
      <c r="B38" s="5">
        <v>238</v>
      </c>
      <c r="C38" s="6">
        <f t="shared" si="0"/>
        <v>0.1553398058252427</v>
      </c>
      <c r="D38" s="6">
        <f t="shared" si="3"/>
        <v>9.5257842611113808E-2</v>
      </c>
      <c r="E38" s="6" t="s">
        <v>40</v>
      </c>
      <c r="F38" s="5"/>
      <c r="G38" s="6">
        <v>1987</v>
      </c>
      <c r="H38" s="5">
        <v>551253</v>
      </c>
      <c r="I38" s="6">
        <f t="shared" si="1"/>
        <v>2.8271003195317265E-2</v>
      </c>
      <c r="J38" s="2">
        <f t="shared" si="4"/>
        <v>1.6846461339296948E-2</v>
      </c>
      <c r="K38" s="2" t="s">
        <v>40</v>
      </c>
      <c r="M38" s="2">
        <v>1987</v>
      </c>
      <c r="N38" s="3">
        <f t="shared" si="5"/>
        <v>0.12706880262992543</v>
      </c>
      <c r="O38" s="3">
        <f t="shared" si="5"/>
        <v>7.8411381271816863E-2</v>
      </c>
      <c r="P38" s="2" t="s">
        <v>40</v>
      </c>
    </row>
    <row r="39" spans="1:16">
      <c r="A39" s="6">
        <v>1986</v>
      </c>
      <c r="B39" s="5">
        <v>206</v>
      </c>
      <c r="C39" s="6">
        <f t="shared" si="0"/>
        <v>3.5175879396984924E-2</v>
      </c>
      <c r="D39" s="6">
        <f t="shared" si="3"/>
        <v>4.1272150224808249E-2</v>
      </c>
      <c r="E39" s="6" t="s">
        <v>41</v>
      </c>
      <c r="F39" s="5"/>
      <c r="G39" s="6">
        <v>1986</v>
      </c>
      <c r="H39" s="5">
        <v>536097</v>
      </c>
      <c r="I39" s="6">
        <f t="shared" si="1"/>
        <v>5.4219194832766321E-3</v>
      </c>
      <c r="J39" s="2">
        <f t="shared" si="4"/>
        <v>9.3190231942493328E-3</v>
      </c>
      <c r="K39" s="2" t="s">
        <v>41</v>
      </c>
      <c r="M39" s="2">
        <v>1986</v>
      </c>
      <c r="N39" s="3">
        <f t="shared" si="5"/>
        <v>2.9753959913708293E-2</v>
      </c>
      <c r="O39" s="3">
        <f t="shared" si="5"/>
        <v>3.1953127030558914E-2</v>
      </c>
      <c r="P39" s="2" t="s">
        <v>41</v>
      </c>
    </row>
    <row r="40" spans="1:16">
      <c r="A40" s="6">
        <v>1985</v>
      </c>
      <c r="B40" s="5">
        <v>199</v>
      </c>
      <c r="C40" s="6">
        <f t="shared" si="0"/>
        <v>4.736842105263158E-2</v>
      </c>
      <c r="D40" s="6">
        <f t="shared" si="3"/>
        <v>6.3456937799043059E-2</v>
      </c>
      <c r="E40" s="6" t="s">
        <v>42</v>
      </c>
      <c r="F40" s="5"/>
      <c r="G40" s="6">
        <v>1985</v>
      </c>
      <c r="H40" s="5">
        <v>533206</v>
      </c>
      <c r="I40" s="6">
        <f t="shared" si="1"/>
        <v>1.3216126905222033E-2</v>
      </c>
      <c r="J40" s="2">
        <f t="shared" si="4"/>
        <v>2.0373534963942636E-2</v>
      </c>
      <c r="K40" s="2" t="s">
        <v>42</v>
      </c>
      <c r="M40" s="2">
        <v>1985</v>
      </c>
      <c r="N40" s="3">
        <f t="shared" si="5"/>
        <v>3.415229414740955E-2</v>
      </c>
      <c r="O40" s="3">
        <f t="shared" si="5"/>
        <v>4.3083402835100426E-2</v>
      </c>
      <c r="P40" s="2" t="s">
        <v>42</v>
      </c>
    </row>
    <row r="41" spans="1:16">
      <c r="A41" s="6">
        <v>1984</v>
      </c>
      <c r="B41" s="5">
        <v>190</v>
      </c>
      <c r="C41" s="6">
        <f t="shared" si="0"/>
        <v>7.9545454545454544E-2</v>
      </c>
      <c r="D41" s="6">
        <f t="shared" si="3"/>
        <v>2.0647044212617982E-2</v>
      </c>
      <c r="E41" s="6" t="s">
        <v>43</v>
      </c>
      <c r="F41" s="5"/>
      <c r="G41" s="6">
        <v>1984</v>
      </c>
      <c r="H41" s="5">
        <v>526251</v>
      </c>
      <c r="I41" s="6">
        <f t="shared" si="1"/>
        <v>2.7530943022663238E-2</v>
      </c>
      <c r="J41" s="2">
        <f t="shared" si="4"/>
        <v>4.0381562292920295E-2</v>
      </c>
      <c r="K41" s="2" t="s">
        <v>43</v>
      </c>
      <c r="M41" s="2">
        <v>1984</v>
      </c>
      <c r="N41" s="3">
        <f t="shared" si="5"/>
        <v>5.201451152279131E-2</v>
      </c>
      <c r="O41" s="3">
        <f t="shared" si="5"/>
        <v>-1.9734518080302313E-2</v>
      </c>
      <c r="P41" s="2" t="s">
        <v>43</v>
      </c>
    </row>
    <row r="42" spans="1:16">
      <c r="A42" s="6">
        <v>1983</v>
      </c>
      <c r="B42" s="5">
        <v>176</v>
      </c>
      <c r="C42" s="6">
        <f t="shared" si="0"/>
        <v>-3.825136612021858E-2</v>
      </c>
      <c r="D42" s="6">
        <f t="shared" si="3"/>
        <v>-0.10881178171481781</v>
      </c>
      <c r="E42" s="6" t="s">
        <v>44</v>
      </c>
      <c r="F42" s="5"/>
      <c r="G42" s="6">
        <v>1983</v>
      </c>
      <c r="H42" s="5">
        <v>512151</v>
      </c>
      <c r="I42" s="6">
        <f t="shared" si="1"/>
        <v>5.3232181563177355E-2</v>
      </c>
      <c r="J42" s="2">
        <f t="shared" si="4"/>
        <v>4.8451431259225353E-2</v>
      </c>
      <c r="K42" s="2" t="s">
        <v>44</v>
      </c>
      <c r="M42" s="2">
        <v>1983</v>
      </c>
      <c r="N42" s="3">
        <f t="shared" si="5"/>
        <v>-9.1483547683395935E-2</v>
      </c>
      <c r="O42" s="3">
        <f t="shared" si="5"/>
        <v>-0.15726321297404317</v>
      </c>
      <c r="P42" s="2" t="s">
        <v>44</v>
      </c>
    </row>
    <row r="43" spans="1:16">
      <c r="A43" s="6">
        <v>1982</v>
      </c>
      <c r="B43" s="5">
        <v>183</v>
      </c>
      <c r="C43" s="6">
        <f t="shared" si="0"/>
        <v>-0.17937219730941703</v>
      </c>
      <c r="D43" s="6">
        <f t="shared" si="3"/>
        <v>-5.3628406347016211E-2</v>
      </c>
      <c r="E43" s="6" t="s">
        <v>45</v>
      </c>
      <c r="F43" s="5"/>
      <c r="G43" s="6">
        <v>1982</v>
      </c>
      <c r="H43" s="5">
        <v>486266</v>
      </c>
      <c r="I43" s="6">
        <f t="shared" si="1"/>
        <v>4.3670680955273343E-2</v>
      </c>
      <c r="J43" s="2">
        <f t="shared" si="4"/>
        <v>4.4644322685575777E-2</v>
      </c>
      <c r="K43" s="2" t="s">
        <v>45</v>
      </c>
      <c r="M43" s="2">
        <v>1982</v>
      </c>
      <c r="N43" s="3">
        <f t="shared" si="5"/>
        <v>-0.22304287826469038</v>
      </c>
      <c r="O43" s="3">
        <f t="shared" si="5"/>
        <v>-9.8272729032591988E-2</v>
      </c>
      <c r="P43" s="2" t="s">
        <v>45</v>
      </c>
    </row>
    <row r="44" spans="1:16">
      <c r="A44" s="6">
        <v>1981</v>
      </c>
      <c r="B44" s="5">
        <v>223</v>
      </c>
      <c r="C44" s="6">
        <f t="shared" si="0"/>
        <v>7.2115384615384609E-2</v>
      </c>
      <c r="D44" s="6">
        <f t="shared" si="3"/>
        <v>4.3374765478424011E-2</v>
      </c>
      <c r="E44" s="6" t="s">
        <v>46</v>
      </c>
      <c r="F44" s="5"/>
      <c r="G44" s="6">
        <v>1981</v>
      </c>
      <c r="H44" s="5">
        <v>465919</v>
      </c>
      <c r="I44" s="6">
        <f t="shared" si="1"/>
        <v>4.5617964415878204E-2</v>
      </c>
      <c r="J44" s="2">
        <f t="shared" si="4"/>
        <v>3.5457452748530641E-2</v>
      </c>
      <c r="K44" s="2" t="s">
        <v>46</v>
      </c>
      <c r="M44" s="2">
        <v>1981</v>
      </c>
      <c r="N44" s="3">
        <f t="shared" si="5"/>
        <v>2.6497420199506405E-2</v>
      </c>
      <c r="O44" s="3">
        <f t="shared" si="5"/>
        <v>7.9173127298933707E-3</v>
      </c>
      <c r="P44" s="2" t="s">
        <v>46</v>
      </c>
    </row>
    <row r="45" spans="1:16">
      <c r="A45" s="6">
        <v>1980</v>
      </c>
      <c r="B45" s="5">
        <v>208</v>
      </c>
      <c r="C45" s="6">
        <f t="shared" si="0"/>
        <v>1.4634146341463415E-2</v>
      </c>
      <c r="D45" s="6">
        <f t="shared" si="3"/>
        <v>-0.13303380402225073</v>
      </c>
      <c r="E45" s="6" t="s">
        <v>47</v>
      </c>
      <c r="F45" s="5"/>
      <c r="G45" s="6">
        <v>1980</v>
      </c>
      <c r="H45" s="5">
        <v>445592</v>
      </c>
      <c r="I45" s="6">
        <f t="shared" si="1"/>
        <v>2.5296941081183071E-2</v>
      </c>
      <c r="J45" s="2">
        <f t="shared" si="4"/>
        <v>2.1584758356745948E-2</v>
      </c>
      <c r="K45" s="2" t="s">
        <v>47</v>
      </c>
      <c r="M45" s="2">
        <v>1980</v>
      </c>
      <c r="N45" s="3">
        <f t="shared" si="5"/>
        <v>-1.0662794739719655E-2</v>
      </c>
      <c r="O45" s="3">
        <f t="shared" si="5"/>
        <v>-0.15461856237899668</v>
      </c>
      <c r="P45" s="2" t="s">
        <v>47</v>
      </c>
    </row>
    <row r="46" spans="1:16">
      <c r="A46" s="6">
        <v>1979</v>
      </c>
      <c r="B46" s="5">
        <v>205</v>
      </c>
      <c r="C46" s="6">
        <f t="shared" si="0"/>
        <v>-0.2807017543859649</v>
      </c>
      <c r="D46" s="6">
        <f t="shared" si="3"/>
        <v>-9.2273954116059376E-2</v>
      </c>
      <c r="E46" s="6" t="s">
        <v>48</v>
      </c>
      <c r="F46" s="5"/>
      <c r="G46" s="6">
        <v>1979</v>
      </c>
      <c r="H46" s="5">
        <v>434598</v>
      </c>
      <c r="I46" s="6">
        <f t="shared" si="1"/>
        <v>1.7872575632308822E-2</v>
      </c>
      <c r="J46" s="2">
        <f t="shared" si="4"/>
        <v>2.6410575718924752E-2</v>
      </c>
      <c r="K46" s="2" t="s">
        <v>48</v>
      </c>
      <c r="M46" s="2">
        <v>1979</v>
      </c>
      <c r="N46" s="3">
        <f t="shared" si="5"/>
        <v>-0.29857433001827371</v>
      </c>
      <c r="O46" s="3">
        <f t="shared" si="5"/>
        <v>-0.11868452983498412</v>
      </c>
      <c r="P46" s="2" t="s">
        <v>48</v>
      </c>
    </row>
    <row r="47" spans="1:16">
      <c r="A47" s="6">
        <v>1978</v>
      </c>
      <c r="B47" s="5">
        <v>285</v>
      </c>
      <c r="C47" s="6">
        <f t="shared" si="0"/>
        <v>9.6153846153846159E-2</v>
      </c>
      <c r="D47" s="6">
        <f t="shared" si="3"/>
        <v>0.15555355859094178</v>
      </c>
      <c r="E47" s="6" t="s">
        <v>49</v>
      </c>
      <c r="F47" s="5"/>
      <c r="G47" s="6">
        <v>1978</v>
      </c>
      <c r="H47" s="5">
        <v>426967</v>
      </c>
      <c r="I47" s="6">
        <f t="shared" si="1"/>
        <v>3.4948575805540678E-2</v>
      </c>
      <c r="J47" s="2">
        <f t="shared" si="4"/>
        <v>9.0191741979756629E-2</v>
      </c>
      <c r="K47" s="2" t="s">
        <v>49</v>
      </c>
      <c r="M47" s="2">
        <v>1978</v>
      </c>
      <c r="N47" s="3">
        <f t="shared" si="5"/>
        <v>6.1205270348305481E-2</v>
      </c>
      <c r="O47" s="3">
        <f t="shared" si="5"/>
        <v>6.5361816611185147E-2</v>
      </c>
      <c r="P47" s="2" t="s">
        <v>49</v>
      </c>
    </row>
    <row r="48" spans="1:16">
      <c r="A48" s="6">
        <v>1977</v>
      </c>
      <c r="B48" s="5">
        <v>260</v>
      </c>
      <c r="C48" s="6">
        <f t="shared" si="0"/>
        <v>0.21495327102803738</v>
      </c>
      <c r="D48" s="6">
        <f t="shared" si="3"/>
        <v>6.0866466022493265E-2</v>
      </c>
      <c r="E48" s="6" t="s">
        <v>50</v>
      </c>
      <c r="F48" s="5"/>
      <c r="G48" s="6">
        <v>1977</v>
      </c>
      <c r="H48" s="5">
        <v>412549</v>
      </c>
      <c r="I48" s="6">
        <f t="shared" si="1"/>
        <v>0.14543490815397259</v>
      </c>
      <c r="J48" s="2">
        <f t="shared" si="4"/>
        <v>0.10738961540140465</v>
      </c>
      <c r="K48" s="2" t="s">
        <v>50</v>
      </c>
      <c r="M48" s="2">
        <v>1977</v>
      </c>
      <c r="N48" s="3">
        <f t="shared" si="5"/>
        <v>6.9518362874064793E-2</v>
      </c>
      <c r="O48" s="3">
        <f t="shared" si="5"/>
        <v>-4.6523149378911388E-2</v>
      </c>
      <c r="P48" s="2" t="s">
        <v>50</v>
      </c>
    </row>
    <row r="49" spans="1:16">
      <c r="A49" s="6">
        <v>1976</v>
      </c>
      <c r="B49" s="5">
        <v>214</v>
      </c>
      <c r="C49" s="6">
        <f t="shared" si="0"/>
        <v>-9.3220338983050849E-2</v>
      </c>
      <c r="D49" s="6">
        <f t="shared" si="3"/>
        <v>-6.1013461672595387E-2</v>
      </c>
      <c r="E49" s="6" t="s">
        <v>51</v>
      </c>
      <c r="F49" s="5"/>
      <c r="G49" s="6">
        <v>1976</v>
      </c>
      <c r="H49" s="5">
        <v>360168</v>
      </c>
      <c r="I49" s="6">
        <f t="shared" si="1"/>
        <v>6.9344322648836734E-2</v>
      </c>
      <c r="J49" s="2">
        <f t="shared" si="4"/>
        <v>5.6989256054600333E-2</v>
      </c>
      <c r="K49" s="2" t="s">
        <v>51</v>
      </c>
      <c r="M49" s="2">
        <v>1976</v>
      </c>
      <c r="N49" s="3">
        <f t="shared" si="5"/>
        <v>-0.1625646616318876</v>
      </c>
      <c r="O49" s="3">
        <f t="shared" si="5"/>
        <v>-0.11800271772719573</v>
      </c>
      <c r="P49" s="2" t="s">
        <v>51</v>
      </c>
    </row>
    <row r="50" spans="1:16">
      <c r="A50" s="6">
        <v>1975</v>
      </c>
      <c r="B50" s="5">
        <v>236</v>
      </c>
      <c r="C50" s="6">
        <f t="shared" si="0"/>
        <v>-2.8806584362139918E-2</v>
      </c>
      <c r="D50" s="6">
        <f t="shared" si="3"/>
        <v>0.16436765753960045</v>
      </c>
      <c r="E50" s="6" t="s">
        <v>52</v>
      </c>
      <c r="F50" s="5"/>
      <c r="G50" s="6">
        <v>1975</v>
      </c>
      <c r="H50" s="5">
        <v>336812</v>
      </c>
      <c r="I50" s="6">
        <f t="shared" si="1"/>
        <v>4.4634189460363932E-2</v>
      </c>
      <c r="J50" s="2">
        <f t="shared" si="4"/>
        <v>6.4806528316570813E-2</v>
      </c>
      <c r="K50" s="2" t="s">
        <v>52</v>
      </c>
      <c r="M50" s="2">
        <v>1975</v>
      </c>
      <c r="N50" s="3">
        <f t="shared" si="5"/>
        <v>-7.3440773822503858E-2</v>
      </c>
      <c r="O50" s="3">
        <f t="shared" si="5"/>
        <v>9.9561129223029635E-2</v>
      </c>
      <c r="P50" s="2" t="s">
        <v>52</v>
      </c>
    </row>
    <row r="51" spans="1:16">
      <c r="A51" s="6">
        <v>1974</v>
      </c>
      <c r="B51" s="5">
        <v>243</v>
      </c>
      <c r="C51" s="6">
        <f t="shared" si="0"/>
        <v>0.35754189944134079</v>
      </c>
      <c r="D51" s="6">
        <f t="shared" si="3"/>
        <v>0.11323696913814613</v>
      </c>
      <c r="E51" s="6" t="s">
        <v>53</v>
      </c>
      <c r="F51" s="5"/>
      <c r="G51" s="6">
        <v>1974</v>
      </c>
      <c r="H51" s="5">
        <v>322421</v>
      </c>
      <c r="I51" s="6">
        <f t="shared" si="1"/>
        <v>8.4978867172777695E-2</v>
      </c>
      <c r="J51" s="2">
        <f t="shared" si="4"/>
        <v>4.7961434021835572E-2</v>
      </c>
      <c r="K51" s="2" t="s">
        <v>53</v>
      </c>
      <c r="M51" s="2">
        <v>1974</v>
      </c>
      <c r="N51" s="3">
        <f t="shared" si="5"/>
        <v>0.2725630322685631</v>
      </c>
      <c r="O51" s="3">
        <f t="shared" si="5"/>
        <v>6.5275535116310554E-2</v>
      </c>
      <c r="P51" s="2" t="s">
        <v>53</v>
      </c>
    </row>
    <row r="52" spans="1:16">
      <c r="A52" s="6">
        <v>1973</v>
      </c>
      <c r="B52" s="5">
        <v>179</v>
      </c>
      <c r="C52" s="6">
        <f t="shared" si="0"/>
        <v>-0.13106796116504854</v>
      </c>
      <c r="D52" s="6">
        <f t="shared" si="3"/>
        <v>3.526792898138717E-3</v>
      </c>
      <c r="E52" s="6" t="s">
        <v>54</v>
      </c>
      <c r="F52" s="5"/>
      <c r="G52" s="6">
        <v>1973</v>
      </c>
      <c r="H52" s="5">
        <v>297168</v>
      </c>
      <c r="I52" s="6">
        <f t="shared" si="1"/>
        <v>1.0944000870893448E-2</v>
      </c>
      <c r="J52" s="2">
        <f t="shared" si="4"/>
        <v>4.4102258911125528E-2</v>
      </c>
      <c r="K52" s="2" t="s">
        <v>54</v>
      </c>
      <c r="M52" s="2">
        <v>1973</v>
      </c>
      <c r="N52" s="3">
        <f t="shared" si="5"/>
        <v>-0.14201196203594199</v>
      </c>
      <c r="O52" s="3">
        <f t="shared" si="5"/>
        <v>-4.0575466012986811E-2</v>
      </c>
      <c r="P52" s="2" t="s">
        <v>54</v>
      </c>
    </row>
    <row r="53" spans="1:16">
      <c r="A53" s="6">
        <v>1972</v>
      </c>
      <c r="B53" s="5">
        <v>206</v>
      </c>
      <c r="C53" s="6">
        <f t="shared" si="0"/>
        <v>0.13812154696132597</v>
      </c>
      <c r="D53" s="6">
        <f t="shared" si="3"/>
        <v>4.1569273268168283E-3</v>
      </c>
      <c r="E53" s="6" t="s">
        <v>55</v>
      </c>
      <c r="F53" s="5"/>
      <c r="G53" s="6">
        <v>1972</v>
      </c>
      <c r="H53" s="5">
        <v>293951</v>
      </c>
      <c r="I53" s="6">
        <f t="shared" si="1"/>
        <v>7.7260516951357605E-2</v>
      </c>
      <c r="J53" s="2">
        <f t="shared" si="4"/>
        <v>6.9540983740483342E-2</v>
      </c>
      <c r="K53" s="2" t="s">
        <v>55</v>
      </c>
      <c r="M53" s="2">
        <v>1972</v>
      </c>
      <c r="N53" s="3">
        <f t="shared" si="5"/>
        <v>6.086103000996837E-2</v>
      </c>
      <c r="O53" s="3">
        <f t="shared" si="5"/>
        <v>-6.5384056413666514E-2</v>
      </c>
      <c r="P53" s="2" t="s">
        <v>55</v>
      </c>
    </row>
    <row r="54" spans="1:16">
      <c r="A54" s="6">
        <v>1971</v>
      </c>
      <c r="B54" s="8">
        <v>181</v>
      </c>
      <c r="C54" s="6">
        <f t="shared" si="0"/>
        <v>-0.12980769230769232</v>
      </c>
      <c r="D54" s="6"/>
      <c r="E54" s="6" t="s">
        <v>56</v>
      </c>
      <c r="F54" s="5"/>
      <c r="G54" s="6">
        <v>1971</v>
      </c>
      <c r="H54" s="5">
        <v>272869</v>
      </c>
      <c r="I54" s="6">
        <f t="shared" si="1"/>
        <v>6.1821450529609079E-2</v>
      </c>
      <c r="J54" s="2"/>
      <c r="K54" s="2" t="s">
        <v>56</v>
      </c>
      <c r="M54" s="2">
        <v>1971</v>
      </c>
      <c r="N54" s="3">
        <f t="shared" si="5"/>
        <v>-0.1916291428373014</v>
      </c>
      <c r="O54" s="3">
        <f t="shared" si="5"/>
        <v>0</v>
      </c>
      <c r="P54" s="2" t="s">
        <v>56</v>
      </c>
    </row>
    <row r="55" spans="1:16">
      <c r="A55" s="6">
        <v>1970</v>
      </c>
      <c r="B55" s="8">
        <v>208</v>
      </c>
      <c r="C55" s="6"/>
      <c r="D55" s="6"/>
      <c r="E55" s="6"/>
      <c r="F55" s="5"/>
      <c r="G55" s="6">
        <v>1970</v>
      </c>
      <c r="H55" s="5">
        <v>256982</v>
      </c>
      <c r="I55" s="6"/>
      <c r="J55" s="2"/>
      <c r="K55" s="2"/>
      <c r="M55" s="2">
        <v>1970</v>
      </c>
      <c r="N55" s="3">
        <f t="shared" si="5"/>
        <v>0</v>
      </c>
      <c r="O55" s="3">
        <f t="shared" si="5"/>
        <v>0</v>
      </c>
      <c r="P55" s="2"/>
    </row>
    <row r="56" spans="1:16">
      <c r="B56" s="9"/>
    </row>
    <row r="57" spans="1:16" ht="15" customHeight="1">
      <c r="B57"/>
      <c r="C57" s="13"/>
      <c r="D57" s="13"/>
      <c r="E57" s="13"/>
      <c r="F57" s="13"/>
    </row>
    <row r="58" spans="1:16">
      <c r="B58"/>
      <c r="C58"/>
      <c r="D58"/>
      <c r="E58"/>
      <c r="F58"/>
    </row>
  </sheetData>
  <mergeCells count="1">
    <mergeCell ref="C57:F5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4BD45-5C4B-476F-967F-4EFB0A72BB1C}">
  <dimension ref="A1:P58"/>
  <sheetViews>
    <sheetView workbookViewId="0">
      <selection activeCell="B4" sqref="B4"/>
    </sheetView>
  </sheetViews>
  <sheetFormatPr defaultRowHeight="15"/>
  <cols>
    <col min="1" max="1" width="15.140625" style="1" customWidth="1"/>
    <col min="2" max="2" width="24.7109375" style="1" customWidth="1"/>
    <col min="3" max="3" width="24.42578125" style="1" customWidth="1"/>
    <col min="4" max="4" width="16.5703125" style="1" customWidth="1"/>
    <col min="5" max="5" width="13.7109375" style="1" customWidth="1"/>
    <col min="6" max="7" width="9.140625" style="1"/>
    <col min="8" max="8" width="20.42578125" style="1" customWidth="1"/>
    <col min="9" max="9" width="24.7109375" style="1" customWidth="1"/>
    <col min="10" max="10" width="16" style="1" customWidth="1"/>
    <col min="11" max="11" width="13.85546875" style="1" customWidth="1"/>
    <col min="12" max="14" width="9.140625" style="1"/>
    <col min="15" max="15" width="12.28515625" style="1" customWidth="1"/>
    <col min="16" max="16" width="13.85546875" style="1" customWidth="1"/>
    <col min="17" max="16384" width="9.140625" style="1"/>
  </cols>
  <sheetData>
    <row r="1" spans="1:16">
      <c r="A1" t="s">
        <v>58</v>
      </c>
      <c r="B1" s="4" t="s">
        <v>76</v>
      </c>
      <c r="C1" s="10"/>
      <c r="D1" s="10"/>
      <c r="E1" s="10"/>
    </row>
    <row r="2" spans="1:16">
      <c r="A2" t="s">
        <v>57</v>
      </c>
      <c r="B2" t="s">
        <v>97</v>
      </c>
      <c r="C2"/>
      <c r="D2"/>
      <c r="E2"/>
    </row>
    <row r="4" spans="1:16">
      <c r="A4" s="6" t="s">
        <v>1</v>
      </c>
      <c r="B4" s="6" t="s">
        <v>98</v>
      </c>
      <c r="C4" s="6" t="s">
        <v>3</v>
      </c>
      <c r="D4" s="6" t="s">
        <v>4</v>
      </c>
      <c r="E4" s="6" t="s">
        <v>5</v>
      </c>
      <c r="F4" s="5"/>
      <c r="G4" s="6" t="s">
        <v>0</v>
      </c>
      <c r="H4" s="7" t="s">
        <v>60</v>
      </c>
      <c r="I4" s="6" t="s">
        <v>3</v>
      </c>
      <c r="J4" s="2" t="s">
        <v>4</v>
      </c>
      <c r="K4" s="2" t="s">
        <v>5</v>
      </c>
      <c r="M4" s="2" t="s">
        <v>1</v>
      </c>
      <c r="N4" s="3" t="s">
        <v>6</v>
      </c>
      <c r="O4" s="3" t="s">
        <v>7</v>
      </c>
      <c r="P4" s="2" t="s">
        <v>5</v>
      </c>
    </row>
    <row r="5" spans="1:16">
      <c r="A5" s="6">
        <v>2020</v>
      </c>
      <c r="B5">
        <v>12129</v>
      </c>
      <c r="C5" s="6">
        <f t="shared" ref="C5:C54" si="0">((B5-B6)/B6)</f>
        <v>-0.2179379715004191</v>
      </c>
      <c r="D5" s="6"/>
      <c r="E5" s="6"/>
      <c r="F5" s="5"/>
      <c r="G5" s="6">
        <v>2020</v>
      </c>
      <c r="H5" s="5">
        <v>1489830</v>
      </c>
      <c r="I5" s="6">
        <f t="shared" ref="I5:I54" si="1">((H5-H6)/H6)</f>
        <v>-0.24756820638175372</v>
      </c>
      <c r="J5" s="2"/>
      <c r="K5" s="2"/>
      <c r="M5" s="2">
        <v>2020</v>
      </c>
      <c r="N5" s="3">
        <f t="shared" ref="N5:O36" si="2">C5-I5</f>
        <v>2.9630234881334622E-2</v>
      </c>
      <c r="O5" s="3"/>
      <c r="P5" s="2"/>
    </row>
    <row r="6" spans="1:16">
      <c r="A6" s="6">
        <v>2019</v>
      </c>
      <c r="B6">
        <v>15509</v>
      </c>
      <c r="C6" s="6">
        <f t="shared" si="0"/>
        <v>6.1823907983020676E-2</v>
      </c>
      <c r="D6" s="6">
        <f t="shared" ref="D6:D53" si="3">(C6+C7)/2</f>
        <v>4.7061505196542494E-2</v>
      </c>
      <c r="E6" s="6" t="s">
        <v>8</v>
      </c>
      <c r="F6" s="5"/>
      <c r="G6" s="6">
        <v>2019</v>
      </c>
      <c r="H6" s="5">
        <v>1980020</v>
      </c>
      <c r="I6" s="6">
        <f t="shared" si="1"/>
        <v>0.11451277989889558</v>
      </c>
      <c r="J6" s="2">
        <f t="shared" ref="J6:J53" si="4">(I6+I7)/2</f>
        <v>8.1021873732160674E-2</v>
      </c>
      <c r="K6" s="2" t="s">
        <v>8</v>
      </c>
      <c r="M6" s="2">
        <v>2019</v>
      </c>
      <c r="N6" s="3">
        <f t="shared" si="2"/>
        <v>-5.2688871915874902E-2</v>
      </c>
      <c r="O6" s="3">
        <f t="shared" si="2"/>
        <v>-3.3960368535618179E-2</v>
      </c>
      <c r="P6" s="2" t="s">
        <v>8</v>
      </c>
    </row>
    <row r="7" spans="1:16">
      <c r="A7" s="6">
        <v>2018</v>
      </c>
      <c r="B7">
        <v>14606</v>
      </c>
      <c r="C7" s="6">
        <f t="shared" si="0"/>
        <v>3.2299102410064312E-2</v>
      </c>
      <c r="D7" s="6">
        <f t="shared" si="3"/>
        <v>2.5252890295417878E-2</v>
      </c>
      <c r="E7" s="6" t="s">
        <v>9</v>
      </c>
      <c r="F7" s="5"/>
      <c r="G7" s="6">
        <v>2018</v>
      </c>
      <c r="H7" s="5">
        <v>1776579</v>
      </c>
      <c r="I7" s="6">
        <f t="shared" si="1"/>
        <v>4.7530967565425762E-2</v>
      </c>
      <c r="J7" s="2">
        <f t="shared" si="4"/>
        <v>4.2074420074130245E-2</v>
      </c>
      <c r="K7" s="2" t="s">
        <v>9</v>
      </c>
      <c r="M7" s="2">
        <v>2018</v>
      </c>
      <c r="N7" s="3">
        <f t="shared" si="2"/>
        <v>-1.523186515536145E-2</v>
      </c>
      <c r="O7" s="3">
        <f t="shared" si="2"/>
        <v>-1.6821529778712367E-2</v>
      </c>
      <c r="P7" s="2" t="s">
        <v>9</v>
      </c>
    </row>
    <row r="8" spans="1:16">
      <c r="A8" s="6">
        <v>2017</v>
      </c>
      <c r="B8">
        <v>14149</v>
      </c>
      <c r="C8" s="6">
        <f t="shared" si="0"/>
        <v>1.8206678180771443E-2</v>
      </c>
      <c r="D8" s="6">
        <f t="shared" si="3"/>
        <v>2.1039678612932142E-2</v>
      </c>
      <c r="E8" s="6" t="s">
        <v>10</v>
      </c>
      <c r="F8" s="5"/>
      <c r="G8" s="6">
        <v>2017</v>
      </c>
      <c r="H8" s="5">
        <v>1695968</v>
      </c>
      <c r="I8" s="6">
        <f t="shared" si="1"/>
        <v>3.6617872582834728E-2</v>
      </c>
      <c r="J8" s="2">
        <f t="shared" si="4"/>
        <v>3.736713978027642E-2</v>
      </c>
      <c r="K8" s="2" t="s">
        <v>10</v>
      </c>
      <c r="M8" s="2">
        <v>2017</v>
      </c>
      <c r="N8" s="3">
        <f t="shared" si="2"/>
        <v>-1.8411194402063284E-2</v>
      </c>
      <c r="O8" s="3">
        <f t="shared" si="2"/>
        <v>-1.6327461167344279E-2</v>
      </c>
      <c r="P8" s="2" t="s">
        <v>10</v>
      </c>
    </row>
    <row r="9" spans="1:16">
      <c r="A9" s="6">
        <v>2016</v>
      </c>
      <c r="B9">
        <v>13896</v>
      </c>
      <c r="C9" s="6">
        <f t="shared" si="0"/>
        <v>2.3872679045092837E-2</v>
      </c>
      <c r="D9" s="6">
        <f t="shared" si="3"/>
        <v>2.8571284326505304E-2</v>
      </c>
      <c r="E9" s="6" t="s">
        <v>11</v>
      </c>
      <c r="F9" s="5"/>
      <c r="G9" s="6">
        <v>2016</v>
      </c>
      <c r="H9" s="5">
        <v>1636059</v>
      </c>
      <c r="I9" s="6">
        <f t="shared" si="1"/>
        <v>3.8116406977718106E-2</v>
      </c>
      <c r="J9" s="2">
        <f t="shared" si="4"/>
        <v>3.804072655346101E-2</v>
      </c>
      <c r="K9" s="2" t="s">
        <v>11</v>
      </c>
      <c r="M9" s="2">
        <v>2016</v>
      </c>
      <c r="N9" s="3">
        <f t="shared" si="2"/>
        <v>-1.424372793262527E-2</v>
      </c>
      <c r="O9" s="3">
        <f t="shared" si="2"/>
        <v>-9.4694422269557058E-3</v>
      </c>
      <c r="P9" s="2" t="s">
        <v>11</v>
      </c>
    </row>
    <row r="10" spans="1:16">
      <c r="A10" s="6">
        <v>2015</v>
      </c>
      <c r="B10">
        <v>13572</v>
      </c>
      <c r="C10" s="6">
        <f t="shared" si="0"/>
        <v>3.3269889607917776E-2</v>
      </c>
      <c r="D10" s="6">
        <f t="shared" si="3"/>
        <v>2.0741484564474701E-2</v>
      </c>
      <c r="E10" s="6" t="s">
        <v>12</v>
      </c>
      <c r="F10" s="5"/>
      <c r="G10" s="6">
        <v>2015</v>
      </c>
      <c r="H10" s="5">
        <v>1575988</v>
      </c>
      <c r="I10" s="6">
        <f t="shared" si="1"/>
        <v>3.7965046129203921E-2</v>
      </c>
      <c r="J10" s="2">
        <f t="shared" si="4"/>
        <v>3.3426727323831229E-2</v>
      </c>
      <c r="K10" s="2" t="s">
        <v>12</v>
      </c>
      <c r="M10" s="2">
        <v>2015</v>
      </c>
      <c r="N10" s="3">
        <f t="shared" si="2"/>
        <v>-4.6951565212861451E-3</v>
      </c>
      <c r="O10" s="3">
        <f t="shared" si="2"/>
        <v>-1.2685242759356528E-2</v>
      </c>
      <c r="P10" s="2" t="s">
        <v>12</v>
      </c>
    </row>
    <row r="11" spans="1:16">
      <c r="A11" s="6">
        <v>2014</v>
      </c>
      <c r="B11">
        <v>13135</v>
      </c>
      <c r="C11" s="6">
        <f t="shared" si="0"/>
        <v>8.213079521031624E-3</v>
      </c>
      <c r="D11" s="6">
        <f t="shared" si="3"/>
        <v>2.6522130425364637E-2</v>
      </c>
      <c r="E11" s="6" t="s">
        <v>13</v>
      </c>
      <c r="F11" s="5"/>
      <c r="G11" s="6">
        <v>2014</v>
      </c>
      <c r="H11" s="5">
        <v>1518344</v>
      </c>
      <c r="I11" s="6">
        <f t="shared" si="1"/>
        <v>2.8888408518458534E-2</v>
      </c>
      <c r="J11" s="2">
        <f t="shared" si="4"/>
        <v>4.1927270404029368E-2</v>
      </c>
      <c r="K11" s="2" t="s">
        <v>13</v>
      </c>
      <c r="M11" s="2">
        <v>2014</v>
      </c>
      <c r="N11" s="3">
        <f t="shared" si="2"/>
        <v>-2.0675328997426912E-2</v>
      </c>
      <c r="O11" s="3">
        <f t="shared" si="2"/>
        <v>-1.5405139978664731E-2</v>
      </c>
      <c r="P11" s="2" t="s">
        <v>13</v>
      </c>
    </row>
    <row r="12" spans="1:16">
      <c r="A12" s="6">
        <v>2013</v>
      </c>
      <c r="B12">
        <v>13028</v>
      </c>
      <c r="C12" s="6">
        <f t="shared" si="0"/>
        <v>4.4831181329697649E-2</v>
      </c>
      <c r="D12" s="6">
        <f t="shared" si="3"/>
        <v>3.6728410331570489E-2</v>
      </c>
      <c r="E12" s="6" t="s">
        <v>14</v>
      </c>
      <c r="F12" s="5"/>
      <c r="G12" s="6">
        <v>2013</v>
      </c>
      <c r="H12" s="5">
        <v>1475713</v>
      </c>
      <c r="I12" s="6">
        <f t="shared" si="1"/>
        <v>5.4966132289600199E-2</v>
      </c>
      <c r="J12" s="2">
        <f t="shared" si="4"/>
        <v>5.337452420807437E-2</v>
      </c>
      <c r="K12" s="2" t="s">
        <v>14</v>
      </c>
      <c r="M12" s="2">
        <v>2013</v>
      </c>
      <c r="N12" s="3">
        <f t="shared" si="2"/>
        <v>-1.013495095990255E-2</v>
      </c>
      <c r="O12" s="3">
        <f t="shared" si="2"/>
        <v>-1.664611387650388E-2</v>
      </c>
      <c r="P12" s="2" t="s">
        <v>14</v>
      </c>
    </row>
    <row r="13" spans="1:16">
      <c r="A13" s="6">
        <v>2012</v>
      </c>
      <c r="B13">
        <v>12469</v>
      </c>
      <c r="C13" s="6">
        <f t="shared" si="0"/>
        <v>2.8625639333443326E-2</v>
      </c>
      <c r="D13" s="6">
        <f t="shared" si="3"/>
        <v>6.4762370116272117E-2</v>
      </c>
      <c r="E13" s="6" t="s">
        <v>15</v>
      </c>
      <c r="F13" s="5"/>
      <c r="G13" s="6">
        <v>2012</v>
      </c>
      <c r="H13" s="5">
        <v>1398825</v>
      </c>
      <c r="I13" s="6">
        <f t="shared" si="1"/>
        <v>5.1782916126548548E-2</v>
      </c>
      <c r="J13" s="2">
        <f t="shared" si="4"/>
        <v>5.7636912288871349E-2</v>
      </c>
      <c r="K13" s="2" t="s">
        <v>15</v>
      </c>
      <c r="M13" s="2">
        <v>2012</v>
      </c>
      <c r="N13" s="3">
        <f t="shared" si="2"/>
        <v>-2.3157276793105221E-2</v>
      </c>
      <c r="O13" s="3">
        <f t="shared" si="2"/>
        <v>7.1254578274007677E-3</v>
      </c>
      <c r="P13" s="2" t="s">
        <v>15</v>
      </c>
    </row>
    <row r="14" spans="1:16">
      <c r="A14" s="6">
        <v>2011</v>
      </c>
      <c r="B14">
        <v>12122</v>
      </c>
      <c r="C14" s="6">
        <f t="shared" si="0"/>
        <v>0.1008991008991009</v>
      </c>
      <c r="D14" s="6">
        <f t="shared" si="3"/>
        <v>8.9517405144547021E-2</v>
      </c>
      <c r="E14" s="6" t="s">
        <v>16</v>
      </c>
      <c r="F14" s="5"/>
      <c r="G14" s="6">
        <v>2011</v>
      </c>
      <c r="H14" s="5">
        <v>1329956</v>
      </c>
      <c r="I14" s="6">
        <f t="shared" si="1"/>
        <v>6.349090845119415E-2</v>
      </c>
      <c r="J14" s="2">
        <f t="shared" si="4"/>
        <v>4.8989728813743805E-2</v>
      </c>
      <c r="K14" s="2" t="s">
        <v>16</v>
      </c>
      <c r="M14" s="2">
        <v>2011</v>
      </c>
      <c r="N14" s="3">
        <f t="shared" si="2"/>
        <v>3.7408192447906746E-2</v>
      </c>
      <c r="O14" s="3">
        <f t="shared" si="2"/>
        <v>4.0527676330803217E-2</v>
      </c>
      <c r="P14" s="2" t="s">
        <v>16</v>
      </c>
    </row>
    <row r="15" spans="1:16">
      <c r="A15" s="6">
        <v>2010</v>
      </c>
      <c r="B15">
        <v>11011</v>
      </c>
      <c r="C15" s="6">
        <f t="shared" si="0"/>
        <v>7.8135709389993147E-2</v>
      </c>
      <c r="D15" s="6">
        <f t="shared" si="3"/>
        <v>7.8183141857158744E-2</v>
      </c>
      <c r="E15" s="6" t="s">
        <v>17</v>
      </c>
      <c r="F15" s="5"/>
      <c r="G15" s="6">
        <v>2010</v>
      </c>
      <c r="H15" s="5">
        <v>1250557</v>
      </c>
      <c r="I15" s="6">
        <f t="shared" si="1"/>
        <v>3.4488549176293466E-2</v>
      </c>
      <c r="J15" s="2">
        <f t="shared" si="4"/>
        <v>3.9335203702825214E-2</v>
      </c>
      <c r="K15" s="2" t="s">
        <v>17</v>
      </c>
      <c r="M15" s="2">
        <v>2010</v>
      </c>
      <c r="N15" s="3">
        <f t="shared" si="2"/>
        <v>4.364716021369968E-2</v>
      </c>
      <c r="O15" s="3">
        <f t="shared" si="2"/>
        <v>3.8847938154333531E-2</v>
      </c>
      <c r="P15" s="2" t="s">
        <v>17</v>
      </c>
    </row>
    <row r="16" spans="1:16">
      <c r="A16" s="6">
        <v>2009</v>
      </c>
      <c r="B16">
        <v>10213</v>
      </c>
      <c r="C16" s="6">
        <f t="shared" si="0"/>
        <v>7.8230574324324328E-2</v>
      </c>
      <c r="D16" s="6">
        <f t="shared" si="3"/>
        <v>6.9521827648218834E-2</v>
      </c>
      <c r="E16" s="6" t="s">
        <v>18</v>
      </c>
      <c r="F16" s="5"/>
      <c r="G16" s="6">
        <v>2009</v>
      </c>
      <c r="H16" s="5">
        <v>1208865</v>
      </c>
      <c r="I16" s="6">
        <f t="shared" si="1"/>
        <v>4.4181858229356968E-2</v>
      </c>
      <c r="J16" s="2">
        <f t="shared" si="4"/>
        <v>5.8036847284569794E-2</v>
      </c>
      <c r="K16" s="2" t="s">
        <v>18</v>
      </c>
      <c r="M16" s="2">
        <v>2009</v>
      </c>
      <c r="N16" s="3">
        <f t="shared" si="2"/>
        <v>3.404871609496736E-2</v>
      </c>
      <c r="O16" s="3">
        <f t="shared" si="2"/>
        <v>1.148498036364904E-2</v>
      </c>
      <c r="P16" s="2" t="s">
        <v>18</v>
      </c>
    </row>
    <row r="17" spans="1:16">
      <c r="A17" s="6">
        <v>2008</v>
      </c>
      <c r="B17">
        <v>9472</v>
      </c>
      <c r="C17" s="6">
        <f t="shared" si="0"/>
        <v>6.081308097211334E-2</v>
      </c>
      <c r="D17" s="6">
        <f t="shared" si="3"/>
        <v>6.6618406928526053E-2</v>
      </c>
      <c r="E17" s="6" t="s">
        <v>19</v>
      </c>
      <c r="F17" s="5"/>
      <c r="G17" s="6">
        <v>2008</v>
      </c>
      <c r="H17" s="5">
        <v>1157715</v>
      </c>
      <c r="I17" s="6">
        <f t="shared" si="1"/>
        <v>7.1891836339782619E-2</v>
      </c>
      <c r="J17" s="2">
        <f t="shared" si="4"/>
        <v>6.1020566513237715E-2</v>
      </c>
      <c r="K17" s="2" t="s">
        <v>19</v>
      </c>
      <c r="M17" s="2">
        <v>2008</v>
      </c>
      <c r="N17" s="3">
        <f t="shared" si="2"/>
        <v>-1.107875536766928E-2</v>
      </c>
      <c r="O17" s="3">
        <f t="shared" si="2"/>
        <v>5.5978404152883382E-3</v>
      </c>
      <c r="P17" s="2" t="s">
        <v>19</v>
      </c>
    </row>
    <row r="18" spans="1:16">
      <c r="A18" s="6">
        <v>2007</v>
      </c>
      <c r="B18">
        <v>8929</v>
      </c>
      <c r="C18" s="6">
        <f t="shared" si="0"/>
        <v>7.2423732884938752E-2</v>
      </c>
      <c r="D18" s="6">
        <f t="shared" si="3"/>
        <v>9.2837083717506153E-2</v>
      </c>
      <c r="E18" s="6" t="s">
        <v>20</v>
      </c>
      <c r="F18" s="5"/>
      <c r="G18" s="6">
        <v>2007</v>
      </c>
      <c r="H18" s="5">
        <v>1080067</v>
      </c>
      <c r="I18" s="6">
        <f t="shared" si="1"/>
        <v>5.014929668669281E-2</v>
      </c>
      <c r="J18" s="2">
        <f t="shared" si="4"/>
        <v>5.2071956196074576E-2</v>
      </c>
      <c r="K18" s="2" t="s">
        <v>20</v>
      </c>
      <c r="M18" s="2">
        <v>2007</v>
      </c>
      <c r="N18" s="3">
        <f t="shared" si="2"/>
        <v>2.2274436198245942E-2</v>
      </c>
      <c r="O18" s="3">
        <f t="shared" si="2"/>
        <v>4.0765127521431577E-2</v>
      </c>
      <c r="P18" s="2" t="s">
        <v>20</v>
      </c>
    </row>
    <row r="19" spans="1:16">
      <c r="A19" s="6">
        <v>2006</v>
      </c>
      <c r="B19">
        <v>8326</v>
      </c>
      <c r="C19" s="6">
        <f t="shared" si="0"/>
        <v>0.11325043455007354</v>
      </c>
      <c r="D19" s="6">
        <f t="shared" si="3"/>
        <v>9.3215832858334235E-2</v>
      </c>
      <c r="E19" s="6" t="s">
        <v>21</v>
      </c>
      <c r="F19" s="5"/>
      <c r="G19" s="6">
        <v>2006</v>
      </c>
      <c r="H19" s="5">
        <v>1028489</v>
      </c>
      <c r="I19" s="6">
        <f t="shared" si="1"/>
        <v>5.3994615705456335E-2</v>
      </c>
      <c r="J19" s="2">
        <f t="shared" si="4"/>
        <v>5.248827898145017E-2</v>
      </c>
      <c r="K19" s="2" t="s">
        <v>21</v>
      </c>
      <c r="M19" s="2">
        <v>2006</v>
      </c>
      <c r="N19" s="3">
        <f t="shared" si="2"/>
        <v>5.9255818844617204E-2</v>
      </c>
      <c r="O19" s="3">
        <f t="shared" si="2"/>
        <v>4.0727553876884065E-2</v>
      </c>
      <c r="P19" s="2" t="s">
        <v>21</v>
      </c>
    </row>
    <row r="20" spans="1:16">
      <c r="A20" s="6">
        <v>2005</v>
      </c>
      <c r="B20">
        <v>7479</v>
      </c>
      <c r="C20" s="6">
        <f t="shared" si="0"/>
        <v>7.3181231166594918E-2</v>
      </c>
      <c r="D20" s="6">
        <f t="shared" si="3"/>
        <v>6.4465180043227766E-2</v>
      </c>
      <c r="E20" s="6" t="s">
        <v>22</v>
      </c>
      <c r="F20" s="5"/>
      <c r="G20" s="6">
        <v>2005</v>
      </c>
      <c r="H20" s="5">
        <v>975801</v>
      </c>
      <c r="I20" s="6">
        <f t="shared" si="1"/>
        <v>5.0981942257443999E-2</v>
      </c>
      <c r="J20" s="2">
        <f t="shared" si="4"/>
        <v>4.83294602081209E-2</v>
      </c>
      <c r="K20" s="2" t="s">
        <v>22</v>
      </c>
      <c r="M20" s="2">
        <v>2005</v>
      </c>
      <c r="N20" s="3">
        <f t="shared" si="2"/>
        <v>2.2199288909150919E-2</v>
      </c>
      <c r="O20" s="3">
        <f t="shared" si="2"/>
        <v>1.6135719835106865E-2</v>
      </c>
      <c r="P20" s="2" t="s">
        <v>22</v>
      </c>
    </row>
    <row r="21" spans="1:16">
      <c r="A21" s="6">
        <v>2004</v>
      </c>
      <c r="B21">
        <v>6969</v>
      </c>
      <c r="C21" s="6">
        <f t="shared" si="0"/>
        <v>5.5749128919860627E-2</v>
      </c>
      <c r="D21" s="6">
        <f t="shared" si="3"/>
        <v>7.3411754542574939E-2</v>
      </c>
      <c r="E21" s="6" t="s">
        <v>23</v>
      </c>
      <c r="F21" s="5"/>
      <c r="G21" s="6">
        <v>2004</v>
      </c>
      <c r="H21" s="5">
        <v>928466</v>
      </c>
      <c r="I21" s="6">
        <f t="shared" si="1"/>
        <v>4.5676978158797801E-2</v>
      </c>
      <c r="J21" s="2">
        <f t="shared" si="4"/>
        <v>4.4970204422588672E-2</v>
      </c>
      <c r="K21" s="2" t="s">
        <v>23</v>
      </c>
      <c r="M21" s="2">
        <v>2004</v>
      </c>
      <c r="N21" s="3">
        <f t="shared" si="2"/>
        <v>1.0072150761062826E-2</v>
      </c>
      <c r="O21" s="3">
        <f t="shared" si="2"/>
        <v>2.8441550119986267E-2</v>
      </c>
      <c r="P21" s="2" t="s">
        <v>23</v>
      </c>
    </row>
    <row r="22" spans="1:16">
      <c r="A22" s="6">
        <v>2003</v>
      </c>
      <c r="B22">
        <v>6601</v>
      </c>
      <c r="C22" s="6">
        <f t="shared" si="0"/>
        <v>9.1074380165289251E-2</v>
      </c>
      <c r="D22" s="6">
        <f t="shared" si="3"/>
        <v>6.4850494803674663E-2</v>
      </c>
      <c r="E22" s="6" t="s">
        <v>24</v>
      </c>
      <c r="F22" s="5"/>
      <c r="G22" s="6">
        <v>2003</v>
      </c>
      <c r="H22" s="5">
        <v>887909</v>
      </c>
      <c r="I22" s="6">
        <f t="shared" si="1"/>
        <v>4.426343068637955E-2</v>
      </c>
      <c r="J22" s="2">
        <f t="shared" si="4"/>
        <v>3.357412135822737E-2</v>
      </c>
      <c r="K22" s="2" t="s">
        <v>24</v>
      </c>
      <c r="M22" s="2">
        <v>2003</v>
      </c>
      <c r="N22" s="3">
        <f t="shared" si="2"/>
        <v>4.6810949478909701E-2</v>
      </c>
      <c r="O22" s="3">
        <f t="shared" si="2"/>
        <v>3.1276373445447293E-2</v>
      </c>
      <c r="P22" s="2" t="s">
        <v>24</v>
      </c>
    </row>
    <row r="23" spans="1:16">
      <c r="A23" s="6">
        <v>2002</v>
      </c>
      <c r="B23">
        <v>6050</v>
      </c>
      <c r="C23" s="6">
        <f t="shared" si="0"/>
        <v>3.8626609442060089E-2</v>
      </c>
      <c r="D23" s="6">
        <f t="shared" si="3"/>
        <v>3.7643968540214956E-2</v>
      </c>
      <c r="E23" s="6" t="s">
        <v>25</v>
      </c>
      <c r="F23" s="5"/>
      <c r="G23" s="6">
        <v>2002</v>
      </c>
      <c r="H23" s="5">
        <v>850273</v>
      </c>
      <c r="I23" s="6">
        <f t="shared" si="1"/>
        <v>2.2884812030075186E-2</v>
      </c>
      <c r="J23" s="2">
        <f t="shared" si="4"/>
        <v>1.147970202989825E-2</v>
      </c>
      <c r="K23" s="2" t="s">
        <v>25</v>
      </c>
      <c r="M23" s="2">
        <v>2002</v>
      </c>
      <c r="N23" s="3">
        <f t="shared" si="2"/>
        <v>1.5741797411984903E-2</v>
      </c>
      <c r="O23" s="3">
        <f t="shared" si="2"/>
        <v>2.6164266510316704E-2</v>
      </c>
      <c r="P23" s="2" t="s">
        <v>25</v>
      </c>
    </row>
    <row r="24" spans="1:16">
      <c r="A24" s="6">
        <v>2001</v>
      </c>
      <c r="B24">
        <v>5825</v>
      </c>
      <c r="C24" s="6">
        <f t="shared" si="0"/>
        <v>3.6661327638369816E-2</v>
      </c>
      <c r="D24" s="6">
        <f t="shared" si="3"/>
        <v>4.3765487084567366E-2</v>
      </c>
      <c r="E24" s="6" t="s">
        <v>26</v>
      </c>
      <c r="F24" s="5"/>
      <c r="G24" s="6">
        <v>2001</v>
      </c>
      <c r="H24" s="5">
        <v>831250</v>
      </c>
      <c r="I24" s="6">
        <f t="shared" si="1"/>
        <v>7.4592029721314555E-5</v>
      </c>
      <c r="J24" s="2">
        <f t="shared" si="4"/>
        <v>1.0923910985677252E-2</v>
      </c>
      <c r="K24" s="2" t="s">
        <v>26</v>
      </c>
      <c r="M24" s="2">
        <v>2001</v>
      </c>
      <c r="N24" s="3">
        <f t="shared" si="2"/>
        <v>3.6586735608648502E-2</v>
      </c>
      <c r="O24" s="3">
        <f t="shared" si="2"/>
        <v>3.2841576098890116E-2</v>
      </c>
      <c r="P24" s="2" t="s">
        <v>26</v>
      </c>
    </row>
    <row r="25" spans="1:16">
      <c r="A25" s="6">
        <v>2000</v>
      </c>
      <c r="B25">
        <v>5619</v>
      </c>
      <c r="C25" s="6">
        <f t="shared" si="0"/>
        <v>5.0869646530764916E-2</v>
      </c>
      <c r="D25" s="6">
        <f t="shared" si="3"/>
        <v>7.8039205241405604E-2</v>
      </c>
      <c r="E25" s="6" t="s">
        <v>27</v>
      </c>
      <c r="F25" s="5"/>
      <c r="G25" s="6">
        <v>2000</v>
      </c>
      <c r="H25" s="5">
        <v>831188</v>
      </c>
      <c r="I25" s="6">
        <f t="shared" si="1"/>
        <v>2.177322994163319E-2</v>
      </c>
      <c r="J25" s="2">
        <f t="shared" si="4"/>
        <v>1.9876638847439031E-2</v>
      </c>
      <c r="K25" s="2" t="s">
        <v>27</v>
      </c>
      <c r="M25" s="2">
        <v>2000</v>
      </c>
      <c r="N25" s="3">
        <f t="shared" si="2"/>
        <v>2.9096416589131726E-2</v>
      </c>
      <c r="O25" s="3">
        <f t="shared" si="2"/>
        <v>5.8162566393966574E-2</v>
      </c>
      <c r="P25" s="2" t="s">
        <v>27</v>
      </c>
    </row>
    <row r="26" spans="1:16">
      <c r="A26" s="6">
        <v>1999</v>
      </c>
      <c r="B26">
        <v>5347</v>
      </c>
      <c r="C26" s="6">
        <f t="shared" si="0"/>
        <v>0.1052087639520463</v>
      </c>
      <c r="D26" s="6">
        <f t="shared" si="3"/>
        <v>7.7333232301402766E-2</v>
      </c>
      <c r="E26" s="6" t="s">
        <v>28</v>
      </c>
      <c r="F26" s="5"/>
      <c r="G26" s="6">
        <v>1999</v>
      </c>
      <c r="H26" s="5">
        <v>813476</v>
      </c>
      <c r="I26" s="6">
        <f t="shared" si="1"/>
        <v>1.7980047753244868E-2</v>
      </c>
      <c r="J26" s="2">
        <f t="shared" si="4"/>
        <v>1.9467776698243837E-2</v>
      </c>
      <c r="K26" s="2" t="s">
        <v>28</v>
      </c>
      <c r="M26" s="2">
        <v>1999</v>
      </c>
      <c r="N26" s="3">
        <f t="shared" si="2"/>
        <v>8.7228716198801431E-2</v>
      </c>
      <c r="O26" s="3">
        <f t="shared" si="2"/>
        <v>5.7865455603158929E-2</v>
      </c>
      <c r="P26" s="2" t="s">
        <v>28</v>
      </c>
    </row>
    <row r="27" spans="1:16">
      <c r="A27" s="6">
        <v>1998</v>
      </c>
      <c r="B27">
        <v>4838</v>
      </c>
      <c r="C27" s="6">
        <f t="shared" si="0"/>
        <v>4.9457700650759218E-2</v>
      </c>
      <c r="D27" s="6">
        <f t="shared" si="3"/>
        <v>8.1761233118999715E-2</v>
      </c>
      <c r="E27" s="6" t="s">
        <v>29</v>
      </c>
      <c r="F27" s="5"/>
      <c r="G27" s="6">
        <v>1998</v>
      </c>
      <c r="H27" s="5">
        <v>799108</v>
      </c>
      <c r="I27" s="6">
        <f t="shared" si="1"/>
        <v>2.0955505643242802E-2</v>
      </c>
      <c r="J27" s="2">
        <f t="shared" si="4"/>
        <v>1.7062593320137966E-2</v>
      </c>
      <c r="K27" s="2" t="s">
        <v>29</v>
      </c>
      <c r="M27" s="2">
        <v>1998</v>
      </c>
      <c r="N27" s="3">
        <f t="shared" si="2"/>
        <v>2.8502195007516416E-2</v>
      </c>
      <c r="O27" s="3">
        <f t="shared" si="2"/>
        <v>6.4698639798861757E-2</v>
      </c>
      <c r="P27" s="2" t="s">
        <v>29</v>
      </c>
    </row>
    <row r="28" spans="1:16">
      <c r="A28" s="6">
        <v>1997</v>
      </c>
      <c r="B28">
        <v>4610</v>
      </c>
      <c r="C28" s="6">
        <f t="shared" si="0"/>
        <v>0.11406476558724021</v>
      </c>
      <c r="D28" s="6">
        <f t="shared" si="3"/>
        <v>0.11306570716878808</v>
      </c>
      <c r="E28" s="6" t="s">
        <v>30</v>
      </c>
      <c r="F28" s="5"/>
      <c r="G28" s="6">
        <v>1997</v>
      </c>
      <c r="H28" s="5">
        <v>782706</v>
      </c>
      <c r="I28" s="6">
        <f t="shared" si="1"/>
        <v>1.3169680997033133E-2</v>
      </c>
      <c r="J28" s="2">
        <f t="shared" si="4"/>
        <v>6.5809530205009958E-2</v>
      </c>
      <c r="K28" s="2" t="s">
        <v>30</v>
      </c>
      <c r="M28" s="2">
        <v>1997</v>
      </c>
      <c r="N28" s="3">
        <f t="shared" si="2"/>
        <v>0.10089508459020707</v>
      </c>
      <c r="O28" s="3">
        <f t="shared" si="2"/>
        <v>4.7256176963778124E-2</v>
      </c>
      <c r="P28" s="2" t="s">
        <v>30</v>
      </c>
    </row>
    <row r="29" spans="1:16">
      <c r="A29" s="6">
        <v>1996</v>
      </c>
      <c r="B29">
        <v>4138</v>
      </c>
      <c r="C29" s="6">
        <f t="shared" si="0"/>
        <v>0.11206664875033594</v>
      </c>
      <c r="D29" s="6">
        <f t="shared" si="3"/>
        <v>0.1155821965556191</v>
      </c>
      <c r="E29" s="6" t="s">
        <v>31</v>
      </c>
      <c r="F29" s="5"/>
      <c r="G29" s="6">
        <v>1996</v>
      </c>
      <c r="H29" s="5">
        <v>772532</v>
      </c>
      <c r="I29" s="6">
        <f t="shared" si="1"/>
        <v>0.11844937941298679</v>
      </c>
      <c r="J29" s="2">
        <f t="shared" si="4"/>
        <v>8.4519918588730383E-2</v>
      </c>
      <c r="K29" s="2" t="s">
        <v>31</v>
      </c>
      <c r="M29" s="2">
        <v>1996</v>
      </c>
      <c r="N29" s="3">
        <f t="shared" si="2"/>
        <v>-6.382730662650854E-3</v>
      </c>
      <c r="O29" s="3">
        <f t="shared" si="2"/>
        <v>3.1062277966888721E-2</v>
      </c>
      <c r="P29" s="2" t="s">
        <v>31</v>
      </c>
    </row>
    <row r="30" spans="1:16">
      <c r="A30" s="6">
        <v>1995</v>
      </c>
      <c r="B30">
        <v>3721</v>
      </c>
      <c r="C30" s="6">
        <f t="shared" si="0"/>
        <v>0.11909774436090226</v>
      </c>
      <c r="D30" s="6">
        <f t="shared" si="3"/>
        <v>0.11205801142937104</v>
      </c>
      <c r="E30" s="6" t="s">
        <v>32</v>
      </c>
      <c r="F30" s="5"/>
      <c r="G30" s="6">
        <v>1995</v>
      </c>
      <c r="H30" s="5">
        <v>690717</v>
      </c>
      <c r="I30" s="6">
        <f t="shared" si="1"/>
        <v>5.0590457764473976E-2</v>
      </c>
      <c r="J30" s="2">
        <f t="shared" si="4"/>
        <v>4.6889486280644252E-2</v>
      </c>
      <c r="K30" s="2" t="s">
        <v>32</v>
      </c>
      <c r="M30" s="2">
        <v>1995</v>
      </c>
      <c r="N30" s="3">
        <f t="shared" si="2"/>
        <v>6.8507286596428282E-2</v>
      </c>
      <c r="O30" s="3">
        <f t="shared" si="2"/>
        <v>6.5168525148726786E-2</v>
      </c>
      <c r="P30" s="2" t="s">
        <v>32</v>
      </c>
    </row>
    <row r="31" spans="1:16">
      <c r="A31" s="6">
        <v>1994</v>
      </c>
      <c r="B31">
        <v>3325</v>
      </c>
      <c r="C31" s="6">
        <f t="shared" si="0"/>
        <v>0.10501827849783982</v>
      </c>
      <c r="D31" s="6">
        <f t="shared" si="3"/>
        <v>7.8926214126456645E-2</v>
      </c>
      <c r="E31" s="6" t="s">
        <v>33</v>
      </c>
      <c r="F31" s="5"/>
      <c r="G31" s="6">
        <v>1994</v>
      </c>
      <c r="H31" s="5">
        <v>657456</v>
      </c>
      <c r="I31" s="6">
        <f t="shared" si="1"/>
        <v>4.3188514796814528E-2</v>
      </c>
      <c r="J31" s="2">
        <f t="shared" si="4"/>
        <v>2.9041261205244112E-2</v>
      </c>
      <c r="K31" s="2" t="s">
        <v>33</v>
      </c>
      <c r="M31" s="2">
        <v>1994</v>
      </c>
      <c r="N31" s="3">
        <f t="shared" si="2"/>
        <v>6.1829763701025289E-2</v>
      </c>
      <c r="O31" s="3">
        <f t="shared" si="2"/>
        <v>4.9884952921212533E-2</v>
      </c>
      <c r="P31" s="2" t="s">
        <v>33</v>
      </c>
    </row>
    <row r="32" spans="1:16">
      <c r="A32" s="6">
        <v>1993</v>
      </c>
      <c r="B32">
        <v>3009</v>
      </c>
      <c r="C32" s="6">
        <f t="shared" si="0"/>
        <v>5.283414975507348E-2</v>
      </c>
      <c r="D32" s="6">
        <f t="shared" si="3"/>
        <v>5.5480384762764429E-2</v>
      </c>
      <c r="E32" s="6" t="s">
        <v>34</v>
      </c>
      <c r="F32" s="5"/>
      <c r="G32" s="6">
        <v>1993</v>
      </c>
      <c r="H32" s="5">
        <v>630237</v>
      </c>
      <c r="I32" s="6">
        <f t="shared" si="1"/>
        <v>1.4894007613673694E-2</v>
      </c>
      <c r="J32" s="2">
        <f t="shared" si="4"/>
        <v>1.3230641512147433E-2</v>
      </c>
      <c r="K32" s="2" t="s">
        <v>34</v>
      </c>
      <c r="M32" s="2">
        <v>1993</v>
      </c>
      <c r="N32" s="3">
        <f t="shared" si="2"/>
        <v>3.7940142141399784E-2</v>
      </c>
      <c r="O32" s="3">
        <f t="shared" si="2"/>
        <v>4.2249743250616992E-2</v>
      </c>
      <c r="P32" s="2" t="s">
        <v>34</v>
      </c>
    </row>
    <row r="33" spans="1:16">
      <c r="A33" s="6">
        <v>1992</v>
      </c>
      <c r="B33">
        <v>2858</v>
      </c>
      <c r="C33" s="6">
        <f t="shared" si="0"/>
        <v>5.8126619770455384E-2</v>
      </c>
      <c r="D33" s="6">
        <f t="shared" si="3"/>
        <v>0.6146742423611119</v>
      </c>
      <c r="E33" s="6" t="s">
        <v>35</v>
      </c>
      <c r="F33" s="5"/>
      <c r="G33" s="6">
        <v>1992</v>
      </c>
      <c r="H33" s="5">
        <v>620988</v>
      </c>
      <c r="I33" s="6">
        <f t="shared" si="1"/>
        <v>1.1567275410621173E-2</v>
      </c>
      <c r="J33" s="2">
        <f t="shared" si="4"/>
        <v>2.0060376222010901E-2</v>
      </c>
      <c r="K33" s="2" t="s">
        <v>35</v>
      </c>
      <c r="M33" s="2">
        <v>1992</v>
      </c>
      <c r="N33" s="3">
        <f t="shared" si="2"/>
        <v>4.6559344359834214E-2</v>
      </c>
      <c r="O33" s="3">
        <f t="shared" si="2"/>
        <v>0.59461386613910094</v>
      </c>
      <c r="P33" s="2" t="s">
        <v>35</v>
      </c>
    </row>
    <row r="34" spans="1:16">
      <c r="A34" s="6">
        <v>1991</v>
      </c>
      <c r="B34">
        <v>2701</v>
      </c>
      <c r="C34" s="6">
        <f t="shared" si="0"/>
        <v>1.1712218649517685</v>
      </c>
      <c r="D34" s="6">
        <f t="shared" si="3"/>
        <v>0.75299290672481134</v>
      </c>
      <c r="E34" s="6" t="s">
        <v>36</v>
      </c>
      <c r="F34" s="5"/>
      <c r="G34" s="6">
        <v>1991</v>
      </c>
      <c r="H34" s="5">
        <v>613887</v>
      </c>
      <c r="I34" s="6">
        <f t="shared" si="1"/>
        <v>2.855347703340063E-2</v>
      </c>
      <c r="J34" s="2">
        <f t="shared" si="4"/>
        <v>2.8153286573621972E-2</v>
      </c>
      <c r="K34" s="2" t="s">
        <v>36</v>
      </c>
      <c r="M34" s="2">
        <v>1991</v>
      </c>
      <c r="N34" s="3">
        <f t="shared" si="2"/>
        <v>1.1426683879183679</v>
      </c>
      <c r="O34" s="3">
        <f t="shared" si="2"/>
        <v>0.72483962015118941</v>
      </c>
      <c r="P34" s="2" t="s">
        <v>36</v>
      </c>
    </row>
    <row r="35" spans="1:16">
      <c r="A35" s="6">
        <v>1990</v>
      </c>
      <c r="B35">
        <v>1244</v>
      </c>
      <c r="C35" s="6">
        <f t="shared" si="0"/>
        <v>0.33476394849785407</v>
      </c>
      <c r="D35" s="6">
        <f t="shared" si="3"/>
        <v>0.17335374406434506</v>
      </c>
      <c r="E35" s="6" t="s">
        <v>37</v>
      </c>
      <c r="F35" s="5"/>
      <c r="G35" s="6">
        <v>1990</v>
      </c>
      <c r="H35" s="5">
        <v>596845</v>
      </c>
      <c r="I35" s="6">
        <f t="shared" si="1"/>
        <v>2.7753096113843315E-2</v>
      </c>
      <c r="J35" s="2">
        <f t="shared" si="4"/>
        <v>2.9443120143982246E-2</v>
      </c>
      <c r="K35" s="2" t="s">
        <v>37</v>
      </c>
      <c r="M35" s="2">
        <v>1990</v>
      </c>
      <c r="N35" s="3">
        <f t="shared" si="2"/>
        <v>0.30701085238401077</v>
      </c>
      <c r="O35" s="3">
        <f t="shared" si="2"/>
        <v>0.1439106239203628</v>
      </c>
      <c r="P35" s="2" t="s">
        <v>37</v>
      </c>
    </row>
    <row r="36" spans="1:16">
      <c r="A36" s="6">
        <v>1989</v>
      </c>
      <c r="B36" s="5">
        <v>932</v>
      </c>
      <c r="C36" s="6">
        <f t="shared" si="0"/>
        <v>1.1943539630836048E-2</v>
      </c>
      <c r="D36" s="6">
        <f t="shared" si="3"/>
        <v>-6.210433574412485E-3</v>
      </c>
      <c r="E36" s="6" t="s">
        <v>38</v>
      </c>
      <c r="F36" s="5"/>
      <c r="G36" s="6">
        <v>1989</v>
      </c>
      <c r="H36" s="5">
        <v>580728</v>
      </c>
      <c r="I36" s="6">
        <f t="shared" si="1"/>
        <v>3.1133144174121174E-2</v>
      </c>
      <c r="J36" s="2">
        <f t="shared" si="4"/>
        <v>2.639735214630743E-2</v>
      </c>
      <c r="K36" s="2" t="s">
        <v>38</v>
      </c>
      <c r="M36" s="2">
        <v>1989</v>
      </c>
      <c r="N36" s="3">
        <f t="shared" si="2"/>
        <v>-1.9189604543285124E-2</v>
      </c>
      <c r="O36" s="3">
        <f t="shared" si="2"/>
        <v>-3.2607785720719915E-2</v>
      </c>
      <c r="P36" s="2" t="s">
        <v>38</v>
      </c>
    </row>
    <row r="37" spans="1:16">
      <c r="A37" s="6">
        <v>1988</v>
      </c>
      <c r="B37" s="5">
        <v>921</v>
      </c>
      <c r="C37" s="6">
        <f t="shared" si="0"/>
        <v>-2.4364406779661018E-2</v>
      </c>
      <c r="D37" s="6">
        <f t="shared" si="3"/>
        <v>3.1596598453487459E-2</v>
      </c>
      <c r="E37" s="6" t="s">
        <v>39</v>
      </c>
      <c r="F37" s="5"/>
      <c r="G37" s="6">
        <v>1988</v>
      </c>
      <c r="H37" s="5">
        <v>563194</v>
      </c>
      <c r="I37" s="6">
        <f t="shared" si="1"/>
        <v>2.1661560118493687E-2</v>
      </c>
      <c r="J37" s="2">
        <f t="shared" si="4"/>
        <v>2.4966281656905474E-2</v>
      </c>
      <c r="K37" s="2" t="s">
        <v>39</v>
      </c>
      <c r="M37" s="2">
        <v>1988</v>
      </c>
      <c r="N37" s="3">
        <f t="shared" ref="N37:O55" si="5">C37-I37</f>
        <v>-4.6025966898154705E-2</v>
      </c>
      <c r="O37" s="3">
        <f t="shared" si="5"/>
        <v>6.6303167965819851E-3</v>
      </c>
      <c r="P37" s="2" t="s">
        <v>39</v>
      </c>
    </row>
    <row r="38" spans="1:16">
      <c r="A38" s="6">
        <v>1987</v>
      </c>
      <c r="B38" s="5">
        <v>944</v>
      </c>
      <c r="C38" s="6">
        <f t="shared" si="0"/>
        <v>8.755760368663594E-2</v>
      </c>
      <c r="D38" s="6">
        <f t="shared" si="3"/>
        <v>1.8095741734028354E-2</v>
      </c>
      <c r="E38" s="6" t="s">
        <v>40</v>
      </c>
      <c r="F38" s="5"/>
      <c r="G38" s="6">
        <v>1987</v>
      </c>
      <c r="H38" s="5">
        <v>551253</v>
      </c>
      <c r="I38" s="6">
        <f t="shared" si="1"/>
        <v>2.8271003195317265E-2</v>
      </c>
      <c r="J38" s="2">
        <f t="shared" si="4"/>
        <v>1.6846461339296948E-2</v>
      </c>
      <c r="K38" s="2" t="s">
        <v>40</v>
      </c>
      <c r="M38" s="2">
        <v>1987</v>
      </c>
      <c r="N38" s="3">
        <f t="shared" si="5"/>
        <v>5.9286600491318675E-2</v>
      </c>
      <c r="O38" s="3">
        <f t="shared" si="5"/>
        <v>1.2492803947314057E-3</v>
      </c>
      <c r="P38" s="2" t="s">
        <v>40</v>
      </c>
    </row>
    <row r="39" spans="1:16">
      <c r="A39" s="6">
        <v>1986</v>
      </c>
      <c r="B39" s="5">
        <v>868</v>
      </c>
      <c r="C39" s="6">
        <f t="shared" si="0"/>
        <v>-5.1366120218579232E-2</v>
      </c>
      <c r="D39" s="6">
        <f t="shared" si="3"/>
        <v>5.6378008593000462E-2</v>
      </c>
      <c r="E39" s="6" t="s">
        <v>41</v>
      </c>
      <c r="F39" s="5"/>
      <c r="G39" s="6">
        <v>1986</v>
      </c>
      <c r="H39" s="5">
        <v>536097</v>
      </c>
      <c r="I39" s="6">
        <f t="shared" si="1"/>
        <v>5.4219194832766321E-3</v>
      </c>
      <c r="J39" s="2">
        <f t="shared" si="4"/>
        <v>9.3190231942493328E-3</v>
      </c>
      <c r="K39" s="2" t="s">
        <v>41</v>
      </c>
      <c r="M39" s="2">
        <v>1986</v>
      </c>
      <c r="N39" s="3">
        <f t="shared" si="5"/>
        <v>-5.6788039701855864E-2</v>
      </c>
      <c r="O39" s="3">
        <f t="shared" si="5"/>
        <v>4.7058985398751127E-2</v>
      </c>
      <c r="P39" s="2" t="s">
        <v>41</v>
      </c>
    </row>
    <row r="40" spans="1:16">
      <c r="A40" s="6">
        <v>1985</v>
      </c>
      <c r="B40" s="5">
        <v>915</v>
      </c>
      <c r="C40" s="6">
        <f t="shared" si="0"/>
        <v>0.16412213740458015</v>
      </c>
      <c r="D40" s="6">
        <f t="shared" si="3"/>
        <v>9.3779818702290074E-2</v>
      </c>
      <c r="E40" s="6" t="s">
        <v>42</v>
      </c>
      <c r="F40" s="5"/>
      <c r="G40" s="6">
        <v>1985</v>
      </c>
      <c r="H40" s="5">
        <v>533206</v>
      </c>
      <c r="I40" s="6">
        <f t="shared" si="1"/>
        <v>1.3216126905222033E-2</v>
      </c>
      <c r="J40" s="2">
        <f t="shared" si="4"/>
        <v>2.0373534963942636E-2</v>
      </c>
      <c r="K40" s="2" t="s">
        <v>42</v>
      </c>
      <c r="M40" s="2">
        <v>1985</v>
      </c>
      <c r="N40" s="3">
        <f t="shared" si="5"/>
        <v>0.15090601049935812</v>
      </c>
      <c r="O40" s="3">
        <f t="shared" si="5"/>
        <v>7.3406283738347441E-2</v>
      </c>
      <c r="P40" s="2" t="s">
        <v>42</v>
      </c>
    </row>
    <row r="41" spans="1:16">
      <c r="A41" s="6">
        <v>1984</v>
      </c>
      <c r="B41" s="5">
        <v>786</v>
      </c>
      <c r="C41" s="6">
        <f t="shared" si="0"/>
        <v>2.34375E-2</v>
      </c>
      <c r="D41" s="6">
        <f t="shared" si="3"/>
        <v>4.5052083333333333E-2</v>
      </c>
      <c r="E41" s="6" t="s">
        <v>43</v>
      </c>
      <c r="F41" s="5"/>
      <c r="G41" s="6">
        <v>1984</v>
      </c>
      <c r="H41" s="5">
        <v>526251</v>
      </c>
      <c r="I41" s="6">
        <f t="shared" si="1"/>
        <v>2.7530943022663238E-2</v>
      </c>
      <c r="J41" s="2">
        <f t="shared" si="4"/>
        <v>4.0381562292920295E-2</v>
      </c>
      <c r="K41" s="2" t="s">
        <v>43</v>
      </c>
      <c r="M41" s="2">
        <v>1984</v>
      </c>
      <c r="N41" s="3">
        <f t="shared" si="5"/>
        <v>-4.093443022663238E-3</v>
      </c>
      <c r="O41" s="3">
        <f t="shared" si="5"/>
        <v>4.6705210404130379E-3</v>
      </c>
      <c r="P41" s="2" t="s">
        <v>43</v>
      </c>
    </row>
    <row r="42" spans="1:16">
      <c r="A42" s="6">
        <v>1983</v>
      </c>
      <c r="B42" s="5">
        <v>768</v>
      </c>
      <c r="C42" s="6">
        <f t="shared" si="0"/>
        <v>6.6666666666666666E-2</v>
      </c>
      <c r="D42" s="6">
        <f t="shared" si="3"/>
        <v>6.9846000993541976E-2</v>
      </c>
      <c r="E42" s="6" t="s">
        <v>44</v>
      </c>
      <c r="F42" s="5"/>
      <c r="G42" s="6">
        <v>1983</v>
      </c>
      <c r="H42" s="5">
        <v>512151</v>
      </c>
      <c r="I42" s="6">
        <f t="shared" si="1"/>
        <v>5.3232181563177355E-2</v>
      </c>
      <c r="J42" s="2">
        <f t="shared" si="4"/>
        <v>4.8451431259225353E-2</v>
      </c>
      <c r="K42" s="2" t="s">
        <v>44</v>
      </c>
      <c r="M42" s="2">
        <v>1983</v>
      </c>
      <c r="N42" s="3">
        <f t="shared" si="5"/>
        <v>1.343448510348931E-2</v>
      </c>
      <c r="O42" s="3">
        <f t="shared" si="5"/>
        <v>2.1394569734316624E-2</v>
      </c>
      <c r="P42" s="2" t="s">
        <v>44</v>
      </c>
    </row>
    <row r="43" spans="1:16">
      <c r="A43" s="6">
        <v>1982</v>
      </c>
      <c r="B43" s="5">
        <v>720</v>
      </c>
      <c r="C43" s="6">
        <f t="shared" si="0"/>
        <v>7.3025335320417287E-2</v>
      </c>
      <c r="D43" s="6">
        <f t="shared" si="3"/>
        <v>3.8758176642244568E-2</v>
      </c>
      <c r="E43" s="6" t="s">
        <v>45</v>
      </c>
      <c r="F43" s="5"/>
      <c r="G43" s="6">
        <v>1982</v>
      </c>
      <c r="H43" s="5">
        <v>486266</v>
      </c>
      <c r="I43" s="6">
        <f t="shared" si="1"/>
        <v>4.3670680955273343E-2</v>
      </c>
      <c r="J43" s="2">
        <f t="shared" si="4"/>
        <v>4.4644322685575777E-2</v>
      </c>
      <c r="K43" s="2" t="s">
        <v>45</v>
      </c>
      <c r="M43" s="2">
        <v>1982</v>
      </c>
      <c r="N43" s="3">
        <f t="shared" si="5"/>
        <v>2.9354654365143944E-2</v>
      </c>
      <c r="O43" s="3">
        <f t="shared" si="5"/>
        <v>-5.8861460433312085E-3</v>
      </c>
      <c r="P43" s="2" t="s">
        <v>45</v>
      </c>
    </row>
    <row r="44" spans="1:16">
      <c r="A44" s="6">
        <v>1981</v>
      </c>
      <c r="B44" s="5">
        <v>671</v>
      </c>
      <c r="C44" s="6">
        <f t="shared" si="0"/>
        <v>4.4910179640718561E-3</v>
      </c>
      <c r="D44" s="6">
        <f t="shared" si="3"/>
        <v>4.7997142968964027E-2</v>
      </c>
      <c r="E44" s="6" t="s">
        <v>46</v>
      </c>
      <c r="F44" s="5"/>
      <c r="G44" s="6">
        <v>1981</v>
      </c>
      <c r="H44" s="5">
        <v>465919</v>
      </c>
      <c r="I44" s="6">
        <f t="shared" si="1"/>
        <v>4.5617964415878204E-2</v>
      </c>
      <c r="J44" s="2">
        <f t="shared" si="4"/>
        <v>3.5457452748530641E-2</v>
      </c>
      <c r="K44" s="2" t="s">
        <v>46</v>
      </c>
      <c r="M44" s="2">
        <v>1981</v>
      </c>
      <c r="N44" s="3">
        <f t="shared" si="5"/>
        <v>-4.1126946451806347E-2</v>
      </c>
      <c r="O44" s="3">
        <f t="shared" si="5"/>
        <v>1.2539690220433386E-2</v>
      </c>
      <c r="P44" s="2" t="s">
        <v>46</v>
      </c>
    </row>
    <row r="45" spans="1:16">
      <c r="A45" s="6">
        <v>1980</v>
      </c>
      <c r="B45" s="5">
        <v>668</v>
      </c>
      <c r="C45" s="6">
        <f t="shared" si="0"/>
        <v>9.1503267973856203E-2</v>
      </c>
      <c r="D45" s="6">
        <f t="shared" si="3"/>
        <v>-2.4243129497100724E-4</v>
      </c>
      <c r="E45" s="6" t="s">
        <v>47</v>
      </c>
      <c r="F45" s="5"/>
      <c r="G45" s="6">
        <v>1980</v>
      </c>
      <c r="H45" s="5">
        <v>445592</v>
      </c>
      <c r="I45" s="6">
        <f t="shared" si="1"/>
        <v>2.5296941081183071E-2</v>
      </c>
      <c r="J45" s="2">
        <f t="shared" si="4"/>
        <v>2.1584758356745948E-2</v>
      </c>
      <c r="K45" s="2" t="s">
        <v>47</v>
      </c>
      <c r="M45" s="2">
        <v>1980</v>
      </c>
      <c r="N45" s="3">
        <f t="shared" si="5"/>
        <v>6.620632689267314E-2</v>
      </c>
      <c r="O45" s="3">
        <f t="shared" si="5"/>
        <v>-2.1827189651716955E-2</v>
      </c>
      <c r="P45" s="2" t="s">
        <v>47</v>
      </c>
    </row>
    <row r="46" spans="1:16">
      <c r="A46" s="6">
        <v>1979</v>
      </c>
      <c r="B46" s="5">
        <v>612</v>
      </c>
      <c r="C46" s="6">
        <f t="shared" si="0"/>
        <v>-9.1988130563798218E-2</v>
      </c>
      <c r="D46" s="6">
        <f t="shared" si="3"/>
        <v>-4.1503047317827252E-2</v>
      </c>
      <c r="E46" s="6" t="s">
        <v>48</v>
      </c>
      <c r="F46" s="5"/>
      <c r="G46" s="6">
        <v>1979</v>
      </c>
      <c r="H46" s="5">
        <v>434598</v>
      </c>
      <c r="I46" s="6">
        <f t="shared" si="1"/>
        <v>1.7872575632308822E-2</v>
      </c>
      <c r="J46" s="2">
        <f t="shared" si="4"/>
        <v>2.6410575718924752E-2</v>
      </c>
      <c r="K46" s="2" t="s">
        <v>48</v>
      </c>
      <c r="M46" s="2">
        <v>1979</v>
      </c>
      <c r="N46" s="3">
        <f t="shared" si="5"/>
        <v>-0.10986070619610704</v>
      </c>
      <c r="O46" s="3">
        <f t="shared" si="5"/>
        <v>-6.7913623036751997E-2</v>
      </c>
      <c r="P46" s="2" t="s">
        <v>48</v>
      </c>
    </row>
    <row r="47" spans="1:16">
      <c r="A47" s="6">
        <v>1978</v>
      </c>
      <c r="B47" s="5">
        <v>674</v>
      </c>
      <c r="C47" s="6">
        <f t="shared" si="0"/>
        <v>8.9820359281437123E-3</v>
      </c>
      <c r="D47" s="6">
        <f t="shared" si="3"/>
        <v>0.15177783966949823</v>
      </c>
      <c r="E47" s="6" t="s">
        <v>49</v>
      </c>
      <c r="F47" s="5"/>
      <c r="G47" s="6">
        <v>1978</v>
      </c>
      <c r="H47" s="5">
        <v>426967</v>
      </c>
      <c r="I47" s="6">
        <f t="shared" si="1"/>
        <v>3.4948575805540678E-2</v>
      </c>
      <c r="J47" s="2">
        <f t="shared" si="4"/>
        <v>9.0191741979756629E-2</v>
      </c>
      <c r="K47" s="2" t="s">
        <v>49</v>
      </c>
      <c r="M47" s="2">
        <v>1978</v>
      </c>
      <c r="N47" s="3">
        <f t="shared" si="5"/>
        <v>-2.5966539877396964E-2</v>
      </c>
      <c r="O47" s="3">
        <f t="shared" si="5"/>
        <v>6.1586097689741603E-2</v>
      </c>
      <c r="P47" s="2" t="s">
        <v>49</v>
      </c>
    </row>
    <row r="48" spans="1:16">
      <c r="A48" s="6">
        <v>1977</v>
      </c>
      <c r="B48" s="5">
        <v>668</v>
      </c>
      <c r="C48" s="6">
        <f t="shared" si="0"/>
        <v>0.29457364341085274</v>
      </c>
      <c r="D48" s="6">
        <f t="shared" si="3"/>
        <v>0.24450904392764861</v>
      </c>
      <c r="E48" s="6" t="s">
        <v>50</v>
      </c>
      <c r="F48" s="5"/>
      <c r="G48" s="6">
        <v>1977</v>
      </c>
      <c r="H48" s="5">
        <v>412549</v>
      </c>
      <c r="I48" s="6">
        <f t="shared" si="1"/>
        <v>0.14543490815397259</v>
      </c>
      <c r="J48" s="2">
        <f t="shared" si="4"/>
        <v>0.10738961540140465</v>
      </c>
      <c r="K48" s="2" t="s">
        <v>50</v>
      </c>
      <c r="M48" s="2">
        <v>1977</v>
      </c>
      <c r="N48" s="3">
        <f t="shared" si="5"/>
        <v>0.14913873525688015</v>
      </c>
      <c r="O48" s="3">
        <f t="shared" si="5"/>
        <v>0.13711942852624395</v>
      </c>
      <c r="P48" s="2" t="s">
        <v>50</v>
      </c>
    </row>
    <row r="49" spans="1:16">
      <c r="A49" s="6">
        <v>1976</v>
      </c>
      <c r="B49" s="5">
        <v>516</v>
      </c>
      <c r="C49" s="6">
        <f t="shared" si="0"/>
        <v>0.19444444444444445</v>
      </c>
      <c r="D49" s="6">
        <f t="shared" si="3"/>
        <v>9.6067487811136776E-2</v>
      </c>
      <c r="E49" s="6" t="s">
        <v>51</v>
      </c>
      <c r="F49" s="5"/>
      <c r="G49" s="6">
        <v>1976</v>
      </c>
      <c r="H49" s="5">
        <v>360168</v>
      </c>
      <c r="I49" s="6">
        <f t="shared" si="1"/>
        <v>6.9344322648836734E-2</v>
      </c>
      <c r="J49" s="2">
        <f t="shared" si="4"/>
        <v>5.6989256054600333E-2</v>
      </c>
      <c r="K49" s="2" t="s">
        <v>51</v>
      </c>
      <c r="M49" s="2">
        <v>1976</v>
      </c>
      <c r="N49" s="3">
        <f t="shared" si="5"/>
        <v>0.1251001217956077</v>
      </c>
      <c r="O49" s="3">
        <f t="shared" si="5"/>
        <v>3.9078231756536443E-2</v>
      </c>
      <c r="P49" s="2" t="s">
        <v>51</v>
      </c>
    </row>
    <row r="50" spans="1:16">
      <c r="A50" s="6">
        <v>1975</v>
      </c>
      <c r="B50" s="5">
        <v>432</v>
      </c>
      <c r="C50" s="6">
        <f t="shared" si="0"/>
        <v>-2.3094688221709007E-3</v>
      </c>
      <c r="D50" s="6">
        <f t="shared" si="3"/>
        <v>-5.0113067744418781E-2</v>
      </c>
      <c r="E50" s="6" t="s">
        <v>52</v>
      </c>
      <c r="F50" s="5"/>
      <c r="G50" s="6">
        <v>1975</v>
      </c>
      <c r="H50" s="5">
        <v>336812</v>
      </c>
      <c r="I50" s="6">
        <f t="shared" si="1"/>
        <v>4.4634189460363932E-2</v>
      </c>
      <c r="J50" s="2">
        <f t="shared" si="4"/>
        <v>6.4806528316570813E-2</v>
      </c>
      <c r="K50" s="2" t="s">
        <v>52</v>
      </c>
      <c r="M50" s="2">
        <v>1975</v>
      </c>
      <c r="N50" s="3">
        <f t="shared" si="5"/>
        <v>-4.6943658282534835E-2</v>
      </c>
      <c r="O50" s="3">
        <f t="shared" si="5"/>
        <v>-0.11491959606098959</v>
      </c>
      <c r="P50" s="2" t="s">
        <v>52</v>
      </c>
    </row>
    <row r="51" spans="1:16">
      <c r="A51" s="6">
        <v>1974</v>
      </c>
      <c r="B51" s="5">
        <v>433</v>
      </c>
      <c r="C51" s="6">
        <f t="shared" si="0"/>
        <v>-9.7916666666666666E-2</v>
      </c>
      <c r="D51" s="6">
        <f t="shared" si="3"/>
        <v>-4.1558756166314305E-2</v>
      </c>
      <c r="E51" s="6" t="s">
        <v>53</v>
      </c>
      <c r="F51" s="5"/>
      <c r="G51" s="6">
        <v>1974</v>
      </c>
      <c r="H51" s="5">
        <v>322421</v>
      </c>
      <c r="I51" s="6">
        <f t="shared" si="1"/>
        <v>8.4978867172777695E-2</v>
      </c>
      <c r="J51" s="2">
        <f t="shared" si="4"/>
        <v>4.7961434021835572E-2</v>
      </c>
      <c r="K51" s="2" t="s">
        <v>53</v>
      </c>
      <c r="M51" s="2">
        <v>1974</v>
      </c>
      <c r="N51" s="3">
        <f t="shared" si="5"/>
        <v>-0.18289553383944435</v>
      </c>
      <c r="O51" s="3">
        <f t="shared" si="5"/>
        <v>-8.9520190188149884E-2</v>
      </c>
      <c r="P51" s="2" t="s">
        <v>53</v>
      </c>
    </row>
    <row r="52" spans="1:16">
      <c r="A52" s="6">
        <v>1973</v>
      </c>
      <c r="B52" s="5">
        <v>480</v>
      </c>
      <c r="C52" s="6">
        <f t="shared" si="0"/>
        <v>1.4799154334038054E-2</v>
      </c>
      <c r="D52" s="6">
        <f t="shared" si="3"/>
        <v>0.12650952481099809</v>
      </c>
      <c r="E52" s="6" t="s">
        <v>54</v>
      </c>
      <c r="F52" s="5"/>
      <c r="G52" s="6">
        <v>1973</v>
      </c>
      <c r="H52" s="5">
        <v>297168</v>
      </c>
      <c r="I52" s="6">
        <f t="shared" si="1"/>
        <v>1.0944000870893448E-2</v>
      </c>
      <c r="J52" s="2">
        <f t="shared" si="4"/>
        <v>4.4102258911125528E-2</v>
      </c>
      <c r="K52" s="2" t="s">
        <v>54</v>
      </c>
      <c r="M52" s="2">
        <v>1973</v>
      </c>
      <c r="N52" s="3">
        <f t="shared" si="5"/>
        <v>3.8551534631446061E-3</v>
      </c>
      <c r="O52" s="3">
        <f t="shared" si="5"/>
        <v>8.2407265899872559E-2</v>
      </c>
      <c r="P52" s="2" t="s">
        <v>54</v>
      </c>
    </row>
    <row r="53" spans="1:16">
      <c r="A53" s="6">
        <v>1972</v>
      </c>
      <c r="B53" s="5">
        <v>473</v>
      </c>
      <c r="C53" s="6">
        <f t="shared" si="0"/>
        <v>0.23821989528795812</v>
      </c>
      <c r="D53" s="6">
        <f t="shared" si="3"/>
        <v>0.19965706010598513</v>
      </c>
      <c r="E53" s="6" t="s">
        <v>55</v>
      </c>
      <c r="F53" s="5"/>
      <c r="G53" s="6">
        <v>1972</v>
      </c>
      <c r="H53" s="5">
        <v>293951</v>
      </c>
      <c r="I53" s="6">
        <f t="shared" si="1"/>
        <v>7.7260516951357605E-2</v>
      </c>
      <c r="J53" s="2">
        <f t="shared" si="4"/>
        <v>6.9540983740483342E-2</v>
      </c>
      <c r="K53" s="2" t="s">
        <v>55</v>
      </c>
      <c r="M53" s="2">
        <v>1972</v>
      </c>
      <c r="N53" s="3">
        <f t="shared" si="5"/>
        <v>0.16095937833660051</v>
      </c>
      <c r="O53" s="3">
        <f t="shared" si="5"/>
        <v>0.13011607636550179</v>
      </c>
      <c r="P53" s="2" t="s">
        <v>55</v>
      </c>
    </row>
    <row r="54" spans="1:16">
      <c r="A54" s="6">
        <v>1971</v>
      </c>
      <c r="B54" s="8">
        <v>382</v>
      </c>
      <c r="C54" s="6">
        <f t="shared" si="0"/>
        <v>0.16109422492401215</v>
      </c>
      <c r="D54" s="6"/>
      <c r="E54" s="6" t="s">
        <v>56</v>
      </c>
      <c r="F54" s="5"/>
      <c r="G54" s="6">
        <v>1971</v>
      </c>
      <c r="H54" s="5">
        <v>272869</v>
      </c>
      <c r="I54" s="6">
        <f t="shared" si="1"/>
        <v>6.1821450529609079E-2</v>
      </c>
      <c r="J54" s="2"/>
      <c r="K54" s="2" t="s">
        <v>56</v>
      </c>
      <c r="M54" s="2">
        <v>1971</v>
      </c>
      <c r="N54" s="3">
        <f t="shared" si="5"/>
        <v>9.9272774394403074E-2</v>
      </c>
      <c r="O54" s="3">
        <f t="shared" si="5"/>
        <v>0</v>
      </c>
      <c r="P54" s="2" t="s">
        <v>56</v>
      </c>
    </row>
    <row r="55" spans="1:16">
      <c r="A55" s="6">
        <v>1970</v>
      </c>
      <c r="B55" s="8">
        <v>329</v>
      </c>
      <c r="C55" s="6"/>
      <c r="D55" s="6"/>
      <c r="E55" s="6"/>
      <c r="F55" s="5"/>
      <c r="G55" s="6">
        <v>1970</v>
      </c>
      <c r="H55" s="5">
        <v>256982</v>
      </c>
      <c r="I55" s="6"/>
      <c r="J55" s="2"/>
      <c r="K55" s="2"/>
      <c r="M55" s="2">
        <v>1970</v>
      </c>
      <c r="N55" s="3">
        <f t="shared" si="5"/>
        <v>0</v>
      </c>
      <c r="O55" s="3">
        <f t="shared" si="5"/>
        <v>0</v>
      </c>
      <c r="P55" s="2"/>
    </row>
    <row r="56" spans="1:16">
      <c r="B56" s="9"/>
    </row>
    <row r="57" spans="1:16" ht="15" customHeight="1">
      <c r="B57"/>
      <c r="C57" s="13"/>
      <c r="D57" s="13"/>
      <c r="E57" s="13"/>
      <c r="F57" s="13"/>
    </row>
    <row r="58" spans="1:16">
      <c r="B58"/>
      <c r="C58"/>
      <c r="D58"/>
      <c r="E58"/>
      <c r="F58"/>
    </row>
  </sheetData>
  <mergeCells count="1">
    <mergeCell ref="C57:F5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DA6FE-C4A1-4F26-921C-96BA02D797BC}">
  <dimension ref="A1:P58"/>
  <sheetViews>
    <sheetView workbookViewId="0">
      <selection activeCell="B4" sqref="B4"/>
    </sheetView>
  </sheetViews>
  <sheetFormatPr defaultRowHeight="15"/>
  <cols>
    <col min="1" max="1" width="15.140625" style="1" customWidth="1"/>
    <col min="2" max="2" width="24.7109375" style="1" customWidth="1"/>
    <col min="3" max="3" width="24.42578125" style="1" customWidth="1"/>
    <col min="4" max="4" width="16.5703125" style="1" customWidth="1"/>
    <col min="5" max="5" width="13.7109375" style="1" customWidth="1"/>
    <col min="6" max="7" width="9.140625" style="1"/>
    <col min="8" max="8" width="20.42578125" style="1" customWidth="1"/>
    <col min="9" max="9" width="24.7109375" style="1" customWidth="1"/>
    <col min="10" max="10" width="16" style="1" customWidth="1"/>
    <col min="11" max="11" width="13.85546875" style="1" customWidth="1"/>
    <col min="12" max="14" width="9.140625" style="1"/>
    <col min="15" max="15" width="12.28515625" style="1" customWidth="1"/>
    <col min="16" max="16" width="13.85546875" style="1" customWidth="1"/>
    <col min="17" max="16384" width="9.140625" style="1"/>
  </cols>
  <sheetData>
    <row r="1" spans="1:16">
      <c r="A1" t="s">
        <v>58</v>
      </c>
      <c r="B1" s="4" t="s">
        <v>77</v>
      </c>
      <c r="C1" s="10"/>
      <c r="D1" s="10"/>
      <c r="E1" s="10"/>
    </row>
    <row r="2" spans="1:16">
      <c r="A2" t="s">
        <v>57</v>
      </c>
      <c r="B2" t="s">
        <v>97</v>
      </c>
      <c r="C2"/>
      <c r="D2"/>
      <c r="E2"/>
    </row>
    <row r="4" spans="1:16">
      <c r="A4" s="6" t="s">
        <v>1</v>
      </c>
      <c r="B4" s="6" t="s">
        <v>98</v>
      </c>
      <c r="C4" s="6" t="s">
        <v>3</v>
      </c>
      <c r="D4" s="6" t="s">
        <v>4</v>
      </c>
      <c r="E4" s="6" t="s">
        <v>5</v>
      </c>
      <c r="F4" s="5"/>
      <c r="G4" s="6" t="s">
        <v>0</v>
      </c>
      <c r="H4" s="7" t="s">
        <v>60</v>
      </c>
      <c r="I4" s="6" t="s">
        <v>3</v>
      </c>
      <c r="J4" s="2" t="s">
        <v>4</v>
      </c>
      <c r="K4" s="2" t="s">
        <v>5</v>
      </c>
      <c r="M4" s="2" t="s">
        <v>1</v>
      </c>
      <c r="N4" s="3" t="s">
        <v>6</v>
      </c>
      <c r="O4" s="3" t="s">
        <v>7</v>
      </c>
      <c r="P4" s="2" t="s">
        <v>5</v>
      </c>
    </row>
    <row r="5" spans="1:16">
      <c r="A5" s="6">
        <v>2020</v>
      </c>
      <c r="B5">
        <v>1068</v>
      </c>
      <c r="C5" s="6">
        <f t="shared" ref="C5:C54" si="0">((B5-B6)/B6)</f>
        <v>-0.24576271186440679</v>
      </c>
      <c r="D5" s="6"/>
      <c r="E5" s="6"/>
      <c r="F5" s="5"/>
      <c r="G5" s="6">
        <v>2020</v>
      </c>
      <c r="H5" s="5">
        <v>1489830</v>
      </c>
      <c r="I5" s="6">
        <f t="shared" ref="I5:I54" si="1">((H5-H6)/H6)</f>
        <v>-0.24756820638175372</v>
      </c>
      <c r="J5" s="2"/>
      <c r="K5" s="2"/>
      <c r="M5" s="2">
        <v>2020</v>
      </c>
      <c r="N5" s="3">
        <f t="shared" ref="N5:O36" si="2">C5-I5</f>
        <v>1.8054945173469339E-3</v>
      </c>
      <c r="O5" s="3"/>
      <c r="P5" s="2"/>
    </row>
    <row r="6" spans="1:16">
      <c r="A6" s="6">
        <v>2019</v>
      </c>
      <c r="B6">
        <v>1416</v>
      </c>
      <c r="C6" s="6">
        <f t="shared" si="0"/>
        <v>8.755760368663594E-2</v>
      </c>
      <c r="D6" s="6">
        <f t="shared" ref="D6:D53" si="3">(C6+C7)/2</f>
        <v>6.044546850998464E-2</v>
      </c>
      <c r="E6" s="6" t="s">
        <v>8</v>
      </c>
      <c r="F6" s="5"/>
      <c r="G6" s="6">
        <v>2019</v>
      </c>
      <c r="H6" s="5">
        <v>1980020</v>
      </c>
      <c r="I6" s="6">
        <f t="shared" si="1"/>
        <v>0.11451277989889558</v>
      </c>
      <c r="J6" s="2">
        <f t="shared" ref="J6:J53" si="4">(I6+I7)/2</f>
        <v>8.1021873732160674E-2</v>
      </c>
      <c r="K6" s="2" t="s">
        <v>8</v>
      </c>
      <c r="M6" s="2">
        <v>2019</v>
      </c>
      <c r="N6" s="3">
        <f t="shared" si="2"/>
        <v>-2.6955176212259638E-2</v>
      </c>
      <c r="O6" s="3">
        <f t="shared" si="2"/>
        <v>-2.0576405222176034E-2</v>
      </c>
      <c r="P6" s="2" t="s">
        <v>8</v>
      </c>
    </row>
    <row r="7" spans="1:16">
      <c r="A7" s="6">
        <v>2018</v>
      </c>
      <c r="B7">
        <v>1302</v>
      </c>
      <c r="C7" s="6">
        <f t="shared" si="0"/>
        <v>3.3333333333333333E-2</v>
      </c>
      <c r="D7" s="6">
        <f t="shared" si="3"/>
        <v>3.0114099429502852E-2</v>
      </c>
      <c r="E7" s="6" t="s">
        <v>9</v>
      </c>
      <c r="F7" s="5"/>
      <c r="G7" s="6">
        <v>2018</v>
      </c>
      <c r="H7" s="5">
        <v>1776579</v>
      </c>
      <c r="I7" s="6">
        <f t="shared" si="1"/>
        <v>4.7530967565425762E-2</v>
      </c>
      <c r="J7" s="2">
        <f t="shared" si="4"/>
        <v>4.2074420074130245E-2</v>
      </c>
      <c r="K7" s="2" t="s">
        <v>9</v>
      </c>
      <c r="M7" s="2">
        <v>2018</v>
      </c>
      <c r="N7" s="3">
        <f t="shared" si="2"/>
        <v>-1.4197634232092429E-2</v>
      </c>
      <c r="O7" s="3">
        <f t="shared" si="2"/>
        <v>-1.1960320644627393E-2</v>
      </c>
      <c r="P7" s="2" t="s">
        <v>9</v>
      </c>
    </row>
    <row r="8" spans="1:16">
      <c r="A8" s="6">
        <v>2017</v>
      </c>
      <c r="B8">
        <v>1260</v>
      </c>
      <c r="C8" s="6">
        <f t="shared" si="0"/>
        <v>2.6894865525672371E-2</v>
      </c>
      <c r="D8" s="6">
        <f t="shared" si="3"/>
        <v>6.5652653284888396E-2</v>
      </c>
      <c r="E8" s="6" t="s">
        <v>10</v>
      </c>
      <c r="F8" s="5"/>
      <c r="G8" s="6">
        <v>2017</v>
      </c>
      <c r="H8" s="5">
        <v>1695968</v>
      </c>
      <c r="I8" s="6">
        <f t="shared" si="1"/>
        <v>3.6617872582834728E-2</v>
      </c>
      <c r="J8" s="2">
        <f t="shared" si="4"/>
        <v>3.736713978027642E-2</v>
      </c>
      <c r="K8" s="2" t="s">
        <v>10</v>
      </c>
      <c r="M8" s="2">
        <v>2017</v>
      </c>
      <c r="N8" s="3">
        <f t="shared" si="2"/>
        <v>-9.723007057162357E-3</v>
      </c>
      <c r="O8" s="3">
        <f t="shared" si="2"/>
        <v>2.8285513504611975E-2</v>
      </c>
      <c r="P8" s="2" t="s">
        <v>10</v>
      </c>
    </row>
    <row r="9" spans="1:16">
      <c r="A9" s="6">
        <v>2016</v>
      </c>
      <c r="B9">
        <v>1227</v>
      </c>
      <c r="C9" s="6">
        <f t="shared" si="0"/>
        <v>0.10441044104410441</v>
      </c>
      <c r="D9" s="6">
        <f t="shared" si="3"/>
        <v>7.5274900371393075E-2</v>
      </c>
      <c r="E9" s="6" t="s">
        <v>11</v>
      </c>
      <c r="F9" s="5"/>
      <c r="G9" s="6">
        <v>2016</v>
      </c>
      <c r="H9" s="5">
        <v>1636059</v>
      </c>
      <c r="I9" s="6">
        <f t="shared" si="1"/>
        <v>3.8116406977718106E-2</v>
      </c>
      <c r="J9" s="2">
        <f t="shared" si="4"/>
        <v>3.804072655346101E-2</v>
      </c>
      <c r="K9" s="2" t="s">
        <v>11</v>
      </c>
      <c r="M9" s="2">
        <v>2016</v>
      </c>
      <c r="N9" s="3">
        <f t="shared" si="2"/>
        <v>6.6294034066386301E-2</v>
      </c>
      <c r="O9" s="3">
        <f t="shared" si="2"/>
        <v>3.7234173817932065E-2</v>
      </c>
      <c r="P9" s="2" t="s">
        <v>11</v>
      </c>
    </row>
    <row r="10" spans="1:16">
      <c r="A10" s="6">
        <v>2015</v>
      </c>
      <c r="B10">
        <v>1111</v>
      </c>
      <c r="C10" s="6">
        <f t="shared" si="0"/>
        <v>4.6139359698681735E-2</v>
      </c>
      <c r="D10" s="6">
        <f t="shared" si="3"/>
        <v>6.1609233601876368E-2</v>
      </c>
      <c r="E10" s="6" t="s">
        <v>12</v>
      </c>
      <c r="F10" s="5"/>
      <c r="G10" s="6">
        <v>2015</v>
      </c>
      <c r="H10" s="5">
        <v>1575988</v>
      </c>
      <c r="I10" s="6">
        <f t="shared" si="1"/>
        <v>3.7965046129203921E-2</v>
      </c>
      <c r="J10" s="2">
        <f t="shared" si="4"/>
        <v>3.3426727323831229E-2</v>
      </c>
      <c r="K10" s="2" t="s">
        <v>12</v>
      </c>
      <c r="M10" s="2">
        <v>2015</v>
      </c>
      <c r="N10" s="3">
        <f t="shared" si="2"/>
        <v>8.1743135694778146E-3</v>
      </c>
      <c r="O10" s="3">
        <f t="shared" si="2"/>
        <v>2.8182506278045139E-2</v>
      </c>
      <c r="P10" s="2" t="s">
        <v>12</v>
      </c>
    </row>
    <row r="11" spans="1:16">
      <c r="A11" s="6">
        <v>2014</v>
      </c>
      <c r="B11">
        <v>1062</v>
      </c>
      <c r="C11" s="6">
        <f t="shared" si="0"/>
        <v>7.7079107505070993E-2</v>
      </c>
      <c r="D11" s="6">
        <f t="shared" si="3"/>
        <v>4.9420382768079536E-2</v>
      </c>
      <c r="E11" s="6" t="s">
        <v>13</v>
      </c>
      <c r="F11" s="5"/>
      <c r="G11" s="6">
        <v>2014</v>
      </c>
      <c r="H11" s="5">
        <v>1518344</v>
      </c>
      <c r="I11" s="6">
        <f t="shared" si="1"/>
        <v>2.8888408518458534E-2</v>
      </c>
      <c r="J11" s="2">
        <f t="shared" si="4"/>
        <v>4.1927270404029368E-2</v>
      </c>
      <c r="K11" s="2" t="s">
        <v>13</v>
      </c>
      <c r="M11" s="2">
        <v>2014</v>
      </c>
      <c r="N11" s="3">
        <f t="shared" si="2"/>
        <v>4.8190698986612462E-2</v>
      </c>
      <c r="O11" s="3">
        <f t="shared" si="2"/>
        <v>7.4931123640501682E-3</v>
      </c>
      <c r="P11" s="2" t="s">
        <v>13</v>
      </c>
    </row>
    <row r="12" spans="1:16">
      <c r="A12" s="6">
        <v>2013</v>
      </c>
      <c r="B12">
        <v>986</v>
      </c>
      <c r="C12" s="6">
        <f t="shared" si="0"/>
        <v>2.1761658031088083E-2</v>
      </c>
      <c r="D12" s="6">
        <f t="shared" si="3"/>
        <v>6.7397553352337589E-2</v>
      </c>
      <c r="E12" s="6" t="s">
        <v>14</v>
      </c>
      <c r="F12" s="5"/>
      <c r="G12" s="6">
        <v>2013</v>
      </c>
      <c r="H12" s="5">
        <v>1475713</v>
      </c>
      <c r="I12" s="6">
        <f t="shared" si="1"/>
        <v>5.4966132289600199E-2</v>
      </c>
      <c r="J12" s="2">
        <f t="shared" si="4"/>
        <v>5.337452420807437E-2</v>
      </c>
      <c r="K12" s="2" t="s">
        <v>14</v>
      </c>
      <c r="M12" s="2">
        <v>2013</v>
      </c>
      <c r="N12" s="3">
        <f t="shared" si="2"/>
        <v>-3.3204474258512112E-2</v>
      </c>
      <c r="O12" s="3">
        <f t="shared" si="2"/>
        <v>1.4023029144263219E-2</v>
      </c>
      <c r="P12" s="2" t="s">
        <v>14</v>
      </c>
    </row>
    <row r="13" spans="1:16">
      <c r="A13" s="6">
        <v>2012</v>
      </c>
      <c r="B13">
        <v>965</v>
      </c>
      <c r="C13" s="6">
        <f t="shared" si="0"/>
        <v>0.11303344867358708</v>
      </c>
      <c r="D13" s="6">
        <f t="shared" si="3"/>
        <v>0.10804344189404545</v>
      </c>
      <c r="E13" s="6" t="s">
        <v>15</v>
      </c>
      <c r="F13" s="5"/>
      <c r="G13" s="6">
        <v>2012</v>
      </c>
      <c r="H13" s="5">
        <v>1398825</v>
      </c>
      <c r="I13" s="6">
        <f t="shared" si="1"/>
        <v>5.1782916126548548E-2</v>
      </c>
      <c r="J13" s="2">
        <f t="shared" si="4"/>
        <v>5.7636912288871349E-2</v>
      </c>
      <c r="K13" s="2" t="s">
        <v>15</v>
      </c>
      <c r="M13" s="2">
        <v>2012</v>
      </c>
      <c r="N13" s="3">
        <f t="shared" si="2"/>
        <v>6.1250532547038536E-2</v>
      </c>
      <c r="O13" s="3">
        <f t="shared" si="2"/>
        <v>5.0406529605174104E-2</v>
      </c>
      <c r="P13" s="2" t="s">
        <v>15</v>
      </c>
    </row>
    <row r="14" spans="1:16">
      <c r="A14" s="6">
        <v>2011</v>
      </c>
      <c r="B14">
        <v>867</v>
      </c>
      <c r="C14" s="6">
        <f t="shared" si="0"/>
        <v>0.10305343511450382</v>
      </c>
      <c r="D14" s="6">
        <f t="shared" si="3"/>
        <v>3.731163721114561E-2</v>
      </c>
      <c r="E14" s="6" t="s">
        <v>16</v>
      </c>
      <c r="F14" s="5"/>
      <c r="G14" s="6">
        <v>2011</v>
      </c>
      <c r="H14" s="5">
        <v>1329956</v>
      </c>
      <c r="I14" s="6">
        <f t="shared" si="1"/>
        <v>6.349090845119415E-2</v>
      </c>
      <c r="J14" s="2">
        <f t="shared" si="4"/>
        <v>4.8989728813743805E-2</v>
      </c>
      <c r="K14" s="2" t="s">
        <v>16</v>
      </c>
      <c r="M14" s="2">
        <v>2011</v>
      </c>
      <c r="N14" s="3">
        <f t="shared" si="2"/>
        <v>3.9562526663309672E-2</v>
      </c>
      <c r="O14" s="3">
        <f t="shared" si="2"/>
        <v>-1.1678091602598195E-2</v>
      </c>
      <c r="P14" s="2" t="s">
        <v>16</v>
      </c>
    </row>
    <row r="15" spans="1:16">
      <c r="A15" s="6">
        <v>2010</v>
      </c>
      <c r="B15">
        <v>786</v>
      </c>
      <c r="C15" s="6">
        <f t="shared" si="0"/>
        <v>-2.843016069221261E-2</v>
      </c>
      <c r="D15" s="6">
        <f t="shared" si="3"/>
        <v>8.6825038524621784E-2</v>
      </c>
      <c r="E15" s="6" t="s">
        <v>17</v>
      </c>
      <c r="F15" s="5"/>
      <c r="G15" s="6">
        <v>2010</v>
      </c>
      <c r="H15" s="5">
        <v>1250557</v>
      </c>
      <c r="I15" s="6">
        <f t="shared" si="1"/>
        <v>3.4488549176293466E-2</v>
      </c>
      <c r="J15" s="2">
        <f t="shared" si="4"/>
        <v>3.9335203702825214E-2</v>
      </c>
      <c r="K15" s="2" t="s">
        <v>17</v>
      </c>
      <c r="M15" s="2">
        <v>2010</v>
      </c>
      <c r="N15" s="3">
        <f t="shared" si="2"/>
        <v>-6.2918709868506076E-2</v>
      </c>
      <c r="O15" s="3">
        <f t="shared" si="2"/>
        <v>4.748983482179657E-2</v>
      </c>
      <c r="P15" s="2" t="s">
        <v>17</v>
      </c>
    </row>
    <row r="16" spans="1:16">
      <c r="A16" s="6">
        <v>2009</v>
      </c>
      <c r="B16">
        <v>809</v>
      </c>
      <c r="C16" s="6">
        <f t="shared" si="0"/>
        <v>0.20208023774145617</v>
      </c>
      <c r="D16" s="6">
        <f t="shared" si="3"/>
        <v>0.20408671385280694</v>
      </c>
      <c r="E16" s="6" t="s">
        <v>18</v>
      </c>
      <c r="F16" s="5"/>
      <c r="G16" s="6">
        <v>2009</v>
      </c>
      <c r="H16" s="5">
        <v>1208865</v>
      </c>
      <c r="I16" s="6">
        <f t="shared" si="1"/>
        <v>4.4181858229356968E-2</v>
      </c>
      <c r="J16" s="2">
        <f t="shared" si="4"/>
        <v>5.8036847284569794E-2</v>
      </c>
      <c r="K16" s="2" t="s">
        <v>18</v>
      </c>
      <c r="M16" s="2">
        <v>2009</v>
      </c>
      <c r="N16" s="3">
        <f t="shared" si="2"/>
        <v>0.1578983795120992</v>
      </c>
      <c r="O16" s="3">
        <f t="shared" si="2"/>
        <v>0.14604986656823715</v>
      </c>
      <c r="P16" s="2" t="s">
        <v>18</v>
      </c>
    </row>
    <row r="17" spans="1:16">
      <c r="A17" s="6">
        <v>2008</v>
      </c>
      <c r="B17">
        <v>673</v>
      </c>
      <c r="C17" s="6">
        <f t="shared" si="0"/>
        <v>0.20609318996415771</v>
      </c>
      <c r="D17" s="6">
        <f t="shared" si="3"/>
        <v>7.5127813256190529E-2</v>
      </c>
      <c r="E17" s="6" t="s">
        <v>19</v>
      </c>
      <c r="F17" s="5"/>
      <c r="G17" s="6">
        <v>2008</v>
      </c>
      <c r="H17" s="5">
        <v>1157715</v>
      </c>
      <c r="I17" s="6">
        <f t="shared" si="1"/>
        <v>7.1891836339782619E-2</v>
      </c>
      <c r="J17" s="2">
        <f t="shared" si="4"/>
        <v>6.1020566513237715E-2</v>
      </c>
      <c r="K17" s="2" t="s">
        <v>19</v>
      </c>
      <c r="M17" s="2">
        <v>2008</v>
      </c>
      <c r="N17" s="3">
        <f t="shared" si="2"/>
        <v>0.13420135362437507</v>
      </c>
      <c r="O17" s="3">
        <f t="shared" si="2"/>
        <v>1.4107246742952814E-2</v>
      </c>
      <c r="P17" s="2" t="s">
        <v>19</v>
      </c>
    </row>
    <row r="18" spans="1:16">
      <c r="A18" s="6">
        <v>2007</v>
      </c>
      <c r="B18">
        <v>558</v>
      </c>
      <c r="C18" s="6">
        <f t="shared" si="0"/>
        <v>-5.5837563451776651E-2</v>
      </c>
      <c r="D18" s="6">
        <f t="shared" si="3"/>
        <v>7.7614005159357582E-2</v>
      </c>
      <c r="E18" s="6" t="s">
        <v>20</v>
      </c>
      <c r="F18" s="5"/>
      <c r="G18" s="6">
        <v>2007</v>
      </c>
      <c r="H18" s="5">
        <v>1080067</v>
      </c>
      <c r="I18" s="6">
        <f t="shared" si="1"/>
        <v>5.014929668669281E-2</v>
      </c>
      <c r="J18" s="2">
        <f t="shared" si="4"/>
        <v>5.2071956196074576E-2</v>
      </c>
      <c r="K18" s="2" t="s">
        <v>20</v>
      </c>
      <c r="M18" s="2">
        <v>2007</v>
      </c>
      <c r="N18" s="3">
        <f t="shared" si="2"/>
        <v>-0.10598686013846946</v>
      </c>
      <c r="O18" s="3">
        <f t="shared" si="2"/>
        <v>2.5542048963283007E-2</v>
      </c>
      <c r="P18" s="2" t="s">
        <v>20</v>
      </c>
    </row>
    <row r="19" spans="1:16">
      <c r="A19" s="6">
        <v>2006</v>
      </c>
      <c r="B19">
        <v>591</v>
      </c>
      <c r="C19" s="6">
        <f t="shared" si="0"/>
        <v>0.21106557377049182</v>
      </c>
      <c r="D19" s="6">
        <f t="shared" si="3"/>
        <v>0.16516581440818168</v>
      </c>
      <c r="E19" s="6" t="s">
        <v>21</v>
      </c>
      <c r="F19" s="5"/>
      <c r="G19" s="6">
        <v>2006</v>
      </c>
      <c r="H19" s="5">
        <v>1028489</v>
      </c>
      <c r="I19" s="6">
        <f t="shared" si="1"/>
        <v>5.3994615705456335E-2</v>
      </c>
      <c r="J19" s="2">
        <f t="shared" si="4"/>
        <v>5.248827898145017E-2</v>
      </c>
      <c r="K19" s="2" t="s">
        <v>21</v>
      </c>
      <c r="M19" s="2">
        <v>2006</v>
      </c>
      <c r="N19" s="3">
        <f t="shared" si="2"/>
        <v>0.15707095806503549</v>
      </c>
      <c r="O19" s="3">
        <f t="shared" si="2"/>
        <v>0.11267753542673151</v>
      </c>
      <c r="P19" s="2" t="s">
        <v>21</v>
      </c>
    </row>
    <row r="20" spans="1:16">
      <c r="A20" s="6">
        <v>2005</v>
      </c>
      <c r="B20">
        <v>488</v>
      </c>
      <c r="C20" s="6">
        <f t="shared" si="0"/>
        <v>0.11926605504587157</v>
      </c>
      <c r="D20" s="6">
        <f t="shared" si="3"/>
        <v>5.9633027522935783E-2</v>
      </c>
      <c r="E20" s="6" t="s">
        <v>22</v>
      </c>
      <c r="F20" s="5"/>
      <c r="G20" s="6">
        <v>2005</v>
      </c>
      <c r="H20" s="5">
        <v>975801</v>
      </c>
      <c r="I20" s="6">
        <f t="shared" si="1"/>
        <v>5.0981942257443999E-2</v>
      </c>
      <c r="J20" s="2">
        <f t="shared" si="4"/>
        <v>4.83294602081209E-2</v>
      </c>
      <c r="K20" s="2" t="s">
        <v>22</v>
      </c>
      <c r="M20" s="2">
        <v>2005</v>
      </c>
      <c r="N20" s="3">
        <f t="shared" si="2"/>
        <v>6.8284112788427567E-2</v>
      </c>
      <c r="O20" s="3">
        <f t="shared" si="2"/>
        <v>1.1303567314814883E-2</v>
      </c>
      <c r="P20" s="2" t="s">
        <v>22</v>
      </c>
    </row>
    <row r="21" spans="1:16">
      <c r="A21" s="6">
        <v>2004</v>
      </c>
      <c r="B21">
        <v>436</v>
      </c>
      <c r="C21" s="6">
        <f t="shared" si="0"/>
        <v>0</v>
      </c>
      <c r="D21" s="6">
        <f t="shared" si="3"/>
        <v>1.5366430260047281E-2</v>
      </c>
      <c r="E21" s="6" t="s">
        <v>23</v>
      </c>
      <c r="F21" s="5"/>
      <c r="G21" s="6">
        <v>2004</v>
      </c>
      <c r="H21" s="5">
        <v>928466</v>
      </c>
      <c r="I21" s="6">
        <f t="shared" si="1"/>
        <v>4.5676978158797801E-2</v>
      </c>
      <c r="J21" s="2">
        <f t="shared" si="4"/>
        <v>4.4970204422588672E-2</v>
      </c>
      <c r="K21" s="2" t="s">
        <v>23</v>
      </c>
      <c r="M21" s="2">
        <v>2004</v>
      </c>
      <c r="N21" s="3">
        <f t="shared" si="2"/>
        <v>-4.5676978158797801E-2</v>
      </c>
      <c r="O21" s="3">
        <f t="shared" si="2"/>
        <v>-2.9603774162541389E-2</v>
      </c>
      <c r="P21" s="2" t="s">
        <v>23</v>
      </c>
    </row>
    <row r="22" spans="1:16">
      <c r="A22" s="6">
        <v>2003</v>
      </c>
      <c r="B22">
        <v>436</v>
      </c>
      <c r="C22" s="6">
        <f t="shared" si="0"/>
        <v>3.0732860520094562E-2</v>
      </c>
      <c r="D22" s="6">
        <f t="shared" si="3"/>
        <v>4.5441618229972093E-2</v>
      </c>
      <c r="E22" s="6" t="s">
        <v>24</v>
      </c>
      <c r="F22" s="5"/>
      <c r="G22" s="6">
        <v>2003</v>
      </c>
      <c r="H22" s="5">
        <v>887909</v>
      </c>
      <c r="I22" s="6">
        <f t="shared" si="1"/>
        <v>4.426343068637955E-2</v>
      </c>
      <c r="J22" s="2">
        <f t="shared" si="4"/>
        <v>3.357412135822737E-2</v>
      </c>
      <c r="K22" s="2" t="s">
        <v>24</v>
      </c>
      <c r="M22" s="2">
        <v>2003</v>
      </c>
      <c r="N22" s="3">
        <f t="shared" si="2"/>
        <v>-1.3530570166284988E-2</v>
      </c>
      <c r="O22" s="3">
        <f t="shared" si="2"/>
        <v>1.1867496871744723E-2</v>
      </c>
      <c r="P22" s="2" t="s">
        <v>24</v>
      </c>
    </row>
    <row r="23" spans="1:16">
      <c r="A23" s="6">
        <v>2002</v>
      </c>
      <c r="B23">
        <v>423</v>
      </c>
      <c r="C23" s="6">
        <f t="shared" si="0"/>
        <v>6.0150375939849621E-2</v>
      </c>
      <c r="D23" s="6">
        <f t="shared" si="3"/>
        <v>4.1613649508386349E-2</v>
      </c>
      <c r="E23" s="6" t="s">
        <v>25</v>
      </c>
      <c r="F23" s="5"/>
      <c r="G23" s="6">
        <v>2002</v>
      </c>
      <c r="H23" s="5">
        <v>850273</v>
      </c>
      <c r="I23" s="6">
        <f t="shared" si="1"/>
        <v>2.2884812030075186E-2</v>
      </c>
      <c r="J23" s="2">
        <f t="shared" si="4"/>
        <v>1.147970202989825E-2</v>
      </c>
      <c r="K23" s="2" t="s">
        <v>25</v>
      </c>
      <c r="M23" s="2">
        <v>2002</v>
      </c>
      <c r="N23" s="3">
        <f t="shared" si="2"/>
        <v>3.7265563909774438E-2</v>
      </c>
      <c r="O23" s="3">
        <f t="shared" si="2"/>
        <v>3.0133947478488098E-2</v>
      </c>
      <c r="P23" s="2" t="s">
        <v>25</v>
      </c>
    </row>
    <row r="24" spans="1:16">
      <c r="A24" s="6">
        <v>2001</v>
      </c>
      <c r="B24">
        <v>399</v>
      </c>
      <c r="C24" s="6">
        <f t="shared" si="0"/>
        <v>2.3076923076923078E-2</v>
      </c>
      <c r="D24" s="6">
        <f t="shared" si="3"/>
        <v>5.2093476144109063E-3</v>
      </c>
      <c r="E24" s="6" t="s">
        <v>26</v>
      </c>
      <c r="F24" s="5"/>
      <c r="G24" s="6">
        <v>2001</v>
      </c>
      <c r="H24" s="5">
        <v>831250</v>
      </c>
      <c r="I24" s="6">
        <f t="shared" si="1"/>
        <v>7.4592029721314555E-5</v>
      </c>
      <c r="J24" s="2">
        <f t="shared" si="4"/>
        <v>1.0923910985677252E-2</v>
      </c>
      <c r="K24" s="2" t="s">
        <v>26</v>
      </c>
      <c r="M24" s="2">
        <v>2001</v>
      </c>
      <c r="N24" s="3">
        <f t="shared" si="2"/>
        <v>2.3002331047201764E-2</v>
      </c>
      <c r="O24" s="3">
        <f t="shared" si="2"/>
        <v>-5.7145633712663456E-3</v>
      </c>
      <c r="P24" s="2" t="s">
        <v>26</v>
      </c>
    </row>
    <row r="25" spans="1:16">
      <c r="A25" s="6">
        <v>2000</v>
      </c>
      <c r="B25">
        <v>390</v>
      </c>
      <c r="C25" s="6">
        <f t="shared" si="0"/>
        <v>-1.2658227848101266E-2</v>
      </c>
      <c r="D25" s="6">
        <f t="shared" si="3"/>
        <v>2.3161502697933281E-2</v>
      </c>
      <c r="E25" s="6" t="s">
        <v>27</v>
      </c>
      <c r="F25" s="5"/>
      <c r="G25" s="6">
        <v>2000</v>
      </c>
      <c r="H25" s="5">
        <v>831188</v>
      </c>
      <c r="I25" s="6">
        <f t="shared" si="1"/>
        <v>2.177322994163319E-2</v>
      </c>
      <c r="J25" s="2">
        <f t="shared" si="4"/>
        <v>1.9876638847439031E-2</v>
      </c>
      <c r="K25" s="2" t="s">
        <v>27</v>
      </c>
      <c r="M25" s="2">
        <v>2000</v>
      </c>
      <c r="N25" s="3">
        <f t="shared" si="2"/>
        <v>-3.4431457789734457E-2</v>
      </c>
      <c r="O25" s="3">
        <f t="shared" si="2"/>
        <v>3.2848638504942504E-3</v>
      </c>
      <c r="P25" s="2" t="s">
        <v>27</v>
      </c>
    </row>
    <row r="26" spans="1:16">
      <c r="A26" s="6">
        <v>1999</v>
      </c>
      <c r="B26">
        <v>395</v>
      </c>
      <c r="C26" s="6">
        <f t="shared" si="0"/>
        <v>5.8981233243967826E-2</v>
      </c>
      <c r="D26" s="6">
        <f t="shared" si="3"/>
        <v>8.7873850154918054E-2</v>
      </c>
      <c r="E26" s="6" t="s">
        <v>28</v>
      </c>
      <c r="F26" s="5"/>
      <c r="G26" s="6">
        <v>1999</v>
      </c>
      <c r="H26" s="5">
        <v>813476</v>
      </c>
      <c r="I26" s="6">
        <f t="shared" si="1"/>
        <v>1.7980047753244868E-2</v>
      </c>
      <c r="J26" s="2">
        <f t="shared" si="4"/>
        <v>1.9467776698243837E-2</v>
      </c>
      <c r="K26" s="2" t="s">
        <v>28</v>
      </c>
      <c r="M26" s="2">
        <v>1999</v>
      </c>
      <c r="N26" s="3">
        <f t="shared" si="2"/>
        <v>4.1001185490722958E-2</v>
      </c>
      <c r="O26" s="3">
        <f t="shared" si="2"/>
        <v>6.840607345667421E-2</v>
      </c>
      <c r="P26" s="2" t="s">
        <v>28</v>
      </c>
    </row>
    <row r="27" spans="1:16">
      <c r="A27" s="6">
        <v>1998</v>
      </c>
      <c r="B27">
        <v>373</v>
      </c>
      <c r="C27" s="6">
        <f t="shared" si="0"/>
        <v>0.11676646706586827</v>
      </c>
      <c r="D27" s="6">
        <f t="shared" si="3"/>
        <v>0.15058181509321783</v>
      </c>
      <c r="E27" s="6" t="s">
        <v>29</v>
      </c>
      <c r="F27" s="5"/>
      <c r="G27" s="6">
        <v>1998</v>
      </c>
      <c r="H27" s="5">
        <v>799108</v>
      </c>
      <c r="I27" s="6">
        <f t="shared" si="1"/>
        <v>2.0955505643242802E-2</v>
      </c>
      <c r="J27" s="2">
        <f t="shared" si="4"/>
        <v>1.7062593320137966E-2</v>
      </c>
      <c r="K27" s="2" t="s">
        <v>29</v>
      </c>
      <c r="M27" s="2">
        <v>1998</v>
      </c>
      <c r="N27" s="3">
        <f t="shared" si="2"/>
        <v>9.5810961422625462E-2</v>
      </c>
      <c r="O27" s="3">
        <f t="shared" si="2"/>
        <v>0.13351922177307987</v>
      </c>
      <c r="P27" s="2" t="s">
        <v>29</v>
      </c>
    </row>
    <row r="28" spans="1:16">
      <c r="A28" s="6">
        <v>1997</v>
      </c>
      <c r="B28">
        <v>334</v>
      </c>
      <c r="C28" s="6">
        <f t="shared" si="0"/>
        <v>0.18439716312056736</v>
      </c>
      <c r="D28" s="6">
        <f t="shared" si="3"/>
        <v>0.25107708623318087</v>
      </c>
      <c r="E28" s="6" t="s">
        <v>30</v>
      </c>
      <c r="F28" s="5"/>
      <c r="G28" s="6">
        <v>1997</v>
      </c>
      <c r="H28" s="5">
        <v>782706</v>
      </c>
      <c r="I28" s="6">
        <f t="shared" si="1"/>
        <v>1.3169680997033133E-2</v>
      </c>
      <c r="J28" s="2">
        <f t="shared" si="4"/>
        <v>6.5809530205009958E-2</v>
      </c>
      <c r="K28" s="2" t="s">
        <v>30</v>
      </c>
      <c r="M28" s="2">
        <v>1997</v>
      </c>
      <c r="N28" s="3">
        <f t="shared" si="2"/>
        <v>0.17122748212353422</v>
      </c>
      <c r="O28" s="3">
        <f t="shared" si="2"/>
        <v>0.18526755602817091</v>
      </c>
      <c r="P28" s="2" t="s">
        <v>30</v>
      </c>
    </row>
    <row r="29" spans="1:16">
      <c r="A29" s="6">
        <v>1996</v>
      </c>
      <c r="B29">
        <v>282</v>
      </c>
      <c r="C29" s="6">
        <f t="shared" si="0"/>
        <v>0.31775700934579437</v>
      </c>
      <c r="D29" s="6">
        <f t="shared" si="3"/>
        <v>0.18858147496992689</v>
      </c>
      <c r="E29" s="6" t="s">
        <v>31</v>
      </c>
      <c r="F29" s="5"/>
      <c r="G29" s="6">
        <v>1996</v>
      </c>
      <c r="H29" s="5">
        <v>772532</v>
      </c>
      <c r="I29" s="6">
        <f t="shared" si="1"/>
        <v>0.11844937941298679</v>
      </c>
      <c r="J29" s="2">
        <f t="shared" si="4"/>
        <v>8.4519918588730383E-2</v>
      </c>
      <c r="K29" s="2" t="s">
        <v>31</v>
      </c>
      <c r="M29" s="2">
        <v>1996</v>
      </c>
      <c r="N29" s="3">
        <f t="shared" si="2"/>
        <v>0.1993076299328076</v>
      </c>
      <c r="O29" s="3">
        <f t="shared" si="2"/>
        <v>0.1040615563811965</v>
      </c>
      <c r="P29" s="2" t="s">
        <v>31</v>
      </c>
    </row>
    <row r="30" spans="1:16">
      <c r="A30" s="6">
        <v>1995</v>
      </c>
      <c r="B30">
        <v>214</v>
      </c>
      <c r="C30" s="6">
        <f t="shared" si="0"/>
        <v>5.9405940594059403E-2</v>
      </c>
      <c r="D30" s="6">
        <f t="shared" si="3"/>
        <v>-2.1408140814081413E-2</v>
      </c>
      <c r="E30" s="6" t="s">
        <v>32</v>
      </c>
      <c r="F30" s="5"/>
      <c r="G30" s="6">
        <v>1995</v>
      </c>
      <c r="H30" s="5">
        <v>690717</v>
      </c>
      <c r="I30" s="6">
        <f t="shared" si="1"/>
        <v>5.0590457764473976E-2</v>
      </c>
      <c r="J30" s="2">
        <f t="shared" si="4"/>
        <v>4.6889486280644252E-2</v>
      </c>
      <c r="K30" s="2" t="s">
        <v>32</v>
      </c>
      <c r="M30" s="2">
        <v>1995</v>
      </c>
      <c r="N30" s="3">
        <f t="shared" si="2"/>
        <v>8.8154828295854276E-3</v>
      </c>
      <c r="O30" s="3">
        <f t="shared" si="2"/>
        <v>-6.8297627094725671E-2</v>
      </c>
      <c r="P30" s="2" t="s">
        <v>32</v>
      </c>
    </row>
    <row r="31" spans="1:16">
      <c r="A31" s="6">
        <v>1994</v>
      </c>
      <c r="B31">
        <v>202</v>
      </c>
      <c r="C31" s="6">
        <f t="shared" si="0"/>
        <v>-0.10222222222222223</v>
      </c>
      <c r="D31" s="6">
        <f t="shared" si="3"/>
        <v>4.4126984126984119E-2</v>
      </c>
      <c r="E31" s="6" t="s">
        <v>33</v>
      </c>
      <c r="F31" s="5"/>
      <c r="G31" s="6">
        <v>1994</v>
      </c>
      <c r="H31" s="5">
        <v>657456</v>
      </c>
      <c r="I31" s="6">
        <f t="shared" si="1"/>
        <v>4.3188514796814528E-2</v>
      </c>
      <c r="J31" s="2">
        <f t="shared" si="4"/>
        <v>2.9041261205244112E-2</v>
      </c>
      <c r="K31" s="2" t="s">
        <v>33</v>
      </c>
      <c r="M31" s="2">
        <v>1994</v>
      </c>
      <c r="N31" s="3">
        <f t="shared" si="2"/>
        <v>-0.14541073701903676</v>
      </c>
      <c r="O31" s="3">
        <f t="shared" si="2"/>
        <v>1.5085722921740007E-2</v>
      </c>
      <c r="P31" s="2" t="s">
        <v>33</v>
      </c>
    </row>
    <row r="32" spans="1:16">
      <c r="A32" s="6">
        <v>1993</v>
      </c>
      <c r="B32">
        <v>225</v>
      </c>
      <c r="C32" s="6">
        <f t="shared" si="0"/>
        <v>0.19047619047619047</v>
      </c>
      <c r="D32" s="6" t="e">
        <f t="shared" si="3"/>
        <v>#DIV/0!</v>
      </c>
      <c r="E32" s="6" t="s">
        <v>34</v>
      </c>
      <c r="F32" s="5"/>
      <c r="G32" s="6">
        <v>1993</v>
      </c>
      <c r="H32" s="5">
        <v>630237</v>
      </c>
      <c r="I32" s="6">
        <f t="shared" si="1"/>
        <v>1.4894007613673694E-2</v>
      </c>
      <c r="J32" s="2" t="e">
        <f t="shared" si="4"/>
        <v>#DIV/0!</v>
      </c>
      <c r="K32" s="2" t="s">
        <v>34</v>
      </c>
      <c r="M32" s="2">
        <v>1993</v>
      </c>
      <c r="N32" s="3">
        <f t="shared" si="2"/>
        <v>0.17558218286251678</v>
      </c>
      <c r="O32" s="3" t="e">
        <f t="shared" si="2"/>
        <v>#DIV/0!</v>
      </c>
      <c r="P32" s="2" t="s">
        <v>34</v>
      </c>
    </row>
    <row r="33" spans="1:16">
      <c r="A33" s="6">
        <v>1992</v>
      </c>
      <c r="B33">
        <v>189</v>
      </c>
      <c r="C33" s="6" t="e">
        <f t="shared" si="0"/>
        <v>#DIV/0!</v>
      </c>
      <c r="D33" s="6" t="e">
        <f t="shared" si="3"/>
        <v>#DIV/0!</v>
      </c>
      <c r="E33" s="6" t="s">
        <v>35</v>
      </c>
      <c r="F33" s="5"/>
      <c r="G33" s="6">
        <v>1992</v>
      </c>
      <c r="H33" s="5">
        <v>620988</v>
      </c>
      <c r="I33" s="6" t="e">
        <f t="shared" si="1"/>
        <v>#DIV/0!</v>
      </c>
      <c r="J33" s="2" t="e">
        <f t="shared" si="4"/>
        <v>#DIV/0!</v>
      </c>
      <c r="K33" s="2" t="s">
        <v>35</v>
      </c>
      <c r="M33" s="2">
        <v>1992</v>
      </c>
      <c r="N33" s="3" t="e">
        <f t="shared" si="2"/>
        <v>#DIV/0!</v>
      </c>
      <c r="O33" s="3" t="e">
        <f t="shared" si="2"/>
        <v>#DIV/0!</v>
      </c>
      <c r="P33" s="2" t="s">
        <v>35</v>
      </c>
    </row>
    <row r="34" spans="1:16">
      <c r="A34" s="6">
        <v>1991</v>
      </c>
      <c r="B34"/>
      <c r="C34" s="6" t="e">
        <f t="shared" si="0"/>
        <v>#DIV/0!</v>
      </c>
      <c r="D34" s="6" t="e">
        <f t="shared" si="3"/>
        <v>#DIV/0!</v>
      </c>
      <c r="E34" s="6" t="s">
        <v>36</v>
      </c>
      <c r="F34" s="5"/>
      <c r="G34" s="6">
        <v>1991</v>
      </c>
      <c r="H34" s="5"/>
      <c r="I34" s="6" t="e">
        <f t="shared" si="1"/>
        <v>#DIV/0!</v>
      </c>
      <c r="J34" s="2" t="e">
        <f t="shared" si="4"/>
        <v>#DIV/0!</v>
      </c>
      <c r="K34" s="2" t="s">
        <v>36</v>
      </c>
      <c r="M34" s="2">
        <v>1991</v>
      </c>
      <c r="N34" s="3" t="e">
        <f t="shared" si="2"/>
        <v>#DIV/0!</v>
      </c>
      <c r="O34" s="3" t="e">
        <f t="shared" si="2"/>
        <v>#DIV/0!</v>
      </c>
      <c r="P34" s="2" t="s">
        <v>36</v>
      </c>
    </row>
    <row r="35" spans="1:16">
      <c r="A35" s="6">
        <v>1990</v>
      </c>
      <c r="B35"/>
      <c r="C35" s="6" t="e">
        <f t="shared" si="0"/>
        <v>#DIV/0!</v>
      </c>
      <c r="D35" s="6" t="e">
        <f t="shared" si="3"/>
        <v>#DIV/0!</v>
      </c>
      <c r="E35" s="6" t="s">
        <v>37</v>
      </c>
      <c r="F35" s="5"/>
      <c r="G35" s="6">
        <v>1990</v>
      </c>
      <c r="H35" s="5"/>
      <c r="I35" s="6" t="e">
        <f t="shared" si="1"/>
        <v>#DIV/0!</v>
      </c>
      <c r="J35" s="2" t="e">
        <f t="shared" si="4"/>
        <v>#DIV/0!</v>
      </c>
      <c r="K35" s="2" t="s">
        <v>37</v>
      </c>
      <c r="M35" s="2">
        <v>1990</v>
      </c>
      <c r="N35" s="3" t="e">
        <f t="shared" si="2"/>
        <v>#DIV/0!</v>
      </c>
      <c r="O35" s="3" t="e">
        <f t="shared" si="2"/>
        <v>#DIV/0!</v>
      </c>
      <c r="P35" s="2" t="s">
        <v>37</v>
      </c>
    </row>
    <row r="36" spans="1:16">
      <c r="A36" s="6">
        <v>1989</v>
      </c>
      <c r="B36" s="5"/>
      <c r="C36" s="6" t="e">
        <f t="shared" si="0"/>
        <v>#DIV/0!</v>
      </c>
      <c r="D36" s="6" t="e">
        <f t="shared" si="3"/>
        <v>#DIV/0!</v>
      </c>
      <c r="E36" s="6" t="s">
        <v>38</v>
      </c>
      <c r="F36" s="5"/>
      <c r="G36" s="6">
        <v>1989</v>
      </c>
      <c r="H36" s="5"/>
      <c r="I36" s="6" t="e">
        <f t="shared" si="1"/>
        <v>#DIV/0!</v>
      </c>
      <c r="J36" s="2" t="e">
        <f t="shared" si="4"/>
        <v>#DIV/0!</v>
      </c>
      <c r="K36" s="2" t="s">
        <v>38</v>
      </c>
      <c r="M36" s="2">
        <v>1989</v>
      </c>
      <c r="N36" s="3" t="e">
        <f t="shared" si="2"/>
        <v>#DIV/0!</v>
      </c>
      <c r="O36" s="3" t="e">
        <f t="shared" si="2"/>
        <v>#DIV/0!</v>
      </c>
      <c r="P36" s="2" t="s">
        <v>38</v>
      </c>
    </row>
    <row r="37" spans="1:16">
      <c r="A37" s="6">
        <v>1988</v>
      </c>
      <c r="B37" s="5"/>
      <c r="C37" s="6" t="e">
        <f t="shared" si="0"/>
        <v>#DIV/0!</v>
      </c>
      <c r="D37" s="6" t="e">
        <f t="shared" si="3"/>
        <v>#DIV/0!</v>
      </c>
      <c r="E37" s="6" t="s">
        <v>39</v>
      </c>
      <c r="F37" s="5"/>
      <c r="G37" s="6">
        <v>1988</v>
      </c>
      <c r="H37" s="5"/>
      <c r="I37" s="6" t="e">
        <f t="shared" si="1"/>
        <v>#DIV/0!</v>
      </c>
      <c r="J37" s="2" t="e">
        <f t="shared" si="4"/>
        <v>#DIV/0!</v>
      </c>
      <c r="K37" s="2" t="s">
        <v>39</v>
      </c>
      <c r="M37" s="2">
        <v>1988</v>
      </c>
      <c r="N37" s="3" t="e">
        <f t="shared" ref="N37:O55" si="5">C37-I37</f>
        <v>#DIV/0!</v>
      </c>
      <c r="O37" s="3" t="e">
        <f t="shared" si="5"/>
        <v>#DIV/0!</v>
      </c>
      <c r="P37" s="2" t="s">
        <v>39</v>
      </c>
    </row>
    <row r="38" spans="1:16">
      <c r="A38" s="6">
        <v>1987</v>
      </c>
      <c r="B38" s="5"/>
      <c r="C38" s="6" t="e">
        <f t="shared" si="0"/>
        <v>#DIV/0!</v>
      </c>
      <c r="D38" s="6" t="e">
        <f t="shared" si="3"/>
        <v>#DIV/0!</v>
      </c>
      <c r="E38" s="6" t="s">
        <v>40</v>
      </c>
      <c r="F38" s="5"/>
      <c r="G38" s="6">
        <v>1987</v>
      </c>
      <c r="H38" s="5"/>
      <c r="I38" s="6" t="e">
        <f t="shared" si="1"/>
        <v>#DIV/0!</v>
      </c>
      <c r="J38" s="2" t="e">
        <f t="shared" si="4"/>
        <v>#DIV/0!</v>
      </c>
      <c r="K38" s="2" t="s">
        <v>40</v>
      </c>
      <c r="M38" s="2">
        <v>1987</v>
      </c>
      <c r="N38" s="3" t="e">
        <f t="shared" si="5"/>
        <v>#DIV/0!</v>
      </c>
      <c r="O38" s="3" t="e">
        <f t="shared" si="5"/>
        <v>#DIV/0!</v>
      </c>
      <c r="P38" s="2" t="s">
        <v>40</v>
      </c>
    </row>
    <row r="39" spans="1:16">
      <c r="A39" s="6">
        <v>1986</v>
      </c>
      <c r="B39" s="5"/>
      <c r="C39" s="6" t="e">
        <f t="shared" si="0"/>
        <v>#DIV/0!</v>
      </c>
      <c r="D39" s="6" t="e">
        <f t="shared" si="3"/>
        <v>#DIV/0!</v>
      </c>
      <c r="E39" s="6" t="s">
        <v>41</v>
      </c>
      <c r="F39" s="5"/>
      <c r="G39" s="6">
        <v>1986</v>
      </c>
      <c r="H39" s="5"/>
      <c r="I39" s="6" t="e">
        <f t="shared" si="1"/>
        <v>#DIV/0!</v>
      </c>
      <c r="J39" s="2" t="e">
        <f t="shared" si="4"/>
        <v>#DIV/0!</v>
      </c>
      <c r="K39" s="2" t="s">
        <v>41</v>
      </c>
      <c r="M39" s="2">
        <v>1986</v>
      </c>
      <c r="N39" s="3" t="e">
        <f t="shared" si="5"/>
        <v>#DIV/0!</v>
      </c>
      <c r="O39" s="3" t="e">
        <f t="shared" si="5"/>
        <v>#DIV/0!</v>
      </c>
      <c r="P39" s="2" t="s">
        <v>41</v>
      </c>
    </row>
    <row r="40" spans="1:16">
      <c r="A40" s="6">
        <v>1985</v>
      </c>
      <c r="B40" s="5"/>
      <c r="C40" s="6" t="e">
        <f t="shared" si="0"/>
        <v>#DIV/0!</v>
      </c>
      <c r="D40" s="6" t="e">
        <f t="shared" si="3"/>
        <v>#DIV/0!</v>
      </c>
      <c r="E40" s="6" t="s">
        <v>42</v>
      </c>
      <c r="F40" s="5"/>
      <c r="G40" s="6">
        <v>1985</v>
      </c>
      <c r="H40" s="5"/>
      <c r="I40" s="6" t="e">
        <f t="shared" si="1"/>
        <v>#DIV/0!</v>
      </c>
      <c r="J40" s="2" t="e">
        <f t="shared" si="4"/>
        <v>#DIV/0!</v>
      </c>
      <c r="K40" s="2" t="s">
        <v>42</v>
      </c>
      <c r="M40" s="2">
        <v>1985</v>
      </c>
      <c r="N40" s="3" t="e">
        <f t="shared" si="5"/>
        <v>#DIV/0!</v>
      </c>
      <c r="O40" s="3" t="e">
        <f t="shared" si="5"/>
        <v>#DIV/0!</v>
      </c>
      <c r="P40" s="2" t="s">
        <v>42</v>
      </c>
    </row>
    <row r="41" spans="1:16">
      <c r="A41" s="6">
        <v>1984</v>
      </c>
      <c r="B41" s="5"/>
      <c r="C41" s="6" t="e">
        <f t="shared" si="0"/>
        <v>#DIV/0!</v>
      </c>
      <c r="D41" s="6" t="e">
        <f t="shared" si="3"/>
        <v>#DIV/0!</v>
      </c>
      <c r="E41" s="6" t="s">
        <v>43</v>
      </c>
      <c r="F41" s="5"/>
      <c r="G41" s="6">
        <v>1984</v>
      </c>
      <c r="H41" s="5"/>
      <c r="I41" s="6" t="e">
        <f t="shared" si="1"/>
        <v>#DIV/0!</v>
      </c>
      <c r="J41" s="2" t="e">
        <f t="shared" si="4"/>
        <v>#DIV/0!</v>
      </c>
      <c r="K41" s="2" t="s">
        <v>43</v>
      </c>
      <c r="M41" s="2">
        <v>1984</v>
      </c>
      <c r="N41" s="3" t="e">
        <f t="shared" si="5"/>
        <v>#DIV/0!</v>
      </c>
      <c r="O41" s="3" t="e">
        <f t="shared" si="5"/>
        <v>#DIV/0!</v>
      </c>
      <c r="P41" s="2" t="s">
        <v>43</v>
      </c>
    </row>
    <row r="42" spans="1:16">
      <c r="A42" s="6">
        <v>1983</v>
      </c>
      <c r="B42" s="5"/>
      <c r="C42" s="6" t="e">
        <f t="shared" si="0"/>
        <v>#DIV/0!</v>
      </c>
      <c r="D42" s="6" t="e">
        <f t="shared" si="3"/>
        <v>#DIV/0!</v>
      </c>
      <c r="E42" s="6" t="s">
        <v>44</v>
      </c>
      <c r="F42" s="5"/>
      <c r="G42" s="6">
        <v>1983</v>
      </c>
      <c r="H42" s="5"/>
      <c r="I42" s="6" t="e">
        <f t="shared" si="1"/>
        <v>#DIV/0!</v>
      </c>
      <c r="J42" s="2" t="e">
        <f t="shared" si="4"/>
        <v>#DIV/0!</v>
      </c>
      <c r="K42" s="2" t="s">
        <v>44</v>
      </c>
      <c r="M42" s="2">
        <v>1983</v>
      </c>
      <c r="N42" s="3" t="e">
        <f t="shared" si="5"/>
        <v>#DIV/0!</v>
      </c>
      <c r="O42" s="3" t="e">
        <f t="shared" si="5"/>
        <v>#DIV/0!</v>
      </c>
      <c r="P42" s="2" t="s">
        <v>44</v>
      </c>
    </row>
    <row r="43" spans="1:16">
      <c r="A43" s="6">
        <v>1982</v>
      </c>
      <c r="B43" s="5"/>
      <c r="C43" s="6" t="e">
        <f t="shared" si="0"/>
        <v>#DIV/0!</v>
      </c>
      <c r="D43" s="6" t="e">
        <f t="shared" si="3"/>
        <v>#DIV/0!</v>
      </c>
      <c r="E43" s="6" t="s">
        <v>45</v>
      </c>
      <c r="F43" s="5"/>
      <c r="G43" s="6">
        <v>1982</v>
      </c>
      <c r="H43" s="5"/>
      <c r="I43" s="6" t="e">
        <f t="shared" si="1"/>
        <v>#DIV/0!</v>
      </c>
      <c r="J43" s="2" t="e">
        <f t="shared" si="4"/>
        <v>#DIV/0!</v>
      </c>
      <c r="K43" s="2" t="s">
        <v>45</v>
      </c>
      <c r="M43" s="2">
        <v>1982</v>
      </c>
      <c r="N43" s="3" t="e">
        <f t="shared" si="5"/>
        <v>#DIV/0!</v>
      </c>
      <c r="O43" s="3" t="e">
        <f t="shared" si="5"/>
        <v>#DIV/0!</v>
      </c>
      <c r="P43" s="2" t="s">
        <v>45</v>
      </c>
    </row>
    <row r="44" spans="1:16">
      <c r="A44" s="6">
        <v>1981</v>
      </c>
      <c r="B44" s="5"/>
      <c r="C44" s="6" t="e">
        <f t="shared" si="0"/>
        <v>#DIV/0!</v>
      </c>
      <c r="D44" s="6" t="e">
        <f t="shared" si="3"/>
        <v>#DIV/0!</v>
      </c>
      <c r="E44" s="6" t="s">
        <v>46</v>
      </c>
      <c r="F44" s="5"/>
      <c r="G44" s="6">
        <v>1981</v>
      </c>
      <c r="H44" s="5"/>
      <c r="I44" s="6" t="e">
        <f t="shared" si="1"/>
        <v>#DIV/0!</v>
      </c>
      <c r="J44" s="2" t="e">
        <f t="shared" si="4"/>
        <v>#DIV/0!</v>
      </c>
      <c r="K44" s="2" t="s">
        <v>46</v>
      </c>
      <c r="M44" s="2">
        <v>1981</v>
      </c>
      <c r="N44" s="3" t="e">
        <f t="shared" si="5"/>
        <v>#DIV/0!</v>
      </c>
      <c r="O44" s="3" t="e">
        <f t="shared" si="5"/>
        <v>#DIV/0!</v>
      </c>
      <c r="P44" s="2" t="s">
        <v>46</v>
      </c>
    </row>
    <row r="45" spans="1:16">
      <c r="A45" s="6">
        <v>1980</v>
      </c>
      <c r="B45" s="5"/>
      <c r="C45" s="6" t="e">
        <f t="shared" si="0"/>
        <v>#DIV/0!</v>
      </c>
      <c r="D45" s="6" t="e">
        <f t="shared" si="3"/>
        <v>#DIV/0!</v>
      </c>
      <c r="E45" s="6" t="s">
        <v>47</v>
      </c>
      <c r="F45" s="5"/>
      <c r="G45" s="6">
        <v>1980</v>
      </c>
      <c r="H45" s="5"/>
      <c r="I45" s="6" t="e">
        <f t="shared" si="1"/>
        <v>#DIV/0!</v>
      </c>
      <c r="J45" s="2" t="e">
        <f t="shared" si="4"/>
        <v>#DIV/0!</v>
      </c>
      <c r="K45" s="2" t="s">
        <v>47</v>
      </c>
      <c r="M45" s="2">
        <v>1980</v>
      </c>
      <c r="N45" s="3" t="e">
        <f t="shared" si="5"/>
        <v>#DIV/0!</v>
      </c>
      <c r="O45" s="3" t="e">
        <f t="shared" si="5"/>
        <v>#DIV/0!</v>
      </c>
      <c r="P45" s="2" t="s">
        <v>47</v>
      </c>
    </row>
    <row r="46" spans="1:16">
      <c r="A46" s="6">
        <v>1979</v>
      </c>
      <c r="B46" s="5"/>
      <c r="C46" s="6" t="e">
        <f t="shared" si="0"/>
        <v>#DIV/0!</v>
      </c>
      <c r="D46" s="6" t="e">
        <f t="shared" si="3"/>
        <v>#DIV/0!</v>
      </c>
      <c r="E46" s="6" t="s">
        <v>48</v>
      </c>
      <c r="F46" s="5"/>
      <c r="G46" s="6">
        <v>1979</v>
      </c>
      <c r="H46" s="5"/>
      <c r="I46" s="6" t="e">
        <f t="shared" si="1"/>
        <v>#DIV/0!</v>
      </c>
      <c r="J46" s="2" t="e">
        <f t="shared" si="4"/>
        <v>#DIV/0!</v>
      </c>
      <c r="K46" s="2" t="s">
        <v>48</v>
      </c>
      <c r="M46" s="2">
        <v>1979</v>
      </c>
      <c r="N46" s="3" t="e">
        <f t="shared" si="5"/>
        <v>#DIV/0!</v>
      </c>
      <c r="O46" s="3" t="e">
        <f t="shared" si="5"/>
        <v>#DIV/0!</v>
      </c>
      <c r="P46" s="2" t="s">
        <v>48</v>
      </c>
    </row>
    <row r="47" spans="1:16">
      <c r="A47" s="6">
        <v>1978</v>
      </c>
      <c r="B47" s="5"/>
      <c r="C47" s="6" t="e">
        <f t="shared" si="0"/>
        <v>#DIV/0!</v>
      </c>
      <c r="D47" s="6" t="e">
        <f t="shared" si="3"/>
        <v>#DIV/0!</v>
      </c>
      <c r="E47" s="6" t="s">
        <v>49</v>
      </c>
      <c r="F47" s="5"/>
      <c r="G47" s="6">
        <v>1978</v>
      </c>
      <c r="H47" s="5"/>
      <c r="I47" s="6" t="e">
        <f t="shared" si="1"/>
        <v>#DIV/0!</v>
      </c>
      <c r="J47" s="2" t="e">
        <f t="shared" si="4"/>
        <v>#DIV/0!</v>
      </c>
      <c r="K47" s="2" t="s">
        <v>49</v>
      </c>
      <c r="M47" s="2">
        <v>1978</v>
      </c>
      <c r="N47" s="3" t="e">
        <f t="shared" si="5"/>
        <v>#DIV/0!</v>
      </c>
      <c r="O47" s="3" t="e">
        <f t="shared" si="5"/>
        <v>#DIV/0!</v>
      </c>
      <c r="P47" s="2" t="s">
        <v>49</v>
      </c>
    </row>
    <row r="48" spans="1:16">
      <c r="A48" s="6">
        <v>1977</v>
      </c>
      <c r="B48" s="5"/>
      <c r="C48" s="6" t="e">
        <f t="shared" si="0"/>
        <v>#DIV/0!</v>
      </c>
      <c r="D48" s="6" t="e">
        <f t="shared" si="3"/>
        <v>#DIV/0!</v>
      </c>
      <c r="E48" s="6" t="s">
        <v>50</v>
      </c>
      <c r="F48" s="5"/>
      <c r="G48" s="6">
        <v>1977</v>
      </c>
      <c r="H48" s="5"/>
      <c r="I48" s="6" t="e">
        <f t="shared" si="1"/>
        <v>#DIV/0!</v>
      </c>
      <c r="J48" s="2" t="e">
        <f t="shared" si="4"/>
        <v>#DIV/0!</v>
      </c>
      <c r="K48" s="2" t="s">
        <v>50</v>
      </c>
      <c r="M48" s="2">
        <v>1977</v>
      </c>
      <c r="N48" s="3" t="e">
        <f t="shared" si="5"/>
        <v>#DIV/0!</v>
      </c>
      <c r="O48" s="3" t="e">
        <f t="shared" si="5"/>
        <v>#DIV/0!</v>
      </c>
      <c r="P48" s="2" t="s">
        <v>50</v>
      </c>
    </row>
    <row r="49" spans="1:16">
      <c r="A49" s="6">
        <v>1976</v>
      </c>
      <c r="B49" s="5"/>
      <c r="C49" s="6" t="e">
        <f t="shared" si="0"/>
        <v>#DIV/0!</v>
      </c>
      <c r="D49" s="6" t="e">
        <f t="shared" si="3"/>
        <v>#DIV/0!</v>
      </c>
      <c r="E49" s="6" t="s">
        <v>51</v>
      </c>
      <c r="F49" s="5"/>
      <c r="G49" s="6">
        <v>1976</v>
      </c>
      <c r="H49" s="5"/>
      <c r="I49" s="6" t="e">
        <f t="shared" si="1"/>
        <v>#DIV/0!</v>
      </c>
      <c r="J49" s="2" t="e">
        <f t="shared" si="4"/>
        <v>#DIV/0!</v>
      </c>
      <c r="K49" s="2" t="s">
        <v>51</v>
      </c>
      <c r="M49" s="2">
        <v>1976</v>
      </c>
      <c r="N49" s="3" t="e">
        <f t="shared" si="5"/>
        <v>#DIV/0!</v>
      </c>
      <c r="O49" s="3" t="e">
        <f t="shared" si="5"/>
        <v>#DIV/0!</v>
      </c>
      <c r="P49" s="2" t="s">
        <v>51</v>
      </c>
    </row>
    <row r="50" spans="1:16">
      <c r="A50" s="6">
        <v>1975</v>
      </c>
      <c r="B50" s="5"/>
      <c r="C50" s="6" t="e">
        <f t="shared" si="0"/>
        <v>#DIV/0!</v>
      </c>
      <c r="D50" s="6" t="e">
        <f t="shared" si="3"/>
        <v>#DIV/0!</v>
      </c>
      <c r="E50" s="6" t="s">
        <v>52</v>
      </c>
      <c r="F50" s="5"/>
      <c r="G50" s="6">
        <v>1975</v>
      </c>
      <c r="H50" s="5"/>
      <c r="I50" s="6" t="e">
        <f t="shared" si="1"/>
        <v>#DIV/0!</v>
      </c>
      <c r="J50" s="2" t="e">
        <f t="shared" si="4"/>
        <v>#DIV/0!</v>
      </c>
      <c r="K50" s="2" t="s">
        <v>52</v>
      </c>
      <c r="M50" s="2">
        <v>1975</v>
      </c>
      <c r="N50" s="3" t="e">
        <f t="shared" si="5"/>
        <v>#DIV/0!</v>
      </c>
      <c r="O50" s="3" t="e">
        <f t="shared" si="5"/>
        <v>#DIV/0!</v>
      </c>
      <c r="P50" s="2" t="s">
        <v>52</v>
      </c>
    </row>
    <row r="51" spans="1:16">
      <c r="A51" s="6">
        <v>1974</v>
      </c>
      <c r="B51" s="5"/>
      <c r="C51" s="6" t="e">
        <f t="shared" si="0"/>
        <v>#DIV/0!</v>
      </c>
      <c r="D51" s="6" t="e">
        <f t="shared" si="3"/>
        <v>#DIV/0!</v>
      </c>
      <c r="E51" s="6" t="s">
        <v>53</v>
      </c>
      <c r="F51" s="5"/>
      <c r="G51" s="6">
        <v>1974</v>
      </c>
      <c r="H51" s="5"/>
      <c r="I51" s="6" t="e">
        <f t="shared" si="1"/>
        <v>#DIV/0!</v>
      </c>
      <c r="J51" s="2" t="e">
        <f t="shared" si="4"/>
        <v>#DIV/0!</v>
      </c>
      <c r="K51" s="2" t="s">
        <v>53</v>
      </c>
      <c r="M51" s="2">
        <v>1974</v>
      </c>
      <c r="N51" s="3" t="e">
        <f t="shared" si="5"/>
        <v>#DIV/0!</v>
      </c>
      <c r="O51" s="3" t="e">
        <f t="shared" si="5"/>
        <v>#DIV/0!</v>
      </c>
      <c r="P51" s="2" t="s">
        <v>53</v>
      </c>
    </row>
    <row r="52" spans="1:16">
      <c r="A52" s="6">
        <v>1973</v>
      </c>
      <c r="B52" s="5"/>
      <c r="C52" s="6" t="e">
        <f t="shared" si="0"/>
        <v>#DIV/0!</v>
      </c>
      <c r="D52" s="6" t="e">
        <f t="shared" si="3"/>
        <v>#DIV/0!</v>
      </c>
      <c r="E52" s="6" t="s">
        <v>54</v>
      </c>
      <c r="F52" s="5"/>
      <c r="G52" s="6">
        <v>1973</v>
      </c>
      <c r="H52" s="5"/>
      <c r="I52" s="6" t="e">
        <f t="shared" si="1"/>
        <v>#DIV/0!</v>
      </c>
      <c r="J52" s="2" t="e">
        <f t="shared" si="4"/>
        <v>#DIV/0!</v>
      </c>
      <c r="K52" s="2" t="s">
        <v>54</v>
      </c>
      <c r="M52" s="2">
        <v>1973</v>
      </c>
      <c r="N52" s="3" t="e">
        <f t="shared" si="5"/>
        <v>#DIV/0!</v>
      </c>
      <c r="O52" s="3" t="e">
        <f t="shared" si="5"/>
        <v>#DIV/0!</v>
      </c>
      <c r="P52" s="2" t="s">
        <v>54</v>
      </c>
    </row>
    <row r="53" spans="1:16">
      <c r="A53" s="6">
        <v>1972</v>
      </c>
      <c r="B53" s="5"/>
      <c r="C53" s="6" t="e">
        <f t="shared" si="0"/>
        <v>#DIV/0!</v>
      </c>
      <c r="D53" s="6" t="e">
        <f t="shared" si="3"/>
        <v>#DIV/0!</v>
      </c>
      <c r="E53" s="6" t="s">
        <v>55</v>
      </c>
      <c r="F53" s="5"/>
      <c r="G53" s="6">
        <v>1972</v>
      </c>
      <c r="H53" s="5"/>
      <c r="I53" s="6" t="e">
        <f t="shared" si="1"/>
        <v>#DIV/0!</v>
      </c>
      <c r="J53" s="2" t="e">
        <f t="shared" si="4"/>
        <v>#DIV/0!</v>
      </c>
      <c r="K53" s="2" t="s">
        <v>55</v>
      </c>
      <c r="M53" s="2">
        <v>1972</v>
      </c>
      <c r="N53" s="3" t="e">
        <f t="shared" si="5"/>
        <v>#DIV/0!</v>
      </c>
      <c r="O53" s="3" t="e">
        <f t="shared" si="5"/>
        <v>#DIV/0!</v>
      </c>
      <c r="P53" s="2" t="s">
        <v>55</v>
      </c>
    </row>
    <row r="54" spans="1:16">
      <c r="A54" s="6">
        <v>1971</v>
      </c>
      <c r="B54" s="8"/>
      <c r="C54" s="6" t="e">
        <f t="shared" si="0"/>
        <v>#DIV/0!</v>
      </c>
      <c r="D54" s="6"/>
      <c r="E54" s="6" t="s">
        <v>56</v>
      </c>
      <c r="F54" s="5"/>
      <c r="G54" s="6">
        <v>1971</v>
      </c>
      <c r="H54" s="5"/>
      <c r="I54" s="6" t="e">
        <f t="shared" si="1"/>
        <v>#DIV/0!</v>
      </c>
      <c r="J54" s="2"/>
      <c r="K54" s="2" t="s">
        <v>56</v>
      </c>
      <c r="M54" s="2">
        <v>1971</v>
      </c>
      <c r="N54" s="3" t="e">
        <f t="shared" si="5"/>
        <v>#DIV/0!</v>
      </c>
      <c r="O54" s="3">
        <f t="shared" si="5"/>
        <v>0</v>
      </c>
      <c r="P54" s="2" t="s">
        <v>56</v>
      </c>
    </row>
    <row r="55" spans="1:16">
      <c r="A55" s="6">
        <v>1970</v>
      </c>
      <c r="B55" s="8"/>
      <c r="C55" s="6"/>
      <c r="D55" s="6"/>
      <c r="E55" s="6"/>
      <c r="F55" s="5"/>
      <c r="G55" s="6">
        <v>1970</v>
      </c>
      <c r="H55" s="5"/>
      <c r="I55" s="6"/>
      <c r="J55" s="2"/>
      <c r="K55" s="2"/>
      <c r="M55" s="2">
        <v>1970</v>
      </c>
      <c r="N55" s="3">
        <f t="shared" si="5"/>
        <v>0</v>
      </c>
      <c r="O55" s="3">
        <f t="shared" si="5"/>
        <v>0</v>
      </c>
      <c r="P55" s="2"/>
    </row>
    <row r="56" spans="1:16">
      <c r="B56" s="9"/>
    </row>
    <row r="57" spans="1:16" ht="15" customHeight="1">
      <c r="B57"/>
      <c r="C57" s="13"/>
      <c r="D57" s="13"/>
      <c r="E57" s="13"/>
      <c r="F57" s="13"/>
    </row>
    <row r="58" spans="1:16">
      <c r="B58"/>
      <c r="C58"/>
      <c r="D58"/>
      <c r="E58"/>
      <c r="F58"/>
    </row>
  </sheetData>
  <mergeCells count="1">
    <mergeCell ref="C57:F5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F1C7C-53AB-48AE-9BDB-DA11A8F8A7E0}">
  <dimension ref="A1:P58"/>
  <sheetViews>
    <sheetView workbookViewId="0">
      <selection activeCell="B4" sqref="B4"/>
    </sheetView>
  </sheetViews>
  <sheetFormatPr defaultRowHeight="15"/>
  <cols>
    <col min="1" max="1" width="15.140625" style="1" customWidth="1"/>
    <col min="2" max="2" width="24.7109375" style="1" customWidth="1"/>
    <col min="3" max="3" width="24.42578125" style="1" customWidth="1"/>
    <col min="4" max="4" width="16.5703125" style="1" customWidth="1"/>
    <col min="5" max="5" width="13.7109375" style="1" customWidth="1"/>
    <col min="6" max="7" width="9.140625" style="1"/>
    <col min="8" max="8" width="20.42578125" style="1" customWidth="1"/>
    <col min="9" max="9" width="24.7109375" style="1" customWidth="1"/>
    <col min="10" max="10" width="16" style="1" customWidth="1"/>
    <col min="11" max="11" width="13.85546875" style="1" customWidth="1"/>
    <col min="12" max="14" width="9.140625" style="1"/>
    <col min="15" max="15" width="12.28515625" style="1" customWidth="1"/>
    <col min="16" max="16" width="13.85546875" style="1" customWidth="1"/>
    <col min="17" max="16384" width="9.140625" style="1"/>
  </cols>
  <sheetData>
    <row r="1" spans="1:16">
      <c r="A1" t="s">
        <v>58</v>
      </c>
      <c r="B1" s="4" t="s">
        <v>78</v>
      </c>
      <c r="C1" s="10"/>
      <c r="D1" s="10"/>
      <c r="E1" s="10"/>
    </row>
    <row r="2" spans="1:16">
      <c r="A2" t="s">
        <v>57</v>
      </c>
      <c r="B2" t="s">
        <v>97</v>
      </c>
      <c r="C2"/>
      <c r="D2"/>
      <c r="E2"/>
    </row>
    <row r="4" spans="1:16">
      <c r="A4" s="6" t="s">
        <v>1</v>
      </c>
      <c r="B4" s="6" t="s">
        <v>98</v>
      </c>
      <c r="C4" s="6" t="s">
        <v>3</v>
      </c>
      <c r="D4" s="6" t="s">
        <v>4</v>
      </c>
      <c r="E4" s="6" t="s">
        <v>5</v>
      </c>
      <c r="F4" s="5"/>
      <c r="G4" s="6" t="s">
        <v>0</v>
      </c>
      <c r="H4" s="7" t="s">
        <v>60</v>
      </c>
      <c r="I4" s="6" t="s">
        <v>3</v>
      </c>
      <c r="J4" s="2" t="s">
        <v>4</v>
      </c>
      <c r="K4" s="2" t="s">
        <v>5</v>
      </c>
      <c r="M4" s="2" t="s">
        <v>1</v>
      </c>
      <c r="N4" s="3" t="s">
        <v>6</v>
      </c>
      <c r="O4" s="3" t="s">
        <v>7</v>
      </c>
      <c r="P4" s="2" t="s">
        <v>5</v>
      </c>
    </row>
    <row r="5" spans="1:16">
      <c r="A5" s="6">
        <v>2020</v>
      </c>
      <c r="B5">
        <v>87</v>
      </c>
      <c r="C5" s="6">
        <f t="shared" ref="C5:C54" si="0">((B5-B6)/B6)</f>
        <v>-0.23684210526315788</v>
      </c>
      <c r="D5" s="6"/>
      <c r="E5" s="6"/>
      <c r="F5" s="5"/>
      <c r="G5" s="6">
        <v>2020</v>
      </c>
      <c r="H5" s="5">
        <v>1489830</v>
      </c>
      <c r="I5" s="6">
        <f t="shared" ref="I5:I54" si="1">((H5-H6)/H6)</f>
        <v>-0.24756820638175372</v>
      </c>
      <c r="J5" s="2"/>
      <c r="K5" s="2"/>
      <c r="M5" s="2">
        <v>2020</v>
      </c>
      <c r="N5" s="3">
        <f t="shared" ref="N5:O36" si="2">C5-I5</f>
        <v>1.0726101118595843E-2</v>
      </c>
      <c r="O5" s="3"/>
      <c r="P5" s="2"/>
    </row>
    <row r="6" spans="1:16">
      <c r="A6" s="6">
        <v>2019</v>
      </c>
      <c r="B6">
        <v>114</v>
      </c>
      <c r="C6" s="6">
        <f t="shared" si="0"/>
        <v>-1.7241379310344827E-2</v>
      </c>
      <c r="D6" s="6">
        <f t="shared" ref="D6:D53" si="3">(C6+C7)/2</f>
        <v>-1.2894193928676688E-2</v>
      </c>
      <c r="E6" s="6" t="s">
        <v>8</v>
      </c>
      <c r="F6" s="5"/>
      <c r="G6" s="6">
        <v>2019</v>
      </c>
      <c r="H6" s="5">
        <v>1980020</v>
      </c>
      <c r="I6" s="6">
        <f t="shared" si="1"/>
        <v>0.11451277989889558</v>
      </c>
      <c r="J6" s="2">
        <f t="shared" ref="J6:J53" si="4">(I6+I7)/2</f>
        <v>8.1021873732160674E-2</v>
      </c>
      <c r="K6" s="2" t="s">
        <v>8</v>
      </c>
      <c r="M6" s="2">
        <v>2019</v>
      </c>
      <c r="N6" s="3">
        <f t="shared" si="2"/>
        <v>-0.13175415920924041</v>
      </c>
      <c r="O6" s="3">
        <f t="shared" si="2"/>
        <v>-9.3916067660837363E-2</v>
      </c>
      <c r="P6" s="2" t="s">
        <v>8</v>
      </c>
    </row>
    <row r="7" spans="1:16">
      <c r="A7" s="6">
        <v>2018</v>
      </c>
      <c r="B7">
        <v>116</v>
      </c>
      <c r="C7" s="6">
        <f t="shared" si="0"/>
        <v>-8.5470085470085479E-3</v>
      </c>
      <c r="D7" s="6">
        <f t="shared" si="3"/>
        <v>0.22697649572649573</v>
      </c>
      <c r="E7" s="6" t="s">
        <v>9</v>
      </c>
      <c r="F7" s="5"/>
      <c r="G7" s="6">
        <v>2018</v>
      </c>
      <c r="H7" s="5">
        <v>1776579</v>
      </c>
      <c r="I7" s="6">
        <f t="shared" si="1"/>
        <v>4.7530967565425762E-2</v>
      </c>
      <c r="J7" s="2">
        <f t="shared" si="4"/>
        <v>4.2074420074130245E-2</v>
      </c>
      <c r="K7" s="2" t="s">
        <v>9</v>
      </c>
      <c r="M7" s="2">
        <v>2018</v>
      </c>
      <c r="N7" s="3">
        <f t="shared" si="2"/>
        <v>-5.6077976112434313E-2</v>
      </c>
      <c r="O7" s="3">
        <f t="shared" si="2"/>
        <v>0.18490207565236549</v>
      </c>
      <c r="P7" s="2" t="s">
        <v>9</v>
      </c>
    </row>
    <row r="8" spans="1:16">
      <c r="A8" s="6">
        <v>2017</v>
      </c>
      <c r="B8">
        <v>117</v>
      </c>
      <c r="C8" s="6">
        <f t="shared" si="0"/>
        <v>0.46250000000000002</v>
      </c>
      <c r="D8" s="6">
        <f t="shared" si="3"/>
        <v>0.17569444444444446</v>
      </c>
      <c r="E8" s="6" t="s">
        <v>10</v>
      </c>
      <c r="F8" s="5"/>
      <c r="G8" s="6">
        <v>2017</v>
      </c>
      <c r="H8" s="5">
        <v>1695968</v>
      </c>
      <c r="I8" s="6">
        <f t="shared" si="1"/>
        <v>3.6617872582834728E-2</v>
      </c>
      <c r="J8" s="2">
        <f t="shared" si="4"/>
        <v>3.736713978027642E-2</v>
      </c>
      <c r="K8" s="2" t="s">
        <v>10</v>
      </c>
      <c r="M8" s="2">
        <v>2017</v>
      </c>
      <c r="N8" s="3">
        <f t="shared" si="2"/>
        <v>0.4258821274171653</v>
      </c>
      <c r="O8" s="3">
        <f t="shared" si="2"/>
        <v>0.13832730466416804</v>
      </c>
      <c r="P8" s="2" t="s">
        <v>10</v>
      </c>
    </row>
    <row r="9" spans="1:16">
      <c r="A9" s="6">
        <v>2016</v>
      </c>
      <c r="B9">
        <v>80</v>
      </c>
      <c r="C9" s="6">
        <f t="shared" si="0"/>
        <v>-0.1111111111111111</v>
      </c>
      <c r="D9" s="6">
        <f t="shared" si="3"/>
        <v>0.19444444444444445</v>
      </c>
      <c r="E9" s="6" t="s">
        <v>11</v>
      </c>
      <c r="F9" s="5"/>
      <c r="G9" s="6">
        <v>2016</v>
      </c>
      <c r="H9" s="5">
        <v>1636059</v>
      </c>
      <c r="I9" s="6">
        <f t="shared" si="1"/>
        <v>3.8116406977718106E-2</v>
      </c>
      <c r="J9" s="2">
        <f t="shared" si="4"/>
        <v>3.804072655346101E-2</v>
      </c>
      <c r="K9" s="2" t="s">
        <v>11</v>
      </c>
      <c r="M9" s="2">
        <v>2016</v>
      </c>
      <c r="N9" s="3">
        <f t="shared" si="2"/>
        <v>-0.14922751808882923</v>
      </c>
      <c r="O9" s="3">
        <f t="shared" si="2"/>
        <v>0.15640371789098345</v>
      </c>
      <c r="P9" s="2" t="s">
        <v>11</v>
      </c>
    </row>
    <row r="10" spans="1:16">
      <c r="A10" s="6">
        <v>2015</v>
      </c>
      <c r="B10">
        <v>90</v>
      </c>
      <c r="C10" s="6">
        <f t="shared" si="0"/>
        <v>0.5</v>
      </c>
      <c r="D10" s="6">
        <f t="shared" si="3"/>
        <v>0.22619047619047619</v>
      </c>
      <c r="E10" s="6" t="s">
        <v>12</v>
      </c>
      <c r="F10" s="5"/>
      <c r="G10" s="6">
        <v>2015</v>
      </c>
      <c r="H10" s="5">
        <v>1575988</v>
      </c>
      <c r="I10" s="6">
        <f t="shared" si="1"/>
        <v>3.7965046129203921E-2</v>
      </c>
      <c r="J10" s="2">
        <f t="shared" si="4"/>
        <v>3.3426727323831229E-2</v>
      </c>
      <c r="K10" s="2" t="s">
        <v>12</v>
      </c>
      <c r="M10" s="2">
        <v>2015</v>
      </c>
      <c r="N10" s="3">
        <f t="shared" si="2"/>
        <v>0.46203495387079607</v>
      </c>
      <c r="O10" s="3">
        <f t="shared" si="2"/>
        <v>0.19276374886664496</v>
      </c>
      <c r="P10" s="2" t="s">
        <v>12</v>
      </c>
    </row>
    <row r="11" spans="1:16">
      <c r="A11" s="6">
        <v>2014</v>
      </c>
      <c r="B11">
        <v>60</v>
      </c>
      <c r="C11" s="6">
        <f t="shared" si="0"/>
        <v>-4.7619047619047616E-2</v>
      </c>
      <c r="D11" s="6">
        <f t="shared" si="3"/>
        <v>-2.3809523809523808E-2</v>
      </c>
      <c r="E11" s="6" t="s">
        <v>13</v>
      </c>
      <c r="F11" s="5"/>
      <c r="G11" s="6">
        <v>2014</v>
      </c>
      <c r="H11" s="5">
        <v>1518344</v>
      </c>
      <c r="I11" s="6">
        <f t="shared" si="1"/>
        <v>2.8888408518458534E-2</v>
      </c>
      <c r="J11" s="2">
        <f t="shared" si="4"/>
        <v>4.1927270404029368E-2</v>
      </c>
      <c r="K11" s="2" t="s">
        <v>13</v>
      </c>
      <c r="M11" s="2">
        <v>2014</v>
      </c>
      <c r="N11" s="3">
        <f t="shared" si="2"/>
        <v>-7.6507456137506147E-2</v>
      </c>
      <c r="O11" s="3">
        <f t="shared" si="2"/>
        <v>-6.5736794213553176E-2</v>
      </c>
      <c r="P11" s="2" t="s">
        <v>13</v>
      </c>
    </row>
    <row r="12" spans="1:16">
      <c r="A12" s="6">
        <v>2013</v>
      </c>
      <c r="B12">
        <v>63</v>
      </c>
      <c r="C12" s="6">
        <f t="shared" si="0"/>
        <v>0</v>
      </c>
      <c r="D12" s="6">
        <f t="shared" si="3"/>
        <v>0.23255813953488372</v>
      </c>
      <c r="E12" s="6" t="s">
        <v>14</v>
      </c>
      <c r="F12" s="5"/>
      <c r="G12" s="6">
        <v>2013</v>
      </c>
      <c r="H12" s="5">
        <v>1475713</v>
      </c>
      <c r="I12" s="6">
        <f t="shared" si="1"/>
        <v>5.4966132289600199E-2</v>
      </c>
      <c r="J12" s="2">
        <f t="shared" si="4"/>
        <v>5.337452420807437E-2</v>
      </c>
      <c r="K12" s="2" t="s">
        <v>14</v>
      </c>
      <c r="M12" s="2">
        <v>2013</v>
      </c>
      <c r="N12" s="3">
        <f t="shared" si="2"/>
        <v>-5.4966132289600199E-2</v>
      </c>
      <c r="O12" s="3">
        <f t="shared" si="2"/>
        <v>0.17918361532680935</v>
      </c>
      <c r="P12" s="2" t="s">
        <v>14</v>
      </c>
    </row>
    <row r="13" spans="1:16">
      <c r="A13" s="6">
        <v>2012</v>
      </c>
      <c r="B13">
        <v>63</v>
      </c>
      <c r="C13" s="6">
        <f t="shared" si="0"/>
        <v>0.46511627906976744</v>
      </c>
      <c r="D13" s="6">
        <f t="shared" si="3"/>
        <v>0.16255813953488371</v>
      </c>
      <c r="E13" s="6" t="s">
        <v>15</v>
      </c>
      <c r="F13" s="5"/>
      <c r="G13" s="6">
        <v>2012</v>
      </c>
      <c r="H13" s="5">
        <v>1398825</v>
      </c>
      <c r="I13" s="6">
        <f t="shared" si="1"/>
        <v>5.1782916126548548E-2</v>
      </c>
      <c r="J13" s="2">
        <f t="shared" si="4"/>
        <v>5.7636912288871349E-2</v>
      </c>
      <c r="K13" s="2" t="s">
        <v>15</v>
      </c>
      <c r="M13" s="2">
        <v>2012</v>
      </c>
      <c r="N13" s="3">
        <f t="shared" si="2"/>
        <v>0.41333336294321887</v>
      </c>
      <c r="O13" s="3">
        <f t="shared" si="2"/>
        <v>0.10492122724601236</v>
      </c>
      <c r="P13" s="2" t="s">
        <v>15</v>
      </c>
    </row>
    <row r="14" spans="1:16">
      <c r="A14" s="6">
        <v>2011</v>
      </c>
      <c r="B14">
        <v>43</v>
      </c>
      <c r="C14" s="6">
        <f t="shared" si="0"/>
        <v>-0.14000000000000001</v>
      </c>
      <c r="D14" s="6">
        <f t="shared" si="3"/>
        <v>8.7894736842105248E-2</v>
      </c>
      <c r="E14" s="6" t="s">
        <v>16</v>
      </c>
      <c r="F14" s="5"/>
      <c r="G14" s="6">
        <v>2011</v>
      </c>
      <c r="H14" s="5">
        <v>1329956</v>
      </c>
      <c r="I14" s="6">
        <f t="shared" si="1"/>
        <v>6.349090845119415E-2</v>
      </c>
      <c r="J14" s="2">
        <f t="shared" si="4"/>
        <v>4.8989728813743805E-2</v>
      </c>
      <c r="K14" s="2" t="s">
        <v>16</v>
      </c>
      <c r="M14" s="2">
        <v>2011</v>
      </c>
      <c r="N14" s="3">
        <f t="shared" si="2"/>
        <v>-0.20349090845119416</v>
      </c>
      <c r="O14" s="3">
        <f t="shared" si="2"/>
        <v>3.8905008028361443E-2</v>
      </c>
      <c r="P14" s="2" t="s">
        <v>16</v>
      </c>
    </row>
    <row r="15" spans="1:16">
      <c r="A15" s="6">
        <v>2010</v>
      </c>
      <c r="B15">
        <v>50</v>
      </c>
      <c r="C15" s="6">
        <f t="shared" si="0"/>
        <v>0.31578947368421051</v>
      </c>
      <c r="D15" s="6">
        <f t="shared" si="3"/>
        <v>0.31306715063520874</v>
      </c>
      <c r="E15" s="6" t="s">
        <v>17</v>
      </c>
      <c r="F15" s="5"/>
      <c r="G15" s="6">
        <v>2010</v>
      </c>
      <c r="H15" s="5">
        <v>1250557</v>
      </c>
      <c r="I15" s="6">
        <f t="shared" si="1"/>
        <v>3.4488549176293466E-2</v>
      </c>
      <c r="J15" s="2">
        <f t="shared" si="4"/>
        <v>3.9335203702825214E-2</v>
      </c>
      <c r="K15" s="2" t="s">
        <v>17</v>
      </c>
      <c r="M15" s="2">
        <v>2010</v>
      </c>
      <c r="N15" s="3">
        <f t="shared" si="2"/>
        <v>0.28130092450791705</v>
      </c>
      <c r="O15" s="3">
        <f t="shared" si="2"/>
        <v>0.27373194693238351</v>
      </c>
      <c r="P15" s="2" t="s">
        <v>17</v>
      </c>
    </row>
    <row r="16" spans="1:16">
      <c r="A16" s="6">
        <v>2009</v>
      </c>
      <c r="B16">
        <v>38</v>
      </c>
      <c r="C16" s="6">
        <f t="shared" si="0"/>
        <v>0.31034482758620691</v>
      </c>
      <c r="D16" s="6">
        <f t="shared" si="3"/>
        <v>0.31426332288401254</v>
      </c>
      <c r="E16" s="6" t="s">
        <v>18</v>
      </c>
      <c r="F16" s="5"/>
      <c r="G16" s="6">
        <v>2009</v>
      </c>
      <c r="H16" s="5">
        <v>1208865</v>
      </c>
      <c r="I16" s="6">
        <f t="shared" si="1"/>
        <v>4.4181858229356968E-2</v>
      </c>
      <c r="J16" s="2">
        <f t="shared" si="4"/>
        <v>5.8036847284569794E-2</v>
      </c>
      <c r="K16" s="2" t="s">
        <v>18</v>
      </c>
      <c r="M16" s="2">
        <v>2009</v>
      </c>
      <c r="N16" s="3">
        <f t="shared" si="2"/>
        <v>0.26616296935684991</v>
      </c>
      <c r="O16" s="3">
        <f t="shared" si="2"/>
        <v>0.25622647559944273</v>
      </c>
      <c r="P16" s="2" t="s">
        <v>18</v>
      </c>
    </row>
    <row r="17" spans="1:16">
      <c r="A17" s="6">
        <v>2008</v>
      </c>
      <c r="B17">
        <v>29</v>
      </c>
      <c r="C17" s="6">
        <f t="shared" si="0"/>
        <v>0.31818181818181818</v>
      </c>
      <c r="D17" s="6">
        <f t="shared" si="3"/>
        <v>0.23803827751196172</v>
      </c>
      <c r="E17" s="6" t="s">
        <v>19</v>
      </c>
      <c r="F17" s="5"/>
      <c r="G17" s="6">
        <v>2008</v>
      </c>
      <c r="H17" s="5">
        <v>1157715</v>
      </c>
      <c r="I17" s="6">
        <f t="shared" si="1"/>
        <v>7.1891836339782619E-2</v>
      </c>
      <c r="J17" s="2">
        <f t="shared" si="4"/>
        <v>6.1020566513237715E-2</v>
      </c>
      <c r="K17" s="2" t="s">
        <v>19</v>
      </c>
      <c r="M17" s="2">
        <v>2008</v>
      </c>
      <c r="N17" s="3">
        <f t="shared" si="2"/>
        <v>0.24628998184203554</v>
      </c>
      <c r="O17" s="3">
        <f t="shared" si="2"/>
        <v>0.17701771099872399</v>
      </c>
      <c r="P17" s="2" t="s">
        <v>19</v>
      </c>
    </row>
    <row r="18" spans="1:16">
      <c r="A18" s="6">
        <v>2007</v>
      </c>
      <c r="B18">
        <v>22</v>
      </c>
      <c r="C18" s="6">
        <f t="shared" si="0"/>
        <v>0.15789473684210525</v>
      </c>
      <c r="D18" s="6">
        <f t="shared" si="3"/>
        <v>0.21228070175438596</v>
      </c>
      <c r="E18" s="6" t="s">
        <v>20</v>
      </c>
      <c r="F18" s="5"/>
      <c r="G18" s="6">
        <v>2007</v>
      </c>
      <c r="H18" s="5">
        <v>1080067</v>
      </c>
      <c r="I18" s="6">
        <f t="shared" si="1"/>
        <v>5.014929668669281E-2</v>
      </c>
      <c r="J18" s="2">
        <f t="shared" si="4"/>
        <v>5.2071956196074576E-2</v>
      </c>
      <c r="K18" s="2" t="s">
        <v>20</v>
      </c>
      <c r="M18" s="2">
        <v>2007</v>
      </c>
      <c r="N18" s="3">
        <f t="shared" si="2"/>
        <v>0.10774544015541244</v>
      </c>
      <c r="O18" s="3">
        <f t="shared" si="2"/>
        <v>0.16020874555831138</v>
      </c>
      <c r="P18" s="2" t="s">
        <v>20</v>
      </c>
    </row>
    <row r="19" spans="1:16">
      <c r="A19" s="6">
        <v>2006</v>
      </c>
      <c r="B19">
        <v>19</v>
      </c>
      <c r="C19" s="6">
        <f t="shared" si="0"/>
        <v>0.26666666666666666</v>
      </c>
      <c r="D19" s="6">
        <f t="shared" si="3"/>
        <v>0.2583333333333333</v>
      </c>
      <c r="E19" s="6" t="s">
        <v>21</v>
      </c>
      <c r="F19" s="5"/>
      <c r="G19" s="6">
        <v>2006</v>
      </c>
      <c r="H19" s="5">
        <v>1028489</v>
      </c>
      <c r="I19" s="6">
        <f t="shared" si="1"/>
        <v>5.3994615705456335E-2</v>
      </c>
      <c r="J19" s="2">
        <f t="shared" si="4"/>
        <v>5.248827898145017E-2</v>
      </c>
      <c r="K19" s="2" t="s">
        <v>21</v>
      </c>
      <c r="M19" s="2">
        <v>2006</v>
      </c>
      <c r="N19" s="3">
        <f t="shared" si="2"/>
        <v>0.21267205096121033</v>
      </c>
      <c r="O19" s="3">
        <f t="shared" si="2"/>
        <v>0.20584505435188313</v>
      </c>
      <c r="P19" s="2" t="s">
        <v>21</v>
      </c>
    </row>
    <row r="20" spans="1:16">
      <c r="A20" s="6">
        <v>2005</v>
      </c>
      <c r="B20">
        <v>15</v>
      </c>
      <c r="C20" s="6">
        <f t="shared" si="0"/>
        <v>0.25</v>
      </c>
      <c r="D20" s="6">
        <f t="shared" si="3"/>
        <v>0.48214285714285715</v>
      </c>
      <c r="E20" s="6" t="s">
        <v>22</v>
      </c>
      <c r="F20" s="5"/>
      <c r="G20" s="6">
        <v>2005</v>
      </c>
      <c r="H20" s="5">
        <v>975801</v>
      </c>
      <c r="I20" s="6">
        <f t="shared" si="1"/>
        <v>5.0981942257443999E-2</v>
      </c>
      <c r="J20" s="2">
        <f t="shared" si="4"/>
        <v>4.83294602081209E-2</v>
      </c>
      <c r="K20" s="2" t="s">
        <v>22</v>
      </c>
      <c r="M20" s="2">
        <v>2005</v>
      </c>
      <c r="N20" s="3">
        <f t="shared" si="2"/>
        <v>0.19901805774255599</v>
      </c>
      <c r="O20" s="3">
        <f t="shared" si="2"/>
        <v>0.43381339693473625</v>
      </c>
      <c r="P20" s="2" t="s">
        <v>22</v>
      </c>
    </row>
    <row r="21" spans="1:16">
      <c r="A21" s="6">
        <v>2004</v>
      </c>
      <c r="B21">
        <v>12</v>
      </c>
      <c r="C21" s="6">
        <f t="shared" si="0"/>
        <v>0.7142857142857143</v>
      </c>
      <c r="D21" s="6">
        <f t="shared" si="3"/>
        <v>0.44047619047619047</v>
      </c>
      <c r="E21" s="6" t="s">
        <v>23</v>
      </c>
      <c r="F21" s="5"/>
      <c r="G21" s="6">
        <v>2004</v>
      </c>
      <c r="H21" s="5">
        <v>928466</v>
      </c>
      <c r="I21" s="6">
        <f t="shared" si="1"/>
        <v>4.5676978158797801E-2</v>
      </c>
      <c r="J21" s="2">
        <f t="shared" si="4"/>
        <v>4.4970204422588672E-2</v>
      </c>
      <c r="K21" s="2" t="s">
        <v>23</v>
      </c>
      <c r="M21" s="2">
        <v>2004</v>
      </c>
      <c r="N21" s="3">
        <f t="shared" si="2"/>
        <v>0.66860873612691651</v>
      </c>
      <c r="O21" s="3">
        <f t="shared" si="2"/>
        <v>0.39550598605360177</v>
      </c>
      <c r="P21" s="2" t="s">
        <v>23</v>
      </c>
    </row>
    <row r="22" spans="1:16">
      <c r="A22" s="6">
        <v>2003</v>
      </c>
      <c r="B22">
        <v>7</v>
      </c>
      <c r="C22" s="6">
        <f t="shared" si="0"/>
        <v>0.16666666666666666</v>
      </c>
      <c r="D22" s="6">
        <f t="shared" si="3"/>
        <v>1.1904761904761904E-2</v>
      </c>
      <c r="E22" s="6" t="s">
        <v>24</v>
      </c>
      <c r="F22" s="5"/>
      <c r="G22" s="6">
        <v>2003</v>
      </c>
      <c r="H22" s="5">
        <v>887909</v>
      </c>
      <c r="I22" s="6">
        <f t="shared" si="1"/>
        <v>4.426343068637955E-2</v>
      </c>
      <c r="J22" s="2">
        <f t="shared" si="4"/>
        <v>3.357412135822737E-2</v>
      </c>
      <c r="K22" s="2" t="s">
        <v>24</v>
      </c>
      <c r="M22" s="2">
        <v>2003</v>
      </c>
      <c r="N22" s="3">
        <f t="shared" si="2"/>
        <v>0.1224032359802871</v>
      </c>
      <c r="O22" s="3">
        <f t="shared" si="2"/>
        <v>-2.1669359453465466E-2</v>
      </c>
      <c r="P22" s="2" t="s">
        <v>24</v>
      </c>
    </row>
    <row r="23" spans="1:16">
      <c r="A23" s="6">
        <v>2002</v>
      </c>
      <c r="B23">
        <v>6</v>
      </c>
      <c r="C23" s="6">
        <f t="shared" si="0"/>
        <v>-0.14285714285714285</v>
      </c>
      <c r="D23" s="6">
        <f t="shared" si="3"/>
        <v>0.3035714285714286</v>
      </c>
      <c r="E23" s="6" t="s">
        <v>25</v>
      </c>
      <c r="F23" s="5"/>
      <c r="G23" s="6">
        <v>2002</v>
      </c>
      <c r="H23" s="5">
        <v>850273</v>
      </c>
      <c r="I23" s="6">
        <f t="shared" si="1"/>
        <v>2.2884812030075186E-2</v>
      </c>
      <c r="J23" s="2">
        <f t="shared" si="4"/>
        <v>1.147970202989825E-2</v>
      </c>
      <c r="K23" s="2" t="s">
        <v>25</v>
      </c>
      <c r="M23" s="2">
        <v>2002</v>
      </c>
      <c r="N23" s="3">
        <f t="shared" si="2"/>
        <v>-0.16574195488721805</v>
      </c>
      <c r="O23" s="3">
        <f t="shared" si="2"/>
        <v>0.29209172654153037</v>
      </c>
      <c r="P23" s="2" t="s">
        <v>25</v>
      </c>
    </row>
    <row r="24" spans="1:16">
      <c r="A24" s="6">
        <v>2001</v>
      </c>
      <c r="B24">
        <v>7</v>
      </c>
      <c r="C24" s="6">
        <f t="shared" si="0"/>
        <v>0.75</v>
      </c>
      <c r="D24" s="6">
        <f t="shared" si="3"/>
        <v>0.375</v>
      </c>
      <c r="E24" s="6" t="s">
        <v>26</v>
      </c>
      <c r="F24" s="5"/>
      <c r="G24" s="6">
        <v>2001</v>
      </c>
      <c r="H24" s="5">
        <v>831250</v>
      </c>
      <c r="I24" s="6">
        <f t="shared" si="1"/>
        <v>7.4592029721314555E-5</v>
      </c>
      <c r="J24" s="2">
        <f t="shared" si="4"/>
        <v>1.0923910985677252E-2</v>
      </c>
      <c r="K24" s="2" t="s">
        <v>26</v>
      </c>
      <c r="M24" s="2">
        <v>2001</v>
      </c>
      <c r="N24" s="3">
        <f t="shared" si="2"/>
        <v>0.74992540797027873</v>
      </c>
      <c r="O24" s="3">
        <f t="shared" si="2"/>
        <v>0.36407608901432276</v>
      </c>
      <c r="P24" s="2" t="s">
        <v>26</v>
      </c>
    </row>
    <row r="25" spans="1:16">
      <c r="A25" s="6">
        <v>2000</v>
      </c>
      <c r="B25">
        <v>4</v>
      </c>
      <c r="C25" s="6">
        <f t="shared" si="0"/>
        <v>0</v>
      </c>
      <c r="D25" s="6">
        <f t="shared" si="3"/>
        <v>0.5</v>
      </c>
      <c r="E25" s="6" t="s">
        <v>27</v>
      </c>
      <c r="F25" s="5"/>
      <c r="G25" s="6">
        <v>2000</v>
      </c>
      <c r="H25" s="5">
        <v>831188</v>
      </c>
      <c r="I25" s="6">
        <f t="shared" si="1"/>
        <v>2.177322994163319E-2</v>
      </c>
      <c r="J25" s="2">
        <f t="shared" si="4"/>
        <v>1.9876638847439031E-2</v>
      </c>
      <c r="K25" s="2" t="s">
        <v>27</v>
      </c>
      <c r="M25" s="2">
        <v>2000</v>
      </c>
      <c r="N25" s="3">
        <f t="shared" si="2"/>
        <v>-2.177322994163319E-2</v>
      </c>
      <c r="O25" s="3">
        <f t="shared" si="2"/>
        <v>0.48012336115256099</v>
      </c>
      <c r="P25" s="2" t="s">
        <v>27</v>
      </c>
    </row>
    <row r="26" spans="1:16">
      <c r="A26" s="6">
        <v>1999</v>
      </c>
      <c r="B26">
        <v>4</v>
      </c>
      <c r="C26" s="6">
        <f t="shared" si="0"/>
        <v>1</v>
      </c>
      <c r="D26" s="6" t="e">
        <f t="shared" si="3"/>
        <v>#DIV/0!</v>
      </c>
      <c r="E26" s="6" t="s">
        <v>28</v>
      </c>
      <c r="F26" s="5"/>
      <c r="G26" s="6">
        <v>1999</v>
      </c>
      <c r="H26" s="5">
        <v>813476</v>
      </c>
      <c r="I26" s="6">
        <f t="shared" si="1"/>
        <v>1.7980047753244868E-2</v>
      </c>
      <c r="J26" s="2">
        <f t="shared" si="4"/>
        <v>1.9467776698243837E-2</v>
      </c>
      <c r="K26" s="2" t="s">
        <v>28</v>
      </c>
      <c r="M26" s="2">
        <v>1999</v>
      </c>
      <c r="N26" s="3">
        <f t="shared" si="2"/>
        <v>0.98201995224675509</v>
      </c>
      <c r="O26" s="3" t="e">
        <f t="shared" si="2"/>
        <v>#DIV/0!</v>
      </c>
      <c r="P26" s="2" t="s">
        <v>28</v>
      </c>
    </row>
    <row r="27" spans="1:16">
      <c r="A27" s="6">
        <v>1998</v>
      </c>
      <c r="B27">
        <v>2</v>
      </c>
      <c r="C27" s="6" t="e">
        <f t="shared" si="0"/>
        <v>#DIV/0!</v>
      </c>
      <c r="D27" s="6" t="e">
        <f t="shared" si="3"/>
        <v>#DIV/0!</v>
      </c>
      <c r="E27" s="6" t="s">
        <v>29</v>
      </c>
      <c r="F27" s="5"/>
      <c r="G27" s="6">
        <v>1998</v>
      </c>
      <c r="H27" s="5">
        <v>799108</v>
      </c>
      <c r="I27" s="6">
        <f t="shared" si="1"/>
        <v>2.0955505643242802E-2</v>
      </c>
      <c r="J27" s="2">
        <f t="shared" si="4"/>
        <v>1.7062593320137966E-2</v>
      </c>
      <c r="K27" s="2" t="s">
        <v>29</v>
      </c>
      <c r="M27" s="2">
        <v>1998</v>
      </c>
      <c r="N27" s="3" t="e">
        <f t="shared" si="2"/>
        <v>#DIV/0!</v>
      </c>
      <c r="O27" s="3" t="e">
        <f t="shared" si="2"/>
        <v>#DIV/0!</v>
      </c>
      <c r="P27" s="2" t="s">
        <v>29</v>
      </c>
    </row>
    <row r="28" spans="1:16">
      <c r="A28" s="6">
        <v>1997</v>
      </c>
      <c r="B28"/>
      <c r="C28" s="6" t="e">
        <f t="shared" si="0"/>
        <v>#DIV/0!</v>
      </c>
      <c r="D28" s="6" t="e">
        <f t="shared" si="3"/>
        <v>#DIV/0!</v>
      </c>
      <c r="E28" s="6" t="s">
        <v>30</v>
      </c>
      <c r="F28" s="5"/>
      <c r="G28" s="6">
        <v>1997</v>
      </c>
      <c r="H28" s="5">
        <v>782706</v>
      </c>
      <c r="I28" s="6">
        <f t="shared" si="1"/>
        <v>1.3169680997033133E-2</v>
      </c>
      <c r="J28" s="2">
        <f t="shared" si="4"/>
        <v>6.5809530205009958E-2</v>
      </c>
      <c r="K28" s="2" t="s">
        <v>30</v>
      </c>
      <c r="M28" s="2">
        <v>1997</v>
      </c>
      <c r="N28" s="3" t="e">
        <f t="shared" si="2"/>
        <v>#DIV/0!</v>
      </c>
      <c r="O28" s="3" t="e">
        <f t="shared" si="2"/>
        <v>#DIV/0!</v>
      </c>
      <c r="P28" s="2" t="s">
        <v>30</v>
      </c>
    </row>
    <row r="29" spans="1:16">
      <c r="A29" s="6">
        <v>1996</v>
      </c>
      <c r="B29"/>
      <c r="C29" s="6" t="e">
        <f t="shared" si="0"/>
        <v>#DIV/0!</v>
      </c>
      <c r="D29" s="6" t="e">
        <f t="shared" si="3"/>
        <v>#DIV/0!</v>
      </c>
      <c r="E29" s="6" t="s">
        <v>31</v>
      </c>
      <c r="F29" s="5"/>
      <c r="G29" s="6">
        <v>1996</v>
      </c>
      <c r="H29" s="5">
        <v>772532</v>
      </c>
      <c r="I29" s="6">
        <f t="shared" si="1"/>
        <v>0.11844937941298679</v>
      </c>
      <c r="J29" s="2">
        <f t="shared" si="4"/>
        <v>8.4519918588730383E-2</v>
      </c>
      <c r="K29" s="2" t="s">
        <v>31</v>
      </c>
      <c r="M29" s="2">
        <v>1996</v>
      </c>
      <c r="N29" s="3" t="e">
        <f t="shared" si="2"/>
        <v>#DIV/0!</v>
      </c>
      <c r="O29" s="3" t="e">
        <f t="shared" si="2"/>
        <v>#DIV/0!</v>
      </c>
      <c r="P29" s="2" t="s">
        <v>31</v>
      </c>
    </row>
    <row r="30" spans="1:16">
      <c r="A30" s="6">
        <v>1995</v>
      </c>
      <c r="B30"/>
      <c r="C30" s="6" t="e">
        <f t="shared" si="0"/>
        <v>#DIV/0!</v>
      </c>
      <c r="D30" s="6" t="e">
        <f t="shared" si="3"/>
        <v>#DIV/0!</v>
      </c>
      <c r="E30" s="6" t="s">
        <v>32</v>
      </c>
      <c r="F30" s="5"/>
      <c r="G30" s="6">
        <v>1995</v>
      </c>
      <c r="H30" s="5">
        <v>690717</v>
      </c>
      <c r="I30" s="6">
        <f t="shared" si="1"/>
        <v>5.0590457764473976E-2</v>
      </c>
      <c r="J30" s="2">
        <f t="shared" si="4"/>
        <v>4.6889486280644252E-2</v>
      </c>
      <c r="K30" s="2" t="s">
        <v>32</v>
      </c>
      <c r="M30" s="2">
        <v>1995</v>
      </c>
      <c r="N30" s="3" t="e">
        <f t="shared" si="2"/>
        <v>#DIV/0!</v>
      </c>
      <c r="O30" s="3" t="e">
        <f t="shared" si="2"/>
        <v>#DIV/0!</v>
      </c>
      <c r="P30" s="2" t="s">
        <v>32</v>
      </c>
    </row>
    <row r="31" spans="1:16">
      <c r="A31" s="6">
        <v>1994</v>
      </c>
      <c r="B31"/>
      <c r="C31" s="6" t="e">
        <f t="shared" si="0"/>
        <v>#DIV/0!</v>
      </c>
      <c r="D31" s="6" t="e">
        <f t="shared" si="3"/>
        <v>#DIV/0!</v>
      </c>
      <c r="E31" s="6" t="s">
        <v>33</v>
      </c>
      <c r="F31" s="5"/>
      <c r="G31" s="6">
        <v>1994</v>
      </c>
      <c r="H31" s="5">
        <v>657456</v>
      </c>
      <c r="I31" s="6">
        <f t="shared" si="1"/>
        <v>4.3188514796814528E-2</v>
      </c>
      <c r="J31" s="2">
        <f t="shared" si="4"/>
        <v>2.9041261205244112E-2</v>
      </c>
      <c r="K31" s="2" t="s">
        <v>33</v>
      </c>
      <c r="M31" s="2">
        <v>1994</v>
      </c>
      <c r="N31" s="3" t="e">
        <f t="shared" si="2"/>
        <v>#DIV/0!</v>
      </c>
      <c r="O31" s="3" t="e">
        <f t="shared" si="2"/>
        <v>#DIV/0!</v>
      </c>
      <c r="P31" s="2" t="s">
        <v>33</v>
      </c>
    </row>
    <row r="32" spans="1:16">
      <c r="A32" s="6">
        <v>1993</v>
      </c>
      <c r="B32"/>
      <c r="C32" s="6" t="e">
        <f t="shared" si="0"/>
        <v>#DIV/0!</v>
      </c>
      <c r="D32" s="6" t="e">
        <f t="shared" si="3"/>
        <v>#DIV/0!</v>
      </c>
      <c r="E32" s="6" t="s">
        <v>34</v>
      </c>
      <c r="F32" s="5"/>
      <c r="G32" s="6">
        <v>1993</v>
      </c>
      <c r="H32" s="5">
        <v>630237</v>
      </c>
      <c r="I32" s="6">
        <f t="shared" si="1"/>
        <v>1.4894007613673694E-2</v>
      </c>
      <c r="J32" s="2">
        <f t="shared" si="4"/>
        <v>1.3230641512147433E-2</v>
      </c>
      <c r="K32" s="2" t="s">
        <v>34</v>
      </c>
      <c r="M32" s="2">
        <v>1993</v>
      </c>
      <c r="N32" s="3" t="e">
        <f t="shared" si="2"/>
        <v>#DIV/0!</v>
      </c>
      <c r="O32" s="3" t="e">
        <f t="shared" si="2"/>
        <v>#DIV/0!</v>
      </c>
      <c r="P32" s="2" t="s">
        <v>34</v>
      </c>
    </row>
    <row r="33" spans="1:16">
      <c r="A33" s="6">
        <v>1992</v>
      </c>
      <c r="B33"/>
      <c r="C33" s="6" t="e">
        <f t="shared" si="0"/>
        <v>#DIV/0!</v>
      </c>
      <c r="D33" s="6" t="e">
        <f t="shared" si="3"/>
        <v>#DIV/0!</v>
      </c>
      <c r="E33" s="6" t="s">
        <v>35</v>
      </c>
      <c r="F33" s="5"/>
      <c r="G33" s="6">
        <v>1992</v>
      </c>
      <c r="H33" s="5">
        <v>620988</v>
      </c>
      <c r="I33" s="6">
        <f t="shared" si="1"/>
        <v>1.1567275410621173E-2</v>
      </c>
      <c r="J33" s="2">
        <f t="shared" si="4"/>
        <v>2.0060376222010901E-2</v>
      </c>
      <c r="K33" s="2" t="s">
        <v>35</v>
      </c>
      <c r="M33" s="2">
        <v>1992</v>
      </c>
      <c r="N33" s="3" t="e">
        <f t="shared" si="2"/>
        <v>#DIV/0!</v>
      </c>
      <c r="O33" s="3" t="e">
        <f t="shared" si="2"/>
        <v>#DIV/0!</v>
      </c>
      <c r="P33" s="2" t="s">
        <v>35</v>
      </c>
    </row>
    <row r="34" spans="1:16">
      <c r="A34" s="6">
        <v>1991</v>
      </c>
      <c r="B34"/>
      <c r="C34" s="6" t="e">
        <f t="shared" si="0"/>
        <v>#DIV/0!</v>
      </c>
      <c r="D34" s="6" t="e">
        <f t="shared" si="3"/>
        <v>#DIV/0!</v>
      </c>
      <c r="E34" s="6" t="s">
        <v>36</v>
      </c>
      <c r="F34" s="5"/>
      <c r="G34" s="6">
        <v>1991</v>
      </c>
      <c r="H34" s="5">
        <v>613887</v>
      </c>
      <c r="I34" s="6">
        <f t="shared" si="1"/>
        <v>2.855347703340063E-2</v>
      </c>
      <c r="J34" s="2">
        <f t="shared" si="4"/>
        <v>2.8153286573621972E-2</v>
      </c>
      <c r="K34" s="2" t="s">
        <v>36</v>
      </c>
      <c r="M34" s="2">
        <v>1991</v>
      </c>
      <c r="N34" s="3" t="e">
        <f t="shared" si="2"/>
        <v>#DIV/0!</v>
      </c>
      <c r="O34" s="3" t="e">
        <f t="shared" si="2"/>
        <v>#DIV/0!</v>
      </c>
      <c r="P34" s="2" t="s">
        <v>36</v>
      </c>
    </row>
    <row r="35" spans="1:16">
      <c r="A35" s="6">
        <v>1990</v>
      </c>
      <c r="B35"/>
      <c r="C35" s="6" t="e">
        <f t="shared" si="0"/>
        <v>#DIV/0!</v>
      </c>
      <c r="D35" s="6" t="e">
        <f t="shared" si="3"/>
        <v>#DIV/0!</v>
      </c>
      <c r="E35" s="6" t="s">
        <v>37</v>
      </c>
      <c r="F35" s="5"/>
      <c r="G35" s="6">
        <v>1990</v>
      </c>
      <c r="H35" s="5">
        <v>596845</v>
      </c>
      <c r="I35" s="6">
        <f t="shared" si="1"/>
        <v>2.7753096113843315E-2</v>
      </c>
      <c r="J35" s="2">
        <f t="shared" si="4"/>
        <v>2.9443120143982246E-2</v>
      </c>
      <c r="K35" s="2" t="s">
        <v>37</v>
      </c>
      <c r="M35" s="2">
        <v>1990</v>
      </c>
      <c r="N35" s="3" t="e">
        <f t="shared" si="2"/>
        <v>#DIV/0!</v>
      </c>
      <c r="O35" s="3" t="e">
        <f t="shared" si="2"/>
        <v>#DIV/0!</v>
      </c>
      <c r="P35" s="2" t="s">
        <v>37</v>
      </c>
    </row>
    <row r="36" spans="1:16">
      <c r="A36" s="6">
        <v>1989</v>
      </c>
      <c r="B36" s="5"/>
      <c r="C36" s="6" t="e">
        <f t="shared" si="0"/>
        <v>#DIV/0!</v>
      </c>
      <c r="D36" s="6" t="e">
        <f t="shared" si="3"/>
        <v>#DIV/0!</v>
      </c>
      <c r="E36" s="6" t="s">
        <v>38</v>
      </c>
      <c r="F36" s="5"/>
      <c r="G36" s="6">
        <v>1989</v>
      </c>
      <c r="H36" s="5">
        <v>580728</v>
      </c>
      <c r="I36" s="6">
        <f t="shared" si="1"/>
        <v>3.1133144174121174E-2</v>
      </c>
      <c r="J36" s="2">
        <f t="shared" si="4"/>
        <v>2.639735214630743E-2</v>
      </c>
      <c r="K36" s="2" t="s">
        <v>38</v>
      </c>
      <c r="M36" s="2">
        <v>1989</v>
      </c>
      <c r="N36" s="3" t="e">
        <f t="shared" si="2"/>
        <v>#DIV/0!</v>
      </c>
      <c r="O36" s="3" t="e">
        <f t="shared" si="2"/>
        <v>#DIV/0!</v>
      </c>
      <c r="P36" s="2" t="s">
        <v>38</v>
      </c>
    </row>
    <row r="37" spans="1:16">
      <c r="A37" s="6">
        <v>1988</v>
      </c>
      <c r="B37" s="5"/>
      <c r="C37" s="6" t="e">
        <f t="shared" si="0"/>
        <v>#DIV/0!</v>
      </c>
      <c r="D37" s="6" t="e">
        <f t="shared" si="3"/>
        <v>#DIV/0!</v>
      </c>
      <c r="E37" s="6" t="s">
        <v>39</v>
      </c>
      <c r="F37" s="5"/>
      <c r="G37" s="6">
        <v>1988</v>
      </c>
      <c r="H37" s="5">
        <v>563194</v>
      </c>
      <c r="I37" s="6">
        <f t="shared" si="1"/>
        <v>2.1661560118493687E-2</v>
      </c>
      <c r="J37" s="2">
        <f t="shared" si="4"/>
        <v>2.4966281656905474E-2</v>
      </c>
      <c r="K37" s="2" t="s">
        <v>39</v>
      </c>
      <c r="M37" s="2">
        <v>1988</v>
      </c>
      <c r="N37" s="3" t="e">
        <f t="shared" ref="N37:O55" si="5">C37-I37</f>
        <v>#DIV/0!</v>
      </c>
      <c r="O37" s="3" t="e">
        <f t="shared" si="5"/>
        <v>#DIV/0!</v>
      </c>
      <c r="P37" s="2" t="s">
        <v>39</v>
      </c>
    </row>
    <row r="38" spans="1:16">
      <c r="A38" s="6">
        <v>1987</v>
      </c>
      <c r="B38" s="5"/>
      <c r="C38" s="6" t="e">
        <f t="shared" si="0"/>
        <v>#DIV/0!</v>
      </c>
      <c r="D38" s="6" t="e">
        <f t="shared" si="3"/>
        <v>#DIV/0!</v>
      </c>
      <c r="E38" s="6" t="s">
        <v>40</v>
      </c>
      <c r="F38" s="5"/>
      <c r="G38" s="6">
        <v>1987</v>
      </c>
      <c r="H38" s="5">
        <v>551253</v>
      </c>
      <c r="I38" s="6">
        <f t="shared" si="1"/>
        <v>2.8271003195317265E-2</v>
      </c>
      <c r="J38" s="2">
        <f t="shared" si="4"/>
        <v>1.6846461339296948E-2</v>
      </c>
      <c r="K38" s="2" t="s">
        <v>40</v>
      </c>
      <c r="M38" s="2">
        <v>1987</v>
      </c>
      <c r="N38" s="3" t="e">
        <f t="shared" si="5"/>
        <v>#DIV/0!</v>
      </c>
      <c r="O38" s="3" t="e">
        <f t="shared" si="5"/>
        <v>#DIV/0!</v>
      </c>
      <c r="P38" s="2" t="s">
        <v>40</v>
      </c>
    </row>
    <row r="39" spans="1:16">
      <c r="A39" s="6">
        <v>1986</v>
      </c>
      <c r="B39" s="5"/>
      <c r="C39" s="6" t="e">
        <f t="shared" si="0"/>
        <v>#DIV/0!</v>
      </c>
      <c r="D39" s="6" t="e">
        <f t="shared" si="3"/>
        <v>#DIV/0!</v>
      </c>
      <c r="E39" s="6" t="s">
        <v>41</v>
      </c>
      <c r="F39" s="5"/>
      <c r="G39" s="6">
        <v>1986</v>
      </c>
      <c r="H39" s="5">
        <v>536097</v>
      </c>
      <c r="I39" s="6">
        <f t="shared" si="1"/>
        <v>5.4219194832766321E-3</v>
      </c>
      <c r="J39" s="2">
        <f t="shared" si="4"/>
        <v>9.3190231942493328E-3</v>
      </c>
      <c r="K39" s="2" t="s">
        <v>41</v>
      </c>
      <c r="M39" s="2">
        <v>1986</v>
      </c>
      <c r="N39" s="3" t="e">
        <f t="shared" si="5"/>
        <v>#DIV/0!</v>
      </c>
      <c r="O39" s="3" t="e">
        <f t="shared" si="5"/>
        <v>#DIV/0!</v>
      </c>
      <c r="P39" s="2" t="s">
        <v>41</v>
      </c>
    </row>
    <row r="40" spans="1:16">
      <c r="A40" s="6">
        <v>1985</v>
      </c>
      <c r="B40" s="5"/>
      <c r="C40" s="6" t="e">
        <f t="shared" si="0"/>
        <v>#DIV/0!</v>
      </c>
      <c r="D40" s="6" t="e">
        <f t="shared" si="3"/>
        <v>#DIV/0!</v>
      </c>
      <c r="E40" s="6" t="s">
        <v>42</v>
      </c>
      <c r="F40" s="5"/>
      <c r="G40" s="6">
        <v>1985</v>
      </c>
      <c r="H40" s="5">
        <v>533206</v>
      </c>
      <c r="I40" s="6">
        <f t="shared" si="1"/>
        <v>1.3216126905222033E-2</v>
      </c>
      <c r="J40" s="2">
        <f t="shared" si="4"/>
        <v>2.0373534963942636E-2</v>
      </c>
      <c r="K40" s="2" t="s">
        <v>42</v>
      </c>
      <c r="M40" s="2">
        <v>1985</v>
      </c>
      <c r="N40" s="3" t="e">
        <f t="shared" si="5"/>
        <v>#DIV/0!</v>
      </c>
      <c r="O40" s="3" t="e">
        <f t="shared" si="5"/>
        <v>#DIV/0!</v>
      </c>
      <c r="P40" s="2" t="s">
        <v>42</v>
      </c>
    </row>
    <row r="41" spans="1:16">
      <c r="A41" s="6">
        <v>1984</v>
      </c>
      <c r="B41" s="5"/>
      <c r="C41" s="6" t="e">
        <f t="shared" si="0"/>
        <v>#DIV/0!</v>
      </c>
      <c r="D41" s="6" t="e">
        <f t="shared" si="3"/>
        <v>#DIV/0!</v>
      </c>
      <c r="E41" s="6" t="s">
        <v>43</v>
      </c>
      <c r="F41" s="5"/>
      <c r="G41" s="6">
        <v>1984</v>
      </c>
      <c r="H41" s="5">
        <v>526251</v>
      </c>
      <c r="I41" s="6">
        <f t="shared" si="1"/>
        <v>2.7530943022663238E-2</v>
      </c>
      <c r="J41" s="2">
        <f t="shared" si="4"/>
        <v>4.0381562292920295E-2</v>
      </c>
      <c r="K41" s="2" t="s">
        <v>43</v>
      </c>
      <c r="M41" s="2">
        <v>1984</v>
      </c>
      <c r="N41" s="3" t="e">
        <f t="shared" si="5"/>
        <v>#DIV/0!</v>
      </c>
      <c r="O41" s="3" t="e">
        <f t="shared" si="5"/>
        <v>#DIV/0!</v>
      </c>
      <c r="P41" s="2" t="s">
        <v>43</v>
      </c>
    </row>
    <row r="42" spans="1:16">
      <c r="A42" s="6">
        <v>1983</v>
      </c>
      <c r="B42" s="5"/>
      <c r="C42" s="6" t="e">
        <f t="shared" si="0"/>
        <v>#DIV/0!</v>
      </c>
      <c r="D42" s="6" t="e">
        <f t="shared" si="3"/>
        <v>#DIV/0!</v>
      </c>
      <c r="E42" s="6" t="s">
        <v>44</v>
      </c>
      <c r="F42" s="5"/>
      <c r="G42" s="6">
        <v>1983</v>
      </c>
      <c r="H42" s="5">
        <v>512151</v>
      </c>
      <c r="I42" s="6">
        <f t="shared" si="1"/>
        <v>5.3232181563177355E-2</v>
      </c>
      <c r="J42" s="2">
        <f t="shared" si="4"/>
        <v>4.8451431259225353E-2</v>
      </c>
      <c r="K42" s="2" t="s">
        <v>44</v>
      </c>
      <c r="M42" s="2">
        <v>1983</v>
      </c>
      <c r="N42" s="3" t="e">
        <f t="shared" si="5"/>
        <v>#DIV/0!</v>
      </c>
      <c r="O42" s="3" t="e">
        <f t="shared" si="5"/>
        <v>#DIV/0!</v>
      </c>
      <c r="P42" s="2" t="s">
        <v>44</v>
      </c>
    </row>
    <row r="43" spans="1:16">
      <c r="A43" s="6">
        <v>1982</v>
      </c>
      <c r="B43" s="5"/>
      <c r="C43" s="6" t="e">
        <f t="shared" si="0"/>
        <v>#DIV/0!</v>
      </c>
      <c r="D43" s="6" t="e">
        <f t="shared" si="3"/>
        <v>#DIV/0!</v>
      </c>
      <c r="E43" s="6" t="s">
        <v>45</v>
      </c>
      <c r="F43" s="5"/>
      <c r="G43" s="6">
        <v>1982</v>
      </c>
      <c r="H43" s="5">
        <v>486266</v>
      </c>
      <c r="I43" s="6">
        <f t="shared" si="1"/>
        <v>4.3670680955273343E-2</v>
      </c>
      <c r="J43" s="2">
        <f t="shared" si="4"/>
        <v>4.4644322685575777E-2</v>
      </c>
      <c r="K43" s="2" t="s">
        <v>45</v>
      </c>
      <c r="M43" s="2">
        <v>1982</v>
      </c>
      <c r="N43" s="3" t="e">
        <f t="shared" si="5"/>
        <v>#DIV/0!</v>
      </c>
      <c r="O43" s="3" t="e">
        <f t="shared" si="5"/>
        <v>#DIV/0!</v>
      </c>
      <c r="P43" s="2" t="s">
        <v>45</v>
      </c>
    </row>
    <row r="44" spans="1:16">
      <c r="A44" s="6">
        <v>1981</v>
      </c>
      <c r="B44" s="5"/>
      <c r="C44" s="6" t="e">
        <f t="shared" si="0"/>
        <v>#DIV/0!</v>
      </c>
      <c r="D44" s="6" t="e">
        <f t="shared" si="3"/>
        <v>#DIV/0!</v>
      </c>
      <c r="E44" s="6" t="s">
        <v>46</v>
      </c>
      <c r="F44" s="5"/>
      <c r="G44" s="6">
        <v>1981</v>
      </c>
      <c r="H44" s="5">
        <v>465919</v>
      </c>
      <c r="I44" s="6">
        <f t="shared" si="1"/>
        <v>4.5617964415878204E-2</v>
      </c>
      <c r="J44" s="2">
        <f t="shared" si="4"/>
        <v>3.5457452748530641E-2</v>
      </c>
      <c r="K44" s="2" t="s">
        <v>46</v>
      </c>
      <c r="M44" s="2">
        <v>1981</v>
      </c>
      <c r="N44" s="3" t="e">
        <f t="shared" si="5"/>
        <v>#DIV/0!</v>
      </c>
      <c r="O44" s="3" t="e">
        <f t="shared" si="5"/>
        <v>#DIV/0!</v>
      </c>
      <c r="P44" s="2" t="s">
        <v>46</v>
      </c>
    </row>
    <row r="45" spans="1:16">
      <c r="A45" s="6">
        <v>1980</v>
      </c>
      <c r="B45" s="5"/>
      <c r="C45" s="6" t="e">
        <f t="shared" si="0"/>
        <v>#DIV/0!</v>
      </c>
      <c r="D45" s="6" t="e">
        <f t="shared" si="3"/>
        <v>#DIV/0!</v>
      </c>
      <c r="E45" s="6" t="s">
        <v>47</v>
      </c>
      <c r="F45" s="5"/>
      <c r="G45" s="6">
        <v>1980</v>
      </c>
      <c r="H45" s="5">
        <v>445592</v>
      </c>
      <c r="I45" s="6">
        <f t="shared" si="1"/>
        <v>2.5296941081183071E-2</v>
      </c>
      <c r="J45" s="2">
        <f t="shared" si="4"/>
        <v>2.1584758356745948E-2</v>
      </c>
      <c r="K45" s="2" t="s">
        <v>47</v>
      </c>
      <c r="M45" s="2">
        <v>1980</v>
      </c>
      <c r="N45" s="3" t="e">
        <f t="shared" si="5"/>
        <v>#DIV/0!</v>
      </c>
      <c r="O45" s="3" t="e">
        <f t="shared" si="5"/>
        <v>#DIV/0!</v>
      </c>
      <c r="P45" s="2" t="s">
        <v>47</v>
      </c>
    </row>
    <row r="46" spans="1:16">
      <c r="A46" s="6">
        <v>1979</v>
      </c>
      <c r="B46" s="5"/>
      <c r="C46" s="6" t="e">
        <f t="shared" si="0"/>
        <v>#DIV/0!</v>
      </c>
      <c r="D46" s="6" t="e">
        <f t="shared" si="3"/>
        <v>#DIV/0!</v>
      </c>
      <c r="E46" s="6" t="s">
        <v>48</v>
      </c>
      <c r="F46" s="5"/>
      <c r="G46" s="6">
        <v>1979</v>
      </c>
      <c r="H46" s="5">
        <v>434598</v>
      </c>
      <c r="I46" s="6">
        <f t="shared" si="1"/>
        <v>1.7872575632308822E-2</v>
      </c>
      <c r="J46" s="2">
        <f t="shared" si="4"/>
        <v>2.6410575718924752E-2</v>
      </c>
      <c r="K46" s="2" t="s">
        <v>48</v>
      </c>
      <c r="M46" s="2">
        <v>1979</v>
      </c>
      <c r="N46" s="3" t="e">
        <f t="shared" si="5"/>
        <v>#DIV/0!</v>
      </c>
      <c r="O46" s="3" t="e">
        <f t="shared" si="5"/>
        <v>#DIV/0!</v>
      </c>
      <c r="P46" s="2" t="s">
        <v>48</v>
      </c>
    </row>
    <row r="47" spans="1:16">
      <c r="A47" s="6">
        <v>1978</v>
      </c>
      <c r="B47" s="5"/>
      <c r="C47" s="6" t="e">
        <f t="shared" si="0"/>
        <v>#DIV/0!</v>
      </c>
      <c r="D47" s="6" t="e">
        <f t="shared" si="3"/>
        <v>#DIV/0!</v>
      </c>
      <c r="E47" s="6" t="s">
        <v>49</v>
      </c>
      <c r="F47" s="5"/>
      <c r="G47" s="6">
        <v>1978</v>
      </c>
      <c r="H47" s="5">
        <v>426967</v>
      </c>
      <c r="I47" s="6">
        <f t="shared" si="1"/>
        <v>3.4948575805540678E-2</v>
      </c>
      <c r="J47" s="2">
        <f t="shared" si="4"/>
        <v>9.0191741979756629E-2</v>
      </c>
      <c r="K47" s="2" t="s">
        <v>49</v>
      </c>
      <c r="M47" s="2">
        <v>1978</v>
      </c>
      <c r="N47" s="3" t="e">
        <f t="shared" si="5"/>
        <v>#DIV/0!</v>
      </c>
      <c r="O47" s="3" t="e">
        <f t="shared" si="5"/>
        <v>#DIV/0!</v>
      </c>
      <c r="P47" s="2" t="s">
        <v>49</v>
      </c>
    </row>
    <row r="48" spans="1:16">
      <c r="A48" s="6">
        <v>1977</v>
      </c>
      <c r="B48" s="5"/>
      <c r="C48" s="6" t="e">
        <f t="shared" si="0"/>
        <v>#DIV/0!</v>
      </c>
      <c r="D48" s="6" t="e">
        <f t="shared" si="3"/>
        <v>#DIV/0!</v>
      </c>
      <c r="E48" s="6" t="s">
        <v>50</v>
      </c>
      <c r="F48" s="5"/>
      <c r="G48" s="6">
        <v>1977</v>
      </c>
      <c r="H48" s="5">
        <v>412549</v>
      </c>
      <c r="I48" s="6">
        <f t="shared" si="1"/>
        <v>0.14543490815397259</v>
      </c>
      <c r="J48" s="2">
        <f t="shared" si="4"/>
        <v>0.10738961540140465</v>
      </c>
      <c r="K48" s="2" t="s">
        <v>50</v>
      </c>
      <c r="M48" s="2">
        <v>1977</v>
      </c>
      <c r="N48" s="3" t="e">
        <f t="shared" si="5"/>
        <v>#DIV/0!</v>
      </c>
      <c r="O48" s="3" t="e">
        <f t="shared" si="5"/>
        <v>#DIV/0!</v>
      </c>
      <c r="P48" s="2" t="s">
        <v>50</v>
      </c>
    </row>
    <row r="49" spans="1:16">
      <c r="A49" s="6">
        <v>1976</v>
      </c>
      <c r="B49" s="5"/>
      <c r="C49" s="6" t="e">
        <f t="shared" si="0"/>
        <v>#DIV/0!</v>
      </c>
      <c r="D49" s="6" t="e">
        <f t="shared" si="3"/>
        <v>#DIV/0!</v>
      </c>
      <c r="E49" s="6" t="s">
        <v>51</v>
      </c>
      <c r="F49" s="5"/>
      <c r="G49" s="6">
        <v>1976</v>
      </c>
      <c r="H49" s="5">
        <v>360168</v>
      </c>
      <c r="I49" s="6">
        <f t="shared" si="1"/>
        <v>6.9344322648836734E-2</v>
      </c>
      <c r="J49" s="2">
        <f t="shared" si="4"/>
        <v>5.6989256054600333E-2</v>
      </c>
      <c r="K49" s="2" t="s">
        <v>51</v>
      </c>
      <c r="M49" s="2">
        <v>1976</v>
      </c>
      <c r="N49" s="3" t="e">
        <f t="shared" si="5"/>
        <v>#DIV/0!</v>
      </c>
      <c r="O49" s="3" t="e">
        <f t="shared" si="5"/>
        <v>#DIV/0!</v>
      </c>
      <c r="P49" s="2" t="s">
        <v>51</v>
      </c>
    </row>
    <row r="50" spans="1:16">
      <c r="A50" s="6">
        <v>1975</v>
      </c>
      <c r="B50" s="5"/>
      <c r="C50" s="6" t="e">
        <f t="shared" si="0"/>
        <v>#DIV/0!</v>
      </c>
      <c r="D50" s="6" t="e">
        <f t="shared" si="3"/>
        <v>#DIV/0!</v>
      </c>
      <c r="E50" s="6" t="s">
        <v>52</v>
      </c>
      <c r="F50" s="5"/>
      <c r="G50" s="6">
        <v>1975</v>
      </c>
      <c r="H50" s="5">
        <v>336812</v>
      </c>
      <c r="I50" s="6">
        <f t="shared" si="1"/>
        <v>4.4634189460363932E-2</v>
      </c>
      <c r="J50" s="2">
        <f t="shared" si="4"/>
        <v>6.4806528316570813E-2</v>
      </c>
      <c r="K50" s="2" t="s">
        <v>52</v>
      </c>
      <c r="M50" s="2">
        <v>1975</v>
      </c>
      <c r="N50" s="3" t="e">
        <f t="shared" si="5"/>
        <v>#DIV/0!</v>
      </c>
      <c r="O50" s="3" t="e">
        <f t="shared" si="5"/>
        <v>#DIV/0!</v>
      </c>
      <c r="P50" s="2" t="s">
        <v>52</v>
      </c>
    </row>
    <row r="51" spans="1:16">
      <c r="A51" s="6">
        <v>1974</v>
      </c>
      <c r="B51" s="5"/>
      <c r="C51" s="6" t="e">
        <f t="shared" si="0"/>
        <v>#DIV/0!</v>
      </c>
      <c r="D51" s="6" t="e">
        <f t="shared" si="3"/>
        <v>#DIV/0!</v>
      </c>
      <c r="E51" s="6" t="s">
        <v>53</v>
      </c>
      <c r="F51" s="5"/>
      <c r="G51" s="6">
        <v>1974</v>
      </c>
      <c r="H51" s="5">
        <v>322421</v>
      </c>
      <c r="I51" s="6">
        <f t="shared" si="1"/>
        <v>8.4978867172777695E-2</v>
      </c>
      <c r="J51" s="2">
        <f t="shared" si="4"/>
        <v>4.7961434021835572E-2</v>
      </c>
      <c r="K51" s="2" t="s">
        <v>53</v>
      </c>
      <c r="M51" s="2">
        <v>1974</v>
      </c>
      <c r="N51" s="3" t="e">
        <f t="shared" si="5"/>
        <v>#DIV/0!</v>
      </c>
      <c r="O51" s="3" t="e">
        <f t="shared" si="5"/>
        <v>#DIV/0!</v>
      </c>
      <c r="P51" s="2" t="s">
        <v>53</v>
      </c>
    </row>
    <row r="52" spans="1:16">
      <c r="A52" s="6">
        <v>1973</v>
      </c>
      <c r="B52" s="5"/>
      <c r="C52" s="6" t="e">
        <f t="shared" si="0"/>
        <v>#DIV/0!</v>
      </c>
      <c r="D52" s="6" t="e">
        <f t="shared" si="3"/>
        <v>#DIV/0!</v>
      </c>
      <c r="E52" s="6" t="s">
        <v>54</v>
      </c>
      <c r="F52" s="5"/>
      <c r="G52" s="6">
        <v>1973</v>
      </c>
      <c r="H52" s="5">
        <v>297168</v>
      </c>
      <c r="I52" s="6">
        <f t="shared" si="1"/>
        <v>1.0944000870893448E-2</v>
      </c>
      <c r="J52" s="2">
        <f t="shared" si="4"/>
        <v>4.4102258911125528E-2</v>
      </c>
      <c r="K52" s="2" t="s">
        <v>54</v>
      </c>
      <c r="M52" s="2">
        <v>1973</v>
      </c>
      <c r="N52" s="3" t="e">
        <f t="shared" si="5"/>
        <v>#DIV/0!</v>
      </c>
      <c r="O52" s="3" t="e">
        <f t="shared" si="5"/>
        <v>#DIV/0!</v>
      </c>
      <c r="P52" s="2" t="s">
        <v>54</v>
      </c>
    </row>
    <row r="53" spans="1:16">
      <c r="A53" s="6">
        <v>1972</v>
      </c>
      <c r="B53" s="5"/>
      <c r="C53" s="6" t="e">
        <f t="shared" si="0"/>
        <v>#DIV/0!</v>
      </c>
      <c r="D53" s="6" t="e">
        <f t="shared" si="3"/>
        <v>#DIV/0!</v>
      </c>
      <c r="E53" s="6" t="s">
        <v>55</v>
      </c>
      <c r="F53" s="5"/>
      <c r="G53" s="6">
        <v>1972</v>
      </c>
      <c r="H53" s="5">
        <v>293951</v>
      </c>
      <c r="I53" s="6">
        <f t="shared" si="1"/>
        <v>7.7260516951357605E-2</v>
      </c>
      <c r="J53" s="2">
        <f t="shared" si="4"/>
        <v>6.9540983740483342E-2</v>
      </c>
      <c r="K53" s="2" t="s">
        <v>55</v>
      </c>
      <c r="M53" s="2">
        <v>1972</v>
      </c>
      <c r="N53" s="3" t="e">
        <f t="shared" si="5"/>
        <v>#DIV/0!</v>
      </c>
      <c r="O53" s="3" t="e">
        <f t="shared" si="5"/>
        <v>#DIV/0!</v>
      </c>
      <c r="P53" s="2" t="s">
        <v>55</v>
      </c>
    </row>
    <row r="54" spans="1:16">
      <c r="A54" s="6">
        <v>1971</v>
      </c>
      <c r="B54" s="8"/>
      <c r="C54" s="6" t="e">
        <f t="shared" si="0"/>
        <v>#DIV/0!</v>
      </c>
      <c r="D54" s="6"/>
      <c r="E54" s="6" t="s">
        <v>56</v>
      </c>
      <c r="F54" s="5"/>
      <c r="G54" s="6">
        <v>1971</v>
      </c>
      <c r="H54" s="5">
        <v>272869</v>
      </c>
      <c r="I54" s="6">
        <f t="shared" si="1"/>
        <v>6.1821450529609079E-2</v>
      </c>
      <c r="J54" s="2"/>
      <c r="K54" s="2" t="s">
        <v>56</v>
      </c>
      <c r="M54" s="2">
        <v>1971</v>
      </c>
      <c r="N54" s="3" t="e">
        <f t="shared" si="5"/>
        <v>#DIV/0!</v>
      </c>
      <c r="O54" s="3">
        <f t="shared" si="5"/>
        <v>0</v>
      </c>
      <c r="P54" s="2" t="s">
        <v>56</v>
      </c>
    </row>
    <row r="55" spans="1:16">
      <c r="A55" s="6">
        <v>1970</v>
      </c>
      <c r="B55" s="8"/>
      <c r="C55" s="6"/>
      <c r="D55" s="6"/>
      <c r="E55" s="6"/>
      <c r="F55" s="5"/>
      <c r="G55" s="6">
        <v>1970</v>
      </c>
      <c r="H55" s="5">
        <v>256982</v>
      </c>
      <c r="I55" s="6"/>
      <c r="J55" s="2"/>
      <c r="K55" s="2"/>
      <c r="M55" s="2">
        <v>1970</v>
      </c>
      <c r="N55" s="3">
        <f t="shared" si="5"/>
        <v>0</v>
      </c>
      <c r="O55" s="3">
        <f t="shared" si="5"/>
        <v>0</v>
      </c>
      <c r="P55" s="2"/>
    </row>
    <row r="56" spans="1:16">
      <c r="B56" s="9"/>
    </row>
    <row r="57" spans="1:16" ht="15" customHeight="1">
      <c r="B57"/>
      <c r="C57" s="13"/>
      <c r="D57" s="13"/>
      <c r="E57" s="13"/>
      <c r="F57" s="13"/>
    </row>
    <row r="58" spans="1:16">
      <c r="B58"/>
      <c r="C58"/>
      <c r="D58"/>
      <c r="E58"/>
      <c r="F58"/>
    </row>
  </sheetData>
  <mergeCells count="1">
    <mergeCell ref="C57:F5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AA4EA-21CB-4219-B182-6FBCEE1E77BA}">
  <dimension ref="A1:P58"/>
  <sheetViews>
    <sheetView workbookViewId="0">
      <selection activeCell="N7" sqref="N7:N26"/>
    </sheetView>
  </sheetViews>
  <sheetFormatPr defaultRowHeight="15"/>
  <cols>
    <col min="1" max="1" width="15.140625" style="1" customWidth="1"/>
    <col min="2" max="2" width="24.7109375" style="1" customWidth="1"/>
    <col min="3" max="3" width="24.42578125" style="1" customWidth="1"/>
    <col min="4" max="4" width="16.5703125" style="1" customWidth="1"/>
    <col min="5" max="5" width="13.7109375" style="1" customWidth="1"/>
    <col min="6" max="7" width="9.140625" style="1"/>
    <col min="8" max="8" width="20.42578125" style="1" customWidth="1"/>
    <col min="9" max="9" width="24.7109375" style="1" customWidth="1"/>
    <col min="10" max="10" width="16" style="1" customWidth="1"/>
    <col min="11" max="11" width="13.85546875" style="1" customWidth="1"/>
    <col min="12" max="14" width="9.140625" style="1"/>
    <col min="15" max="15" width="12.28515625" style="1" customWidth="1"/>
    <col min="16" max="16" width="13.85546875" style="1" customWidth="1"/>
    <col min="17" max="16384" width="9.140625" style="1"/>
  </cols>
  <sheetData>
    <row r="1" spans="1:16">
      <c r="A1" t="s">
        <v>58</v>
      </c>
      <c r="B1" s="10" t="s">
        <v>64</v>
      </c>
      <c r="C1" s="10"/>
      <c r="D1" s="10"/>
      <c r="E1" s="10"/>
    </row>
    <row r="2" spans="1:16">
      <c r="A2" t="s">
        <v>57</v>
      </c>
      <c r="B2" t="s">
        <v>97</v>
      </c>
      <c r="C2"/>
      <c r="D2"/>
      <c r="E2"/>
    </row>
    <row r="4" spans="1:16">
      <c r="A4" s="6" t="s">
        <v>1</v>
      </c>
      <c r="B4" s="6" t="s">
        <v>98</v>
      </c>
      <c r="C4" s="6" t="s">
        <v>3</v>
      </c>
      <c r="D4" s="6" t="s">
        <v>4</v>
      </c>
      <c r="E4" s="6" t="s">
        <v>5</v>
      </c>
      <c r="F4" s="5"/>
      <c r="G4" s="6" t="s">
        <v>0</v>
      </c>
      <c r="H4" s="7" t="s">
        <v>60</v>
      </c>
      <c r="I4" s="6" t="s">
        <v>3</v>
      </c>
      <c r="J4" s="2" t="s">
        <v>4</v>
      </c>
      <c r="K4" s="2" t="s">
        <v>5</v>
      </c>
      <c r="M4" s="2" t="s">
        <v>1</v>
      </c>
      <c r="N4" s="3" t="s">
        <v>6</v>
      </c>
      <c r="O4" s="3" t="s">
        <v>7</v>
      </c>
      <c r="P4" s="2" t="s">
        <v>5</v>
      </c>
    </row>
    <row r="5" spans="1:16">
      <c r="A5" s="6">
        <v>2020</v>
      </c>
      <c r="B5" s="5">
        <v>1368</v>
      </c>
      <c r="C5" s="6">
        <f t="shared" ref="C5:C54" si="0">((B5-B6)/B6)</f>
        <v>0.24025385312783318</v>
      </c>
      <c r="D5" s="6"/>
      <c r="E5" s="6"/>
      <c r="F5" s="5"/>
      <c r="G5" s="6">
        <v>2020</v>
      </c>
      <c r="H5" s="5">
        <v>1489830</v>
      </c>
      <c r="I5" s="6">
        <f t="shared" ref="I5:I54" si="1">((H5-H6)/H6)</f>
        <v>-0.24756820638175372</v>
      </c>
      <c r="J5" s="2"/>
      <c r="K5" s="2"/>
      <c r="M5" s="2">
        <v>2020</v>
      </c>
      <c r="N5" s="3">
        <f t="shared" ref="N5:O36" si="2">C5-I5</f>
        <v>0.4878220595095869</v>
      </c>
      <c r="O5" s="3"/>
      <c r="P5" s="2"/>
    </row>
    <row r="6" spans="1:16">
      <c r="A6" s="6">
        <v>2019</v>
      </c>
      <c r="B6" s="5">
        <v>1103</v>
      </c>
      <c r="C6" s="6">
        <f t="shared" si="0"/>
        <v>0.78768233387358189</v>
      </c>
      <c r="D6" s="6">
        <f t="shared" ref="D6:D53" si="3">(C6+C7)/2</f>
        <v>0.74605111168817217</v>
      </c>
      <c r="E6" s="6" t="s">
        <v>8</v>
      </c>
      <c r="F6" s="5"/>
      <c r="G6" s="6">
        <v>2019</v>
      </c>
      <c r="H6" s="5">
        <v>1980020</v>
      </c>
      <c r="I6" s="6">
        <f t="shared" si="1"/>
        <v>0.11451277989889558</v>
      </c>
      <c r="J6" s="2">
        <f t="shared" ref="J6:J53" si="4">(I6+I7)/2</f>
        <v>8.1021873732160674E-2</v>
      </c>
      <c r="K6" s="2" t="s">
        <v>8</v>
      </c>
      <c r="M6" s="2">
        <v>2019</v>
      </c>
      <c r="N6" s="3">
        <f t="shared" si="2"/>
        <v>0.67316955397468625</v>
      </c>
      <c r="O6" s="3">
        <f t="shared" si="2"/>
        <v>0.66502923795601154</v>
      </c>
      <c r="P6" s="2" t="s">
        <v>8</v>
      </c>
    </row>
    <row r="7" spans="1:16">
      <c r="A7" s="6">
        <v>2018</v>
      </c>
      <c r="B7" s="5">
        <v>617</v>
      </c>
      <c r="C7" s="6">
        <f t="shared" si="0"/>
        <v>0.70441988950276246</v>
      </c>
      <c r="D7" s="6">
        <f t="shared" si="3"/>
        <v>0.66024565903709553</v>
      </c>
      <c r="E7" s="6" t="s">
        <v>9</v>
      </c>
      <c r="F7" s="5"/>
      <c r="G7" s="6">
        <v>2018</v>
      </c>
      <c r="H7" s="5">
        <v>1776579</v>
      </c>
      <c r="I7" s="6">
        <f t="shared" si="1"/>
        <v>4.7530967565425762E-2</v>
      </c>
      <c r="J7" s="2">
        <f t="shared" si="4"/>
        <v>4.2074420074130245E-2</v>
      </c>
      <c r="K7" s="2" t="s">
        <v>9</v>
      </c>
      <c r="M7" s="2">
        <v>2018</v>
      </c>
      <c r="N7" s="3">
        <f t="shared" si="2"/>
        <v>0.65688892193733672</v>
      </c>
      <c r="O7" s="3">
        <f t="shared" si="2"/>
        <v>0.61817123896296533</v>
      </c>
      <c r="P7" s="2" t="s">
        <v>9</v>
      </c>
    </row>
    <row r="8" spans="1:16">
      <c r="A8" s="6">
        <v>2017</v>
      </c>
      <c r="B8" s="5">
        <v>362</v>
      </c>
      <c r="C8" s="6">
        <f t="shared" si="0"/>
        <v>0.6160714285714286</v>
      </c>
      <c r="D8" s="6">
        <f t="shared" si="3"/>
        <v>0.53530844155844159</v>
      </c>
      <c r="E8" s="6" t="s">
        <v>10</v>
      </c>
      <c r="F8" s="5"/>
      <c r="G8" s="6">
        <v>2017</v>
      </c>
      <c r="H8" s="5">
        <v>1695968</v>
      </c>
      <c r="I8" s="6">
        <f t="shared" si="1"/>
        <v>3.6617872582834728E-2</v>
      </c>
      <c r="J8" s="2">
        <f t="shared" si="4"/>
        <v>3.736713978027642E-2</v>
      </c>
      <c r="K8" s="2" t="s">
        <v>10</v>
      </c>
      <c r="M8" s="2">
        <v>2017</v>
      </c>
      <c r="N8" s="3">
        <f t="shared" si="2"/>
        <v>0.57945355598859383</v>
      </c>
      <c r="O8" s="3">
        <f t="shared" si="2"/>
        <v>0.4979413017781652</v>
      </c>
      <c r="P8" s="2" t="s">
        <v>10</v>
      </c>
    </row>
    <row r="9" spans="1:16">
      <c r="A9" s="6">
        <v>2016</v>
      </c>
      <c r="B9" s="5">
        <v>224</v>
      </c>
      <c r="C9" s="6">
        <f t="shared" si="0"/>
        <v>0.45454545454545453</v>
      </c>
      <c r="D9" s="6">
        <f t="shared" si="3"/>
        <v>0.51298701298701299</v>
      </c>
      <c r="E9" s="6" t="s">
        <v>11</v>
      </c>
      <c r="F9" s="5"/>
      <c r="G9" s="6">
        <v>2016</v>
      </c>
      <c r="H9" s="5">
        <v>1636059</v>
      </c>
      <c r="I9" s="6">
        <f t="shared" si="1"/>
        <v>3.8116406977718106E-2</v>
      </c>
      <c r="J9" s="2">
        <f t="shared" si="4"/>
        <v>3.804072655346101E-2</v>
      </c>
      <c r="K9" s="2" t="s">
        <v>11</v>
      </c>
      <c r="M9" s="2">
        <v>2016</v>
      </c>
      <c r="N9" s="3">
        <f t="shared" si="2"/>
        <v>0.41642904756773641</v>
      </c>
      <c r="O9" s="3">
        <f t="shared" si="2"/>
        <v>0.47494628643355197</v>
      </c>
      <c r="P9" s="2" t="s">
        <v>11</v>
      </c>
    </row>
    <row r="10" spans="1:16">
      <c r="A10" s="6">
        <v>2015</v>
      </c>
      <c r="B10" s="5">
        <v>154</v>
      </c>
      <c r="C10" s="6">
        <f t="shared" si="0"/>
        <v>0.5714285714285714</v>
      </c>
      <c r="D10" s="6">
        <f t="shared" si="3"/>
        <v>0.58899297423887587</v>
      </c>
      <c r="E10" s="6" t="s">
        <v>12</v>
      </c>
      <c r="F10" s="5"/>
      <c r="G10" s="6">
        <v>2015</v>
      </c>
      <c r="H10" s="5">
        <v>1575988</v>
      </c>
      <c r="I10" s="6">
        <f t="shared" si="1"/>
        <v>3.7965046129203921E-2</v>
      </c>
      <c r="J10" s="2">
        <f t="shared" si="4"/>
        <v>3.3426727323831229E-2</v>
      </c>
      <c r="K10" s="2" t="s">
        <v>12</v>
      </c>
      <c r="M10" s="2">
        <v>2015</v>
      </c>
      <c r="N10" s="3">
        <f t="shared" si="2"/>
        <v>0.53346352529936747</v>
      </c>
      <c r="O10" s="3">
        <f t="shared" si="2"/>
        <v>0.55556624691504464</v>
      </c>
      <c r="P10" s="2" t="s">
        <v>12</v>
      </c>
    </row>
    <row r="11" spans="1:16">
      <c r="A11" s="6">
        <v>2014</v>
      </c>
      <c r="B11" s="5">
        <v>98</v>
      </c>
      <c r="C11" s="6">
        <f t="shared" si="0"/>
        <v>0.60655737704918034</v>
      </c>
      <c r="D11" s="6">
        <f t="shared" si="3"/>
        <v>0.54718112754898041</v>
      </c>
      <c r="E11" s="6" t="s">
        <v>13</v>
      </c>
      <c r="F11" s="5"/>
      <c r="G11" s="6">
        <v>2014</v>
      </c>
      <c r="H11" s="5">
        <v>1518344</v>
      </c>
      <c r="I11" s="6">
        <f t="shared" si="1"/>
        <v>2.8888408518458534E-2</v>
      </c>
      <c r="J11" s="2">
        <f t="shared" si="4"/>
        <v>4.1927270404029368E-2</v>
      </c>
      <c r="K11" s="2" t="s">
        <v>13</v>
      </c>
      <c r="M11" s="2">
        <v>2014</v>
      </c>
      <c r="N11" s="3">
        <f t="shared" si="2"/>
        <v>0.5776689685307218</v>
      </c>
      <c r="O11" s="3">
        <f t="shared" si="2"/>
        <v>0.50525385714495108</v>
      </c>
      <c r="P11" s="2" t="s">
        <v>13</v>
      </c>
    </row>
    <row r="12" spans="1:16">
      <c r="A12" s="6">
        <v>2013</v>
      </c>
      <c r="B12" s="5">
        <v>61</v>
      </c>
      <c r="C12" s="6">
        <f t="shared" si="0"/>
        <v>0.48780487804878048</v>
      </c>
      <c r="D12" s="6">
        <f t="shared" si="3"/>
        <v>0.50316169828364954</v>
      </c>
      <c r="E12" s="6" t="s">
        <v>14</v>
      </c>
      <c r="F12" s="5"/>
      <c r="G12" s="6">
        <v>2013</v>
      </c>
      <c r="H12" s="5">
        <v>1475713</v>
      </c>
      <c r="I12" s="6">
        <f t="shared" si="1"/>
        <v>5.4966132289600199E-2</v>
      </c>
      <c r="J12" s="2">
        <f t="shared" si="4"/>
        <v>5.337452420807437E-2</v>
      </c>
      <c r="K12" s="2" t="s">
        <v>14</v>
      </c>
      <c r="M12" s="2">
        <v>2013</v>
      </c>
      <c r="N12" s="3">
        <f t="shared" si="2"/>
        <v>0.4328387457591803</v>
      </c>
      <c r="O12" s="3">
        <f t="shared" si="2"/>
        <v>0.44978717407557517</v>
      </c>
      <c r="P12" s="2" t="s">
        <v>14</v>
      </c>
    </row>
    <row r="13" spans="1:16">
      <c r="A13" s="6">
        <v>2012</v>
      </c>
      <c r="B13" s="5">
        <v>41</v>
      </c>
      <c r="C13" s="6">
        <f t="shared" si="0"/>
        <v>0.51851851851851849</v>
      </c>
      <c r="D13" s="6">
        <f t="shared" si="3"/>
        <v>0.19474313022700118</v>
      </c>
      <c r="E13" s="6" t="s">
        <v>15</v>
      </c>
      <c r="F13" s="5"/>
      <c r="G13" s="6">
        <v>2012</v>
      </c>
      <c r="H13" s="5">
        <v>1398825</v>
      </c>
      <c r="I13" s="6">
        <f t="shared" si="1"/>
        <v>5.1782916126548548E-2</v>
      </c>
      <c r="J13" s="2">
        <f t="shared" si="4"/>
        <v>5.7636912288871349E-2</v>
      </c>
      <c r="K13" s="2" t="s">
        <v>15</v>
      </c>
      <c r="M13" s="2">
        <v>2012</v>
      </c>
      <c r="N13" s="3">
        <f t="shared" si="2"/>
        <v>0.46673560239196993</v>
      </c>
      <c r="O13" s="3">
        <f t="shared" si="2"/>
        <v>0.13710621793812983</v>
      </c>
      <c r="P13" s="2" t="s">
        <v>15</v>
      </c>
    </row>
    <row r="14" spans="1:16">
      <c r="A14" s="6">
        <v>2011</v>
      </c>
      <c r="B14" s="5">
        <v>27</v>
      </c>
      <c r="C14" s="6">
        <f t="shared" si="0"/>
        <v>-0.12903225806451613</v>
      </c>
      <c r="D14" s="6">
        <f t="shared" si="3"/>
        <v>5.5483870967741933E-2</v>
      </c>
      <c r="E14" s="6" t="s">
        <v>16</v>
      </c>
      <c r="F14" s="5"/>
      <c r="G14" s="6">
        <v>2011</v>
      </c>
      <c r="H14" s="5">
        <v>1329956</v>
      </c>
      <c r="I14" s="6">
        <f t="shared" si="1"/>
        <v>6.349090845119415E-2</v>
      </c>
      <c r="J14" s="2">
        <f t="shared" si="4"/>
        <v>4.8989728813743805E-2</v>
      </c>
      <c r="K14" s="2" t="s">
        <v>16</v>
      </c>
      <c r="M14" s="2">
        <v>2011</v>
      </c>
      <c r="N14" s="3">
        <f t="shared" si="2"/>
        <v>-0.19252316651571028</v>
      </c>
      <c r="O14" s="3">
        <f t="shared" si="2"/>
        <v>6.4941421539981281E-3</v>
      </c>
      <c r="P14" s="2" t="s">
        <v>16</v>
      </c>
    </row>
    <row r="15" spans="1:16">
      <c r="A15" s="6">
        <v>2010</v>
      </c>
      <c r="B15" s="5">
        <v>31</v>
      </c>
      <c r="C15" s="6">
        <f t="shared" si="0"/>
        <v>0.24</v>
      </c>
      <c r="D15" s="6">
        <f t="shared" si="3"/>
        <v>0.31444444444444442</v>
      </c>
      <c r="E15" s="6" t="s">
        <v>17</v>
      </c>
      <c r="F15" s="5"/>
      <c r="G15" s="6">
        <v>2010</v>
      </c>
      <c r="H15" s="5">
        <v>1250557</v>
      </c>
      <c r="I15" s="6">
        <f t="shared" si="1"/>
        <v>3.4488549176293466E-2</v>
      </c>
      <c r="J15" s="2">
        <f t="shared" si="4"/>
        <v>3.9335203702825214E-2</v>
      </c>
      <c r="K15" s="2" t="s">
        <v>17</v>
      </c>
      <c r="M15" s="2">
        <v>2010</v>
      </c>
      <c r="N15" s="3">
        <f t="shared" si="2"/>
        <v>0.20551145082370653</v>
      </c>
      <c r="O15" s="3">
        <f t="shared" si="2"/>
        <v>0.27510924074161919</v>
      </c>
      <c r="P15" s="2" t="s">
        <v>17</v>
      </c>
    </row>
    <row r="16" spans="1:16">
      <c r="A16" s="6">
        <v>2009</v>
      </c>
      <c r="B16" s="5">
        <v>25</v>
      </c>
      <c r="C16" s="6">
        <f t="shared" si="0"/>
        <v>0.3888888888888889</v>
      </c>
      <c r="D16" s="6">
        <f t="shared" si="3"/>
        <v>0.10353535353535354</v>
      </c>
      <c r="E16" s="6" t="s">
        <v>18</v>
      </c>
      <c r="F16" s="5"/>
      <c r="G16" s="6">
        <v>2009</v>
      </c>
      <c r="H16" s="5">
        <v>1208865</v>
      </c>
      <c r="I16" s="6">
        <f t="shared" si="1"/>
        <v>4.4181858229356968E-2</v>
      </c>
      <c r="J16" s="2">
        <f t="shared" si="4"/>
        <v>5.8036847284569794E-2</v>
      </c>
      <c r="K16" s="2" t="s">
        <v>18</v>
      </c>
      <c r="M16" s="2">
        <v>2009</v>
      </c>
      <c r="N16" s="3">
        <f t="shared" si="2"/>
        <v>0.3447070306595319</v>
      </c>
      <c r="O16" s="3">
        <f t="shared" si="2"/>
        <v>4.5498506250783742E-2</v>
      </c>
      <c r="P16" s="2" t="s">
        <v>18</v>
      </c>
    </row>
    <row r="17" spans="1:16">
      <c r="A17" s="6">
        <v>2008</v>
      </c>
      <c r="B17" s="5">
        <v>18</v>
      </c>
      <c r="C17" s="6">
        <f t="shared" si="0"/>
        <v>-0.18181818181818182</v>
      </c>
      <c r="D17" s="6">
        <f t="shared" si="3"/>
        <v>-9.0909090909090912E-2</v>
      </c>
      <c r="E17" s="6" t="s">
        <v>19</v>
      </c>
      <c r="F17" s="5"/>
      <c r="G17" s="6">
        <v>2008</v>
      </c>
      <c r="H17" s="5">
        <v>1157715</v>
      </c>
      <c r="I17" s="6">
        <f t="shared" si="1"/>
        <v>7.1891836339782619E-2</v>
      </c>
      <c r="J17" s="2">
        <f t="shared" si="4"/>
        <v>6.1020566513237715E-2</v>
      </c>
      <c r="K17" s="2" t="s">
        <v>19</v>
      </c>
      <c r="M17" s="2">
        <v>2008</v>
      </c>
      <c r="N17" s="3">
        <f t="shared" si="2"/>
        <v>-0.25371001815796446</v>
      </c>
      <c r="O17" s="3">
        <f t="shared" si="2"/>
        <v>-0.15192965742232861</v>
      </c>
      <c r="P17" s="2" t="s">
        <v>19</v>
      </c>
    </row>
    <row r="18" spans="1:16">
      <c r="A18" s="6">
        <v>2007</v>
      </c>
      <c r="B18" s="5">
        <v>22</v>
      </c>
      <c r="C18" s="6">
        <f t="shared" si="0"/>
        <v>0</v>
      </c>
      <c r="D18" s="6">
        <f t="shared" si="3"/>
        <v>0.05</v>
      </c>
      <c r="E18" s="6" t="s">
        <v>20</v>
      </c>
      <c r="F18" s="5"/>
      <c r="G18" s="6">
        <v>2007</v>
      </c>
      <c r="H18" s="5">
        <v>1080067</v>
      </c>
      <c r="I18" s="6">
        <f t="shared" si="1"/>
        <v>5.014929668669281E-2</v>
      </c>
      <c r="J18" s="2">
        <f t="shared" si="4"/>
        <v>5.2071956196074576E-2</v>
      </c>
      <c r="K18" s="2" t="s">
        <v>20</v>
      </c>
      <c r="M18" s="2">
        <v>2007</v>
      </c>
      <c r="N18" s="3">
        <f t="shared" si="2"/>
        <v>-5.014929668669281E-2</v>
      </c>
      <c r="O18" s="3">
        <f t="shared" si="2"/>
        <v>-2.071956196074573E-3</v>
      </c>
      <c r="P18" s="2" t="s">
        <v>20</v>
      </c>
    </row>
    <row r="19" spans="1:16">
      <c r="A19" s="6">
        <v>2006</v>
      </c>
      <c r="B19" s="5">
        <v>22</v>
      </c>
      <c r="C19" s="6">
        <f t="shared" si="0"/>
        <v>0.1</v>
      </c>
      <c r="D19" s="6">
        <f t="shared" si="3"/>
        <v>0.17499999999999999</v>
      </c>
      <c r="E19" s="6" t="s">
        <v>21</v>
      </c>
      <c r="F19" s="5"/>
      <c r="G19" s="6">
        <v>2006</v>
      </c>
      <c r="H19" s="5">
        <v>1028489</v>
      </c>
      <c r="I19" s="6">
        <f t="shared" si="1"/>
        <v>5.3994615705456335E-2</v>
      </c>
      <c r="J19" s="2">
        <f t="shared" si="4"/>
        <v>5.248827898145017E-2</v>
      </c>
      <c r="K19" s="2" t="s">
        <v>21</v>
      </c>
      <c r="M19" s="2">
        <v>2006</v>
      </c>
      <c r="N19" s="3">
        <f t="shared" si="2"/>
        <v>4.6005384294543671E-2</v>
      </c>
      <c r="O19" s="3">
        <f t="shared" si="2"/>
        <v>0.12251172101854982</v>
      </c>
      <c r="P19" s="2" t="s">
        <v>21</v>
      </c>
    </row>
    <row r="20" spans="1:16">
      <c r="A20" s="6">
        <v>2005</v>
      </c>
      <c r="B20" s="5">
        <v>20</v>
      </c>
      <c r="C20" s="6">
        <f t="shared" si="0"/>
        <v>0.25</v>
      </c>
      <c r="D20" s="6">
        <f t="shared" si="3"/>
        <v>0.15833333333333333</v>
      </c>
      <c r="E20" s="6" t="s">
        <v>22</v>
      </c>
      <c r="F20" s="5"/>
      <c r="G20" s="6">
        <v>2005</v>
      </c>
      <c r="H20" s="5">
        <v>975801</v>
      </c>
      <c r="I20" s="6">
        <f t="shared" si="1"/>
        <v>5.0981942257443999E-2</v>
      </c>
      <c r="J20" s="2">
        <f t="shared" si="4"/>
        <v>4.83294602081209E-2</v>
      </c>
      <c r="K20" s="2" t="s">
        <v>22</v>
      </c>
      <c r="M20" s="2">
        <v>2005</v>
      </c>
      <c r="N20" s="3">
        <f t="shared" si="2"/>
        <v>0.19901805774255599</v>
      </c>
      <c r="O20" s="3">
        <f t="shared" si="2"/>
        <v>0.11000387312521243</v>
      </c>
      <c r="P20" s="2" t="s">
        <v>22</v>
      </c>
    </row>
    <row r="21" spans="1:16">
      <c r="A21" s="6">
        <v>2004</v>
      </c>
      <c r="B21" s="5">
        <v>16</v>
      </c>
      <c r="C21" s="6">
        <f t="shared" si="0"/>
        <v>6.6666666666666666E-2</v>
      </c>
      <c r="D21" s="6">
        <f t="shared" si="3"/>
        <v>0.15833333333333333</v>
      </c>
      <c r="E21" s="6" t="s">
        <v>23</v>
      </c>
      <c r="F21" s="5"/>
      <c r="G21" s="6">
        <v>2004</v>
      </c>
      <c r="H21" s="5">
        <v>928466</v>
      </c>
      <c r="I21" s="6">
        <f t="shared" si="1"/>
        <v>4.5676978158797801E-2</v>
      </c>
      <c r="J21" s="2">
        <f t="shared" si="4"/>
        <v>4.4970204422588672E-2</v>
      </c>
      <c r="K21" s="2" t="s">
        <v>23</v>
      </c>
      <c r="M21" s="2">
        <v>2004</v>
      </c>
      <c r="N21" s="3">
        <f t="shared" si="2"/>
        <v>2.0989688507868864E-2</v>
      </c>
      <c r="O21" s="3">
        <f t="shared" si="2"/>
        <v>0.11336312891074465</v>
      </c>
      <c r="P21" s="2" t="s">
        <v>23</v>
      </c>
    </row>
    <row r="22" spans="1:16">
      <c r="A22" s="6">
        <v>2003</v>
      </c>
      <c r="B22" s="5">
        <v>15</v>
      </c>
      <c r="C22" s="6">
        <f t="shared" si="0"/>
        <v>0.25</v>
      </c>
      <c r="D22" s="6">
        <f t="shared" si="3"/>
        <v>-0.10227272727272727</v>
      </c>
      <c r="E22" s="6" t="s">
        <v>24</v>
      </c>
      <c r="F22" s="5"/>
      <c r="G22" s="6">
        <v>2003</v>
      </c>
      <c r="H22" s="5">
        <v>887909</v>
      </c>
      <c r="I22" s="6">
        <f t="shared" si="1"/>
        <v>4.426343068637955E-2</v>
      </c>
      <c r="J22" s="2">
        <f t="shared" si="4"/>
        <v>3.357412135822737E-2</v>
      </c>
      <c r="K22" s="2" t="s">
        <v>24</v>
      </c>
      <c r="M22" s="2">
        <v>2003</v>
      </c>
      <c r="N22" s="3">
        <f t="shared" si="2"/>
        <v>0.20573656931362044</v>
      </c>
      <c r="O22" s="3">
        <f t="shared" si="2"/>
        <v>-0.13584684863095464</v>
      </c>
      <c r="P22" s="2" t="s">
        <v>24</v>
      </c>
    </row>
    <row r="23" spans="1:16">
      <c r="A23" s="6">
        <v>2002</v>
      </c>
      <c r="B23" s="5">
        <v>12</v>
      </c>
      <c r="C23" s="6">
        <f t="shared" si="0"/>
        <v>-0.45454545454545453</v>
      </c>
      <c r="D23" s="6">
        <f t="shared" si="3"/>
        <v>0.18939393939393942</v>
      </c>
      <c r="E23" s="6" t="s">
        <v>25</v>
      </c>
      <c r="F23" s="5"/>
      <c r="G23" s="6">
        <v>2002</v>
      </c>
      <c r="H23" s="5">
        <v>850273</v>
      </c>
      <c r="I23" s="6">
        <f t="shared" si="1"/>
        <v>2.2884812030075186E-2</v>
      </c>
      <c r="J23" s="2">
        <f t="shared" si="4"/>
        <v>1.147970202989825E-2</v>
      </c>
      <c r="K23" s="2" t="s">
        <v>25</v>
      </c>
      <c r="M23" s="2">
        <v>2002</v>
      </c>
      <c r="N23" s="3">
        <f t="shared" si="2"/>
        <v>-0.47743026657552973</v>
      </c>
      <c r="O23" s="3">
        <f t="shared" si="2"/>
        <v>0.17791423736404116</v>
      </c>
      <c r="P23" s="2" t="s">
        <v>25</v>
      </c>
    </row>
    <row r="24" spans="1:16">
      <c r="A24" s="6">
        <v>2001</v>
      </c>
      <c r="B24" s="5">
        <v>22</v>
      </c>
      <c r="C24" s="6">
        <f t="shared" si="0"/>
        <v>0.83333333333333337</v>
      </c>
      <c r="D24" s="6">
        <f t="shared" si="3"/>
        <v>0.31666666666666665</v>
      </c>
      <c r="E24" s="6" t="s">
        <v>26</v>
      </c>
      <c r="F24" s="5"/>
      <c r="G24" s="6">
        <v>2001</v>
      </c>
      <c r="H24" s="5">
        <v>831250</v>
      </c>
      <c r="I24" s="6">
        <f t="shared" si="1"/>
        <v>7.4592029721314555E-5</v>
      </c>
      <c r="J24" s="2">
        <f t="shared" si="4"/>
        <v>1.0923910985677252E-2</v>
      </c>
      <c r="K24" s="2" t="s">
        <v>26</v>
      </c>
      <c r="M24" s="2">
        <v>2001</v>
      </c>
      <c r="N24" s="3">
        <f t="shared" si="2"/>
        <v>0.8332587413036121</v>
      </c>
      <c r="O24" s="3">
        <f t="shared" si="2"/>
        <v>0.30574275568098941</v>
      </c>
      <c r="P24" s="2" t="s">
        <v>26</v>
      </c>
    </row>
    <row r="25" spans="1:16">
      <c r="A25" s="6">
        <v>2000</v>
      </c>
      <c r="B25" s="5">
        <v>12</v>
      </c>
      <c r="C25" s="6">
        <f t="shared" si="0"/>
        <v>-0.2</v>
      </c>
      <c r="D25" s="6">
        <f t="shared" si="3"/>
        <v>-0.37272727272727268</v>
      </c>
      <c r="E25" s="6" t="s">
        <v>27</v>
      </c>
      <c r="F25" s="5"/>
      <c r="G25" s="6">
        <v>2000</v>
      </c>
      <c r="H25" s="5">
        <v>831188</v>
      </c>
      <c r="I25" s="6">
        <f t="shared" si="1"/>
        <v>2.177322994163319E-2</v>
      </c>
      <c r="J25" s="2">
        <f t="shared" si="4"/>
        <v>1.9876638847439031E-2</v>
      </c>
      <c r="K25" s="2" t="s">
        <v>27</v>
      </c>
      <c r="M25" s="2">
        <v>2000</v>
      </c>
      <c r="N25" s="3">
        <f t="shared" si="2"/>
        <v>-0.2217732299416332</v>
      </c>
      <c r="O25" s="3">
        <f t="shared" si="2"/>
        <v>-0.39260391157471169</v>
      </c>
      <c r="P25" s="2" t="s">
        <v>27</v>
      </c>
    </row>
    <row r="26" spans="1:16">
      <c r="A26" s="6">
        <v>1999</v>
      </c>
      <c r="B26" s="5">
        <v>15</v>
      </c>
      <c r="C26" s="6">
        <f t="shared" si="0"/>
        <v>-0.54545454545454541</v>
      </c>
      <c r="D26" s="6">
        <f t="shared" si="3"/>
        <v>0.49650349650349657</v>
      </c>
      <c r="E26" s="6" t="s">
        <v>28</v>
      </c>
      <c r="F26" s="5"/>
      <c r="G26" s="6">
        <v>1999</v>
      </c>
      <c r="H26" s="5">
        <v>813476</v>
      </c>
      <c r="I26" s="6">
        <f t="shared" si="1"/>
        <v>1.7980047753244868E-2</v>
      </c>
      <c r="J26" s="2">
        <f t="shared" si="4"/>
        <v>1.9467776698243837E-2</v>
      </c>
      <c r="K26" s="2" t="s">
        <v>28</v>
      </c>
      <c r="M26" s="2">
        <v>1999</v>
      </c>
      <c r="N26" s="3">
        <f t="shared" si="2"/>
        <v>-0.56343459320779032</v>
      </c>
      <c r="O26" s="3">
        <f t="shared" si="2"/>
        <v>0.47703571980525272</v>
      </c>
      <c r="P26" s="2" t="s">
        <v>28</v>
      </c>
    </row>
    <row r="27" spans="1:16">
      <c r="A27" s="6">
        <v>1998</v>
      </c>
      <c r="B27" s="5">
        <v>33</v>
      </c>
      <c r="C27" s="6">
        <f t="shared" si="0"/>
        <v>1.5384615384615385</v>
      </c>
      <c r="D27" s="6">
        <f t="shared" si="3"/>
        <v>0.55183946488294322</v>
      </c>
      <c r="E27" s="6" t="s">
        <v>29</v>
      </c>
      <c r="F27" s="5"/>
      <c r="G27" s="6">
        <v>1998</v>
      </c>
      <c r="H27" s="5">
        <v>799108</v>
      </c>
      <c r="I27" s="6">
        <f t="shared" si="1"/>
        <v>2.0955505643242802E-2</v>
      </c>
      <c r="J27" s="2">
        <f t="shared" si="4"/>
        <v>1.7062593320137966E-2</v>
      </c>
      <c r="K27" s="2" t="s">
        <v>29</v>
      </c>
      <c r="M27" s="2">
        <v>1998</v>
      </c>
      <c r="N27" s="3">
        <f t="shared" si="2"/>
        <v>1.5175060328182957</v>
      </c>
      <c r="O27" s="3">
        <f t="shared" si="2"/>
        <v>0.53477687156280529</v>
      </c>
      <c r="P27" s="2" t="s">
        <v>29</v>
      </c>
    </row>
    <row r="28" spans="1:16">
      <c r="A28" s="6">
        <v>1997</v>
      </c>
      <c r="B28" s="5">
        <v>13</v>
      </c>
      <c r="C28" s="6">
        <f t="shared" si="0"/>
        <v>-0.43478260869565216</v>
      </c>
      <c r="D28" s="6">
        <f t="shared" si="3"/>
        <v>-0.21739130434782608</v>
      </c>
      <c r="E28" s="6" t="s">
        <v>30</v>
      </c>
      <c r="F28" s="5"/>
      <c r="G28" s="6">
        <v>1997</v>
      </c>
      <c r="H28" s="5">
        <v>782706</v>
      </c>
      <c r="I28" s="6">
        <f t="shared" si="1"/>
        <v>1.3169680997033133E-2</v>
      </c>
      <c r="J28" s="2">
        <f t="shared" si="4"/>
        <v>6.5809530205009958E-2</v>
      </c>
      <c r="K28" s="2" t="s">
        <v>30</v>
      </c>
      <c r="M28" s="2">
        <v>1997</v>
      </c>
      <c r="N28" s="3">
        <f t="shared" si="2"/>
        <v>-0.4479522896926853</v>
      </c>
      <c r="O28" s="3">
        <f t="shared" si="2"/>
        <v>-0.28320083455283607</v>
      </c>
      <c r="P28" s="2" t="s">
        <v>30</v>
      </c>
    </row>
    <row r="29" spans="1:16">
      <c r="A29" s="6">
        <v>1996</v>
      </c>
      <c r="B29" s="5">
        <v>23</v>
      </c>
      <c r="C29" s="6">
        <f t="shared" si="0"/>
        <v>0</v>
      </c>
      <c r="D29" s="6">
        <f t="shared" si="3"/>
        <v>0.9375</v>
      </c>
      <c r="E29" s="6" t="s">
        <v>31</v>
      </c>
      <c r="F29" s="5"/>
      <c r="G29" s="6">
        <v>1996</v>
      </c>
      <c r="H29" s="5">
        <v>772532</v>
      </c>
      <c r="I29" s="6">
        <f t="shared" si="1"/>
        <v>0.11844937941298679</v>
      </c>
      <c r="J29" s="2">
        <f t="shared" si="4"/>
        <v>8.4519918588730383E-2</v>
      </c>
      <c r="K29" s="2" t="s">
        <v>31</v>
      </c>
      <c r="M29" s="2">
        <v>1996</v>
      </c>
      <c r="N29" s="3">
        <f t="shared" si="2"/>
        <v>-0.11844937941298679</v>
      </c>
      <c r="O29" s="3">
        <f t="shared" si="2"/>
        <v>0.85298008141126958</v>
      </c>
      <c r="P29" s="2" t="s">
        <v>31</v>
      </c>
    </row>
    <row r="30" spans="1:16">
      <c r="A30" s="6">
        <v>1995</v>
      </c>
      <c r="B30" s="5">
        <v>23</v>
      </c>
      <c r="C30" s="6">
        <f t="shared" si="0"/>
        <v>1.875</v>
      </c>
      <c r="D30" s="6">
        <f t="shared" si="3"/>
        <v>0.65972222222222221</v>
      </c>
      <c r="E30" s="6" t="s">
        <v>32</v>
      </c>
      <c r="F30" s="5"/>
      <c r="G30" s="6">
        <v>1995</v>
      </c>
      <c r="H30" s="5">
        <v>690717</v>
      </c>
      <c r="I30" s="6">
        <f t="shared" si="1"/>
        <v>5.0590457764473976E-2</v>
      </c>
      <c r="J30" s="2">
        <f t="shared" si="4"/>
        <v>4.6889486280644252E-2</v>
      </c>
      <c r="K30" s="2" t="s">
        <v>32</v>
      </c>
      <c r="M30" s="2">
        <v>1995</v>
      </c>
      <c r="N30" s="3">
        <f t="shared" si="2"/>
        <v>1.824409542235526</v>
      </c>
      <c r="O30" s="3">
        <f t="shared" si="2"/>
        <v>0.61283273594157794</v>
      </c>
      <c r="P30" s="2" t="s">
        <v>32</v>
      </c>
    </row>
    <row r="31" spans="1:16">
      <c r="A31" s="6">
        <v>1994</v>
      </c>
      <c r="B31" s="5">
        <v>8</v>
      </c>
      <c r="C31" s="6">
        <f t="shared" si="0"/>
        <v>-0.55555555555555558</v>
      </c>
      <c r="D31" s="6">
        <f t="shared" si="3"/>
        <v>-0.24836601307189543</v>
      </c>
      <c r="E31" s="6" t="s">
        <v>33</v>
      </c>
      <c r="F31" s="5"/>
      <c r="G31" s="6">
        <v>1994</v>
      </c>
      <c r="H31" s="5">
        <v>657456</v>
      </c>
      <c r="I31" s="6">
        <f t="shared" si="1"/>
        <v>4.3188514796814528E-2</v>
      </c>
      <c r="J31" s="2">
        <f t="shared" si="4"/>
        <v>2.9041261205244112E-2</v>
      </c>
      <c r="K31" s="2" t="s">
        <v>33</v>
      </c>
      <c r="M31" s="2">
        <v>1994</v>
      </c>
      <c r="N31" s="3">
        <f t="shared" si="2"/>
        <v>-0.59874407035237009</v>
      </c>
      <c r="O31" s="3">
        <f t="shared" si="2"/>
        <v>-0.27740727427713952</v>
      </c>
      <c r="P31" s="2" t="s">
        <v>33</v>
      </c>
    </row>
    <row r="32" spans="1:16">
      <c r="A32" s="6">
        <v>1993</v>
      </c>
      <c r="B32" s="5">
        <v>18</v>
      </c>
      <c r="C32" s="6">
        <f t="shared" si="0"/>
        <v>5.8823529411764705E-2</v>
      </c>
      <c r="D32" s="6">
        <f t="shared" si="3"/>
        <v>0.2377450980392157</v>
      </c>
      <c r="E32" s="6" t="s">
        <v>34</v>
      </c>
      <c r="F32" s="5"/>
      <c r="G32" s="6">
        <v>1993</v>
      </c>
      <c r="H32" s="5">
        <v>630237</v>
      </c>
      <c r="I32" s="6">
        <f t="shared" si="1"/>
        <v>1.4894007613673694E-2</v>
      </c>
      <c r="J32" s="2">
        <f t="shared" si="4"/>
        <v>1.3230641512147433E-2</v>
      </c>
      <c r="K32" s="2" t="s">
        <v>34</v>
      </c>
      <c r="M32" s="2">
        <v>1993</v>
      </c>
      <c r="N32" s="3">
        <f t="shared" si="2"/>
        <v>4.3929521798091009E-2</v>
      </c>
      <c r="O32" s="3">
        <f t="shared" si="2"/>
        <v>0.22451445652706828</v>
      </c>
      <c r="P32" s="2" t="s">
        <v>34</v>
      </c>
    </row>
    <row r="33" spans="1:16">
      <c r="A33" s="6">
        <v>1992</v>
      </c>
      <c r="B33" s="5">
        <v>17</v>
      </c>
      <c r="C33" s="6">
        <f t="shared" si="0"/>
        <v>0.41666666666666669</v>
      </c>
      <c r="D33" s="6" t="e">
        <f t="shared" si="3"/>
        <v>#DIV/0!</v>
      </c>
      <c r="E33" s="6" t="s">
        <v>35</v>
      </c>
      <c r="F33" s="5"/>
      <c r="G33" s="6">
        <v>1992</v>
      </c>
      <c r="H33" s="5">
        <v>620988</v>
      </c>
      <c r="I33" s="6">
        <f t="shared" si="1"/>
        <v>1.1567275410621173E-2</v>
      </c>
      <c r="J33" s="2">
        <f t="shared" si="4"/>
        <v>2.0060376222010901E-2</v>
      </c>
      <c r="K33" s="2" t="s">
        <v>35</v>
      </c>
      <c r="M33" s="2">
        <v>1992</v>
      </c>
      <c r="N33" s="3">
        <f t="shared" si="2"/>
        <v>0.40509939125604549</v>
      </c>
      <c r="O33" s="3" t="e">
        <f t="shared" si="2"/>
        <v>#DIV/0!</v>
      </c>
      <c r="P33" s="2" t="s">
        <v>35</v>
      </c>
    </row>
    <row r="34" spans="1:16">
      <c r="A34" s="6">
        <v>1991</v>
      </c>
      <c r="B34" s="5">
        <v>12</v>
      </c>
      <c r="C34" s="6" t="e">
        <f t="shared" si="0"/>
        <v>#DIV/0!</v>
      </c>
      <c r="D34" s="6" t="e">
        <f t="shared" si="3"/>
        <v>#DIV/0!</v>
      </c>
      <c r="E34" s="6" t="s">
        <v>36</v>
      </c>
      <c r="F34" s="5"/>
      <c r="G34" s="6">
        <v>1991</v>
      </c>
      <c r="H34" s="5">
        <v>613887</v>
      </c>
      <c r="I34" s="6">
        <f t="shared" si="1"/>
        <v>2.855347703340063E-2</v>
      </c>
      <c r="J34" s="2">
        <f t="shared" si="4"/>
        <v>2.8153286573621972E-2</v>
      </c>
      <c r="K34" s="2" t="s">
        <v>36</v>
      </c>
      <c r="M34" s="2">
        <v>1991</v>
      </c>
      <c r="N34" s="3" t="e">
        <f t="shared" si="2"/>
        <v>#DIV/0!</v>
      </c>
      <c r="O34" s="3" t="e">
        <f t="shared" si="2"/>
        <v>#DIV/0!</v>
      </c>
      <c r="P34" s="2" t="s">
        <v>36</v>
      </c>
    </row>
    <row r="35" spans="1:16">
      <c r="A35" s="6">
        <v>1990</v>
      </c>
      <c r="B35" s="5"/>
      <c r="C35" s="6" t="e">
        <f t="shared" si="0"/>
        <v>#DIV/0!</v>
      </c>
      <c r="D35" s="6" t="e">
        <f t="shared" si="3"/>
        <v>#DIV/0!</v>
      </c>
      <c r="E35" s="6" t="s">
        <v>37</v>
      </c>
      <c r="F35" s="5"/>
      <c r="G35" s="6">
        <v>1990</v>
      </c>
      <c r="H35" s="5">
        <v>596845</v>
      </c>
      <c r="I35" s="6">
        <f t="shared" si="1"/>
        <v>2.7753096113843315E-2</v>
      </c>
      <c r="J35" s="2" t="e">
        <f t="shared" si="4"/>
        <v>#DIV/0!</v>
      </c>
      <c r="K35" s="2" t="s">
        <v>37</v>
      </c>
      <c r="M35" s="2">
        <v>1990</v>
      </c>
      <c r="N35" s="3" t="e">
        <f t="shared" si="2"/>
        <v>#DIV/0!</v>
      </c>
      <c r="O35" s="3" t="e">
        <f t="shared" si="2"/>
        <v>#DIV/0!</v>
      </c>
      <c r="P35" s="2" t="s">
        <v>37</v>
      </c>
    </row>
    <row r="36" spans="1:16">
      <c r="A36" s="6">
        <v>1989</v>
      </c>
      <c r="B36" s="5"/>
      <c r="C36" s="6" t="e">
        <f t="shared" si="0"/>
        <v>#DIV/0!</v>
      </c>
      <c r="D36" s="6" t="e">
        <f t="shared" si="3"/>
        <v>#DIV/0!</v>
      </c>
      <c r="E36" s="6" t="s">
        <v>38</v>
      </c>
      <c r="F36" s="5"/>
      <c r="G36" s="6">
        <v>1989</v>
      </c>
      <c r="H36" s="5">
        <v>580728</v>
      </c>
      <c r="I36" s="6" t="e">
        <f t="shared" si="1"/>
        <v>#DIV/0!</v>
      </c>
      <c r="J36" s="2" t="e">
        <f t="shared" si="4"/>
        <v>#DIV/0!</v>
      </c>
      <c r="K36" s="2" t="s">
        <v>38</v>
      </c>
      <c r="M36" s="2">
        <v>1989</v>
      </c>
      <c r="N36" s="3" t="e">
        <f t="shared" si="2"/>
        <v>#DIV/0!</v>
      </c>
      <c r="O36" s="3" t="e">
        <f t="shared" si="2"/>
        <v>#DIV/0!</v>
      </c>
      <c r="P36" s="2" t="s">
        <v>38</v>
      </c>
    </row>
    <row r="37" spans="1:16">
      <c r="A37" s="6">
        <v>1988</v>
      </c>
      <c r="B37" s="5"/>
      <c r="C37" s="6" t="e">
        <f t="shared" si="0"/>
        <v>#DIV/0!</v>
      </c>
      <c r="D37" s="6" t="e">
        <f t="shared" si="3"/>
        <v>#DIV/0!</v>
      </c>
      <c r="E37" s="6" t="s">
        <v>39</v>
      </c>
      <c r="F37" s="5"/>
      <c r="G37" s="6">
        <v>1988</v>
      </c>
      <c r="H37" s="5"/>
      <c r="I37" s="6" t="e">
        <f t="shared" si="1"/>
        <v>#DIV/0!</v>
      </c>
      <c r="J37" s="2" t="e">
        <f t="shared" si="4"/>
        <v>#DIV/0!</v>
      </c>
      <c r="K37" s="2" t="s">
        <v>39</v>
      </c>
      <c r="M37" s="2">
        <v>1988</v>
      </c>
      <c r="N37" s="3" t="e">
        <f t="shared" ref="N37:O55" si="5">C37-I37</f>
        <v>#DIV/0!</v>
      </c>
      <c r="O37" s="3" t="e">
        <f t="shared" si="5"/>
        <v>#DIV/0!</v>
      </c>
      <c r="P37" s="2" t="s">
        <v>39</v>
      </c>
    </row>
    <row r="38" spans="1:16">
      <c r="A38" s="6">
        <v>1987</v>
      </c>
      <c r="B38" s="5"/>
      <c r="C38" s="6" t="e">
        <f t="shared" si="0"/>
        <v>#DIV/0!</v>
      </c>
      <c r="D38" s="6" t="e">
        <f t="shared" si="3"/>
        <v>#DIV/0!</v>
      </c>
      <c r="E38" s="6" t="s">
        <v>40</v>
      </c>
      <c r="F38" s="5"/>
      <c r="G38" s="6">
        <v>1987</v>
      </c>
      <c r="H38" s="5"/>
      <c r="I38" s="6" t="e">
        <f t="shared" si="1"/>
        <v>#DIV/0!</v>
      </c>
      <c r="J38" s="2" t="e">
        <f t="shared" si="4"/>
        <v>#DIV/0!</v>
      </c>
      <c r="K38" s="2" t="s">
        <v>40</v>
      </c>
      <c r="M38" s="2">
        <v>1987</v>
      </c>
      <c r="N38" s="3" t="e">
        <f t="shared" si="5"/>
        <v>#DIV/0!</v>
      </c>
      <c r="O38" s="3" t="e">
        <f t="shared" si="5"/>
        <v>#DIV/0!</v>
      </c>
      <c r="P38" s="2" t="s">
        <v>40</v>
      </c>
    </row>
    <row r="39" spans="1:16">
      <c r="A39" s="6">
        <v>1986</v>
      </c>
      <c r="B39" s="5"/>
      <c r="C39" s="6" t="e">
        <f t="shared" si="0"/>
        <v>#DIV/0!</v>
      </c>
      <c r="D39" s="6" t="e">
        <f t="shared" si="3"/>
        <v>#DIV/0!</v>
      </c>
      <c r="E39" s="6" t="s">
        <v>41</v>
      </c>
      <c r="F39" s="5"/>
      <c r="G39" s="6">
        <v>1986</v>
      </c>
      <c r="H39" s="5"/>
      <c r="I39" s="6" t="e">
        <f t="shared" si="1"/>
        <v>#DIV/0!</v>
      </c>
      <c r="J39" s="2" t="e">
        <f t="shared" si="4"/>
        <v>#DIV/0!</v>
      </c>
      <c r="K39" s="2" t="s">
        <v>41</v>
      </c>
      <c r="M39" s="2">
        <v>1986</v>
      </c>
      <c r="N39" s="3" t="e">
        <f t="shared" si="5"/>
        <v>#DIV/0!</v>
      </c>
      <c r="O39" s="3" t="e">
        <f t="shared" si="5"/>
        <v>#DIV/0!</v>
      </c>
      <c r="P39" s="2" t="s">
        <v>41</v>
      </c>
    </row>
    <row r="40" spans="1:16">
      <c r="A40" s="6">
        <v>1985</v>
      </c>
      <c r="B40" s="5"/>
      <c r="C40" s="6" t="e">
        <f t="shared" si="0"/>
        <v>#DIV/0!</v>
      </c>
      <c r="D40" s="6" t="e">
        <f t="shared" si="3"/>
        <v>#DIV/0!</v>
      </c>
      <c r="E40" s="6" t="s">
        <v>42</v>
      </c>
      <c r="F40" s="5"/>
      <c r="G40" s="6">
        <v>1985</v>
      </c>
      <c r="H40" s="5"/>
      <c r="I40" s="6" t="e">
        <f t="shared" si="1"/>
        <v>#DIV/0!</v>
      </c>
      <c r="J40" s="2" t="e">
        <f t="shared" si="4"/>
        <v>#DIV/0!</v>
      </c>
      <c r="K40" s="2" t="s">
        <v>42</v>
      </c>
      <c r="M40" s="2">
        <v>1985</v>
      </c>
      <c r="N40" s="3" t="e">
        <f t="shared" si="5"/>
        <v>#DIV/0!</v>
      </c>
      <c r="O40" s="3" t="e">
        <f t="shared" si="5"/>
        <v>#DIV/0!</v>
      </c>
      <c r="P40" s="2" t="s">
        <v>42</v>
      </c>
    </row>
    <row r="41" spans="1:16">
      <c r="A41" s="6">
        <v>1984</v>
      </c>
      <c r="B41" s="5"/>
      <c r="C41" s="6" t="e">
        <f t="shared" si="0"/>
        <v>#DIV/0!</v>
      </c>
      <c r="D41" s="6" t="e">
        <f t="shared" si="3"/>
        <v>#DIV/0!</v>
      </c>
      <c r="E41" s="6" t="s">
        <v>43</v>
      </c>
      <c r="F41" s="5"/>
      <c r="G41" s="6">
        <v>1984</v>
      </c>
      <c r="H41" s="5"/>
      <c r="I41" s="6" t="e">
        <f t="shared" si="1"/>
        <v>#DIV/0!</v>
      </c>
      <c r="J41" s="2" t="e">
        <f t="shared" si="4"/>
        <v>#DIV/0!</v>
      </c>
      <c r="K41" s="2" t="s">
        <v>43</v>
      </c>
      <c r="M41" s="2">
        <v>1984</v>
      </c>
      <c r="N41" s="3" t="e">
        <f t="shared" si="5"/>
        <v>#DIV/0!</v>
      </c>
      <c r="O41" s="3" t="e">
        <f t="shared" si="5"/>
        <v>#DIV/0!</v>
      </c>
      <c r="P41" s="2" t="s">
        <v>43</v>
      </c>
    </row>
    <row r="42" spans="1:16">
      <c r="A42" s="6">
        <v>1983</v>
      </c>
      <c r="B42" s="5"/>
      <c r="C42" s="6" t="e">
        <f t="shared" si="0"/>
        <v>#DIV/0!</v>
      </c>
      <c r="D42" s="6" t="e">
        <f t="shared" si="3"/>
        <v>#DIV/0!</v>
      </c>
      <c r="E42" s="6" t="s">
        <v>44</v>
      </c>
      <c r="F42" s="5"/>
      <c r="G42" s="6">
        <v>1983</v>
      </c>
      <c r="H42" s="5"/>
      <c r="I42" s="6" t="e">
        <f t="shared" si="1"/>
        <v>#DIV/0!</v>
      </c>
      <c r="J42" s="2" t="e">
        <f t="shared" si="4"/>
        <v>#DIV/0!</v>
      </c>
      <c r="K42" s="2" t="s">
        <v>44</v>
      </c>
      <c r="M42" s="2">
        <v>1983</v>
      </c>
      <c r="N42" s="3" t="e">
        <f t="shared" si="5"/>
        <v>#DIV/0!</v>
      </c>
      <c r="O42" s="3" t="e">
        <f t="shared" si="5"/>
        <v>#DIV/0!</v>
      </c>
      <c r="P42" s="2" t="s">
        <v>44</v>
      </c>
    </row>
    <row r="43" spans="1:16">
      <c r="A43" s="6">
        <v>1982</v>
      </c>
      <c r="B43" s="5"/>
      <c r="C43" s="6" t="e">
        <f t="shared" si="0"/>
        <v>#DIV/0!</v>
      </c>
      <c r="D43" s="6" t="e">
        <f t="shared" si="3"/>
        <v>#DIV/0!</v>
      </c>
      <c r="E43" s="6" t="s">
        <v>45</v>
      </c>
      <c r="F43" s="5"/>
      <c r="G43" s="6">
        <v>1982</v>
      </c>
      <c r="H43" s="5"/>
      <c r="I43" s="6" t="e">
        <f t="shared" si="1"/>
        <v>#DIV/0!</v>
      </c>
      <c r="J43" s="2" t="e">
        <f t="shared" si="4"/>
        <v>#DIV/0!</v>
      </c>
      <c r="K43" s="2" t="s">
        <v>45</v>
      </c>
      <c r="M43" s="2">
        <v>1982</v>
      </c>
      <c r="N43" s="3" t="e">
        <f t="shared" si="5"/>
        <v>#DIV/0!</v>
      </c>
      <c r="O43" s="3" t="e">
        <f t="shared" si="5"/>
        <v>#DIV/0!</v>
      </c>
      <c r="P43" s="2" t="s">
        <v>45</v>
      </c>
    </row>
    <row r="44" spans="1:16">
      <c r="A44" s="6">
        <v>1981</v>
      </c>
      <c r="B44" s="5"/>
      <c r="C44" s="6" t="e">
        <f t="shared" si="0"/>
        <v>#DIV/0!</v>
      </c>
      <c r="D44" s="6" t="e">
        <f t="shared" si="3"/>
        <v>#DIV/0!</v>
      </c>
      <c r="E44" s="6" t="s">
        <v>46</v>
      </c>
      <c r="F44" s="5"/>
      <c r="G44" s="6">
        <v>1981</v>
      </c>
      <c r="H44" s="5"/>
      <c r="I44" s="6" t="e">
        <f t="shared" si="1"/>
        <v>#DIV/0!</v>
      </c>
      <c r="J44" s="2" t="e">
        <f t="shared" si="4"/>
        <v>#DIV/0!</v>
      </c>
      <c r="K44" s="2" t="s">
        <v>46</v>
      </c>
      <c r="M44" s="2">
        <v>1981</v>
      </c>
      <c r="N44" s="3" t="e">
        <f t="shared" si="5"/>
        <v>#DIV/0!</v>
      </c>
      <c r="O44" s="3" t="e">
        <f t="shared" si="5"/>
        <v>#DIV/0!</v>
      </c>
      <c r="P44" s="2" t="s">
        <v>46</v>
      </c>
    </row>
    <row r="45" spans="1:16">
      <c r="A45" s="6">
        <v>1980</v>
      </c>
      <c r="B45" s="5"/>
      <c r="C45" s="6" t="e">
        <f t="shared" si="0"/>
        <v>#DIV/0!</v>
      </c>
      <c r="D45" s="6" t="e">
        <f t="shared" si="3"/>
        <v>#DIV/0!</v>
      </c>
      <c r="E45" s="6" t="s">
        <v>47</v>
      </c>
      <c r="F45" s="5"/>
      <c r="G45" s="6">
        <v>1980</v>
      </c>
      <c r="H45" s="5"/>
      <c r="I45" s="6" t="e">
        <f t="shared" si="1"/>
        <v>#DIV/0!</v>
      </c>
      <c r="J45" s="2" t="e">
        <f t="shared" si="4"/>
        <v>#DIV/0!</v>
      </c>
      <c r="K45" s="2" t="s">
        <v>47</v>
      </c>
      <c r="M45" s="2">
        <v>1980</v>
      </c>
      <c r="N45" s="3" t="e">
        <f t="shared" si="5"/>
        <v>#DIV/0!</v>
      </c>
      <c r="O45" s="3" t="e">
        <f t="shared" si="5"/>
        <v>#DIV/0!</v>
      </c>
      <c r="P45" s="2" t="s">
        <v>47</v>
      </c>
    </row>
    <row r="46" spans="1:16">
      <c r="A46" s="6">
        <v>1979</v>
      </c>
      <c r="B46" s="5"/>
      <c r="C46" s="6" t="e">
        <f t="shared" si="0"/>
        <v>#DIV/0!</v>
      </c>
      <c r="D46" s="6" t="e">
        <f t="shared" si="3"/>
        <v>#DIV/0!</v>
      </c>
      <c r="E46" s="6" t="s">
        <v>48</v>
      </c>
      <c r="F46" s="5"/>
      <c r="G46" s="6">
        <v>1979</v>
      </c>
      <c r="H46" s="5"/>
      <c r="I46" s="6" t="e">
        <f t="shared" si="1"/>
        <v>#DIV/0!</v>
      </c>
      <c r="J46" s="2" t="e">
        <f t="shared" si="4"/>
        <v>#DIV/0!</v>
      </c>
      <c r="K46" s="2" t="s">
        <v>48</v>
      </c>
      <c r="M46" s="2">
        <v>1979</v>
      </c>
      <c r="N46" s="3" t="e">
        <f t="shared" si="5"/>
        <v>#DIV/0!</v>
      </c>
      <c r="O46" s="3" t="e">
        <f t="shared" si="5"/>
        <v>#DIV/0!</v>
      </c>
      <c r="P46" s="2" t="s">
        <v>48</v>
      </c>
    </row>
    <row r="47" spans="1:16">
      <c r="A47" s="6">
        <v>1978</v>
      </c>
      <c r="B47" s="5"/>
      <c r="C47" s="6" t="e">
        <f t="shared" si="0"/>
        <v>#DIV/0!</v>
      </c>
      <c r="D47" s="6" t="e">
        <f t="shared" si="3"/>
        <v>#DIV/0!</v>
      </c>
      <c r="E47" s="6" t="s">
        <v>49</v>
      </c>
      <c r="F47" s="5"/>
      <c r="G47" s="6">
        <v>1978</v>
      </c>
      <c r="H47" s="5"/>
      <c r="I47" s="6" t="e">
        <f t="shared" si="1"/>
        <v>#DIV/0!</v>
      </c>
      <c r="J47" s="2" t="e">
        <f t="shared" si="4"/>
        <v>#DIV/0!</v>
      </c>
      <c r="K47" s="2" t="s">
        <v>49</v>
      </c>
      <c r="M47" s="2">
        <v>1978</v>
      </c>
      <c r="N47" s="3" t="e">
        <f t="shared" si="5"/>
        <v>#DIV/0!</v>
      </c>
      <c r="O47" s="3" t="e">
        <f t="shared" si="5"/>
        <v>#DIV/0!</v>
      </c>
      <c r="P47" s="2" t="s">
        <v>49</v>
      </c>
    </row>
    <row r="48" spans="1:16">
      <c r="A48" s="6">
        <v>1977</v>
      </c>
      <c r="B48" s="5"/>
      <c r="C48" s="6" t="e">
        <f t="shared" si="0"/>
        <v>#DIV/0!</v>
      </c>
      <c r="D48" s="6" t="e">
        <f t="shared" si="3"/>
        <v>#DIV/0!</v>
      </c>
      <c r="E48" s="6" t="s">
        <v>50</v>
      </c>
      <c r="F48" s="5"/>
      <c r="G48" s="6">
        <v>1977</v>
      </c>
      <c r="H48" s="5"/>
      <c r="I48" s="6" t="e">
        <f t="shared" si="1"/>
        <v>#DIV/0!</v>
      </c>
      <c r="J48" s="2" t="e">
        <f t="shared" si="4"/>
        <v>#DIV/0!</v>
      </c>
      <c r="K48" s="2" t="s">
        <v>50</v>
      </c>
      <c r="M48" s="2">
        <v>1977</v>
      </c>
      <c r="N48" s="3" t="e">
        <f t="shared" si="5"/>
        <v>#DIV/0!</v>
      </c>
      <c r="O48" s="3" t="e">
        <f t="shared" si="5"/>
        <v>#DIV/0!</v>
      </c>
      <c r="P48" s="2" t="s">
        <v>50</v>
      </c>
    </row>
    <row r="49" spans="1:16">
      <c r="A49" s="6">
        <v>1976</v>
      </c>
      <c r="B49" s="5"/>
      <c r="C49" s="6" t="e">
        <f t="shared" si="0"/>
        <v>#DIV/0!</v>
      </c>
      <c r="D49" s="6" t="e">
        <f t="shared" si="3"/>
        <v>#DIV/0!</v>
      </c>
      <c r="E49" s="6" t="s">
        <v>51</v>
      </c>
      <c r="F49" s="5"/>
      <c r="G49" s="6">
        <v>1976</v>
      </c>
      <c r="H49" s="5"/>
      <c r="I49" s="6" t="e">
        <f t="shared" si="1"/>
        <v>#DIV/0!</v>
      </c>
      <c r="J49" s="2" t="e">
        <f t="shared" si="4"/>
        <v>#DIV/0!</v>
      </c>
      <c r="K49" s="2" t="s">
        <v>51</v>
      </c>
      <c r="M49" s="2">
        <v>1976</v>
      </c>
      <c r="N49" s="3" t="e">
        <f t="shared" si="5"/>
        <v>#DIV/0!</v>
      </c>
      <c r="O49" s="3" t="e">
        <f t="shared" si="5"/>
        <v>#DIV/0!</v>
      </c>
      <c r="P49" s="2" t="s">
        <v>51</v>
      </c>
    </row>
    <row r="50" spans="1:16">
      <c r="A50" s="6">
        <v>1975</v>
      </c>
      <c r="B50" s="5"/>
      <c r="C50" s="6" t="e">
        <f t="shared" si="0"/>
        <v>#DIV/0!</v>
      </c>
      <c r="D50" s="6" t="e">
        <f t="shared" si="3"/>
        <v>#DIV/0!</v>
      </c>
      <c r="E50" s="6" t="s">
        <v>52</v>
      </c>
      <c r="F50" s="5"/>
      <c r="G50" s="6">
        <v>1975</v>
      </c>
      <c r="H50" s="5"/>
      <c r="I50" s="6" t="e">
        <f t="shared" si="1"/>
        <v>#DIV/0!</v>
      </c>
      <c r="J50" s="2" t="e">
        <f t="shared" si="4"/>
        <v>#DIV/0!</v>
      </c>
      <c r="K50" s="2" t="s">
        <v>52</v>
      </c>
      <c r="M50" s="2">
        <v>1975</v>
      </c>
      <c r="N50" s="3" t="e">
        <f t="shared" si="5"/>
        <v>#DIV/0!</v>
      </c>
      <c r="O50" s="3" t="e">
        <f t="shared" si="5"/>
        <v>#DIV/0!</v>
      </c>
      <c r="P50" s="2" t="s">
        <v>52</v>
      </c>
    </row>
    <row r="51" spans="1:16">
      <c r="A51" s="6">
        <v>1974</v>
      </c>
      <c r="B51" s="5"/>
      <c r="C51" s="6" t="e">
        <f t="shared" si="0"/>
        <v>#DIV/0!</v>
      </c>
      <c r="D51" s="6" t="e">
        <f t="shared" si="3"/>
        <v>#DIV/0!</v>
      </c>
      <c r="E51" s="6" t="s">
        <v>53</v>
      </c>
      <c r="F51" s="5"/>
      <c r="G51" s="6">
        <v>1974</v>
      </c>
      <c r="H51" s="5"/>
      <c r="I51" s="6" t="e">
        <f t="shared" si="1"/>
        <v>#DIV/0!</v>
      </c>
      <c r="J51" s="2" t="e">
        <f t="shared" si="4"/>
        <v>#DIV/0!</v>
      </c>
      <c r="K51" s="2" t="s">
        <v>53</v>
      </c>
      <c r="M51" s="2">
        <v>1974</v>
      </c>
      <c r="N51" s="3" t="e">
        <f t="shared" si="5"/>
        <v>#DIV/0!</v>
      </c>
      <c r="O51" s="3" t="e">
        <f t="shared" si="5"/>
        <v>#DIV/0!</v>
      </c>
      <c r="P51" s="2" t="s">
        <v>53</v>
      </c>
    </row>
    <row r="52" spans="1:16">
      <c r="A52" s="6">
        <v>1973</v>
      </c>
      <c r="B52" s="5"/>
      <c r="C52" s="6" t="e">
        <f t="shared" si="0"/>
        <v>#DIV/0!</v>
      </c>
      <c r="D52" s="6" t="e">
        <f t="shared" si="3"/>
        <v>#DIV/0!</v>
      </c>
      <c r="E52" s="6" t="s">
        <v>54</v>
      </c>
      <c r="F52" s="5"/>
      <c r="G52" s="6">
        <v>1973</v>
      </c>
      <c r="H52" s="5"/>
      <c r="I52" s="6" t="e">
        <f t="shared" si="1"/>
        <v>#DIV/0!</v>
      </c>
      <c r="J52" s="2" t="e">
        <f t="shared" si="4"/>
        <v>#DIV/0!</v>
      </c>
      <c r="K52" s="2" t="s">
        <v>54</v>
      </c>
      <c r="M52" s="2">
        <v>1973</v>
      </c>
      <c r="N52" s="3" t="e">
        <f t="shared" si="5"/>
        <v>#DIV/0!</v>
      </c>
      <c r="O52" s="3" t="e">
        <f t="shared" si="5"/>
        <v>#DIV/0!</v>
      </c>
      <c r="P52" s="2" t="s">
        <v>54</v>
      </c>
    </row>
    <row r="53" spans="1:16">
      <c r="A53" s="6">
        <v>1972</v>
      </c>
      <c r="B53" s="5"/>
      <c r="C53" s="6" t="e">
        <f t="shared" si="0"/>
        <v>#DIV/0!</v>
      </c>
      <c r="D53" s="6" t="e">
        <f t="shared" si="3"/>
        <v>#DIV/0!</v>
      </c>
      <c r="E53" s="6" t="s">
        <v>55</v>
      </c>
      <c r="F53" s="5"/>
      <c r="G53" s="6">
        <v>1972</v>
      </c>
      <c r="H53" s="5"/>
      <c r="I53" s="6" t="e">
        <f t="shared" si="1"/>
        <v>#DIV/0!</v>
      </c>
      <c r="J53" s="2" t="e">
        <f t="shared" si="4"/>
        <v>#DIV/0!</v>
      </c>
      <c r="K53" s="2" t="s">
        <v>55</v>
      </c>
      <c r="M53" s="2">
        <v>1972</v>
      </c>
      <c r="N53" s="3" t="e">
        <f t="shared" si="5"/>
        <v>#DIV/0!</v>
      </c>
      <c r="O53" s="3" t="e">
        <f t="shared" si="5"/>
        <v>#DIV/0!</v>
      </c>
      <c r="P53" s="2" t="s">
        <v>55</v>
      </c>
    </row>
    <row r="54" spans="1:16">
      <c r="A54" s="6">
        <v>1971</v>
      </c>
      <c r="B54" s="8"/>
      <c r="C54" s="6" t="e">
        <f t="shared" si="0"/>
        <v>#DIV/0!</v>
      </c>
      <c r="D54" s="6"/>
      <c r="E54" s="6" t="s">
        <v>56</v>
      </c>
      <c r="F54" s="5"/>
      <c r="G54" s="6">
        <v>1971</v>
      </c>
      <c r="H54" s="5"/>
      <c r="I54" s="6" t="e">
        <f t="shared" si="1"/>
        <v>#DIV/0!</v>
      </c>
      <c r="J54" s="2"/>
      <c r="K54" s="2" t="s">
        <v>56</v>
      </c>
      <c r="M54" s="2">
        <v>1971</v>
      </c>
      <c r="N54" s="3" t="e">
        <f t="shared" si="5"/>
        <v>#DIV/0!</v>
      </c>
      <c r="O54" s="3">
        <f t="shared" si="5"/>
        <v>0</v>
      </c>
      <c r="P54" s="2" t="s">
        <v>56</v>
      </c>
    </row>
    <row r="55" spans="1:16">
      <c r="A55" s="6">
        <v>1970</v>
      </c>
      <c r="B55" s="8"/>
      <c r="C55" s="6"/>
      <c r="D55" s="6"/>
      <c r="E55" s="6"/>
      <c r="F55" s="5"/>
      <c r="G55" s="6">
        <v>1970</v>
      </c>
      <c r="H55" s="5"/>
      <c r="I55" s="6"/>
      <c r="J55" s="2"/>
      <c r="K55" s="2"/>
      <c r="M55" s="2">
        <v>1970</v>
      </c>
      <c r="N55" s="3">
        <f t="shared" si="5"/>
        <v>0</v>
      </c>
      <c r="O55" s="3">
        <f t="shared" si="5"/>
        <v>0</v>
      </c>
      <c r="P55" s="2"/>
    </row>
    <row r="56" spans="1:16">
      <c r="B56" s="9"/>
    </row>
    <row r="57" spans="1:16" ht="15" customHeight="1">
      <c r="B57"/>
      <c r="C57" s="13"/>
      <c r="D57" s="13"/>
      <c r="E57" s="13"/>
      <c r="F57" s="13"/>
    </row>
    <row r="58" spans="1:16">
      <c r="B58"/>
      <c r="C58"/>
      <c r="D58"/>
      <c r="E58"/>
      <c r="F58"/>
    </row>
  </sheetData>
  <mergeCells count="1">
    <mergeCell ref="C57:F5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BB5A8-DEB1-42CA-8CA2-D05CB0DEBDD3}">
  <dimension ref="A1:P58"/>
  <sheetViews>
    <sheetView workbookViewId="0">
      <selection activeCell="B4" sqref="B4"/>
    </sheetView>
  </sheetViews>
  <sheetFormatPr defaultRowHeight="15"/>
  <cols>
    <col min="1" max="1" width="15.140625" style="1" customWidth="1"/>
    <col min="2" max="2" width="24.7109375" style="1" customWidth="1"/>
    <col min="3" max="3" width="24.42578125" style="1" customWidth="1"/>
    <col min="4" max="4" width="16.5703125" style="1" customWidth="1"/>
    <col min="5" max="5" width="13.7109375" style="1" customWidth="1"/>
    <col min="6" max="7" width="9.140625" style="1"/>
    <col min="8" max="8" width="20.42578125" style="1" customWidth="1"/>
    <col min="9" max="9" width="24.7109375" style="1" customWidth="1"/>
    <col min="10" max="10" width="16" style="1" customWidth="1"/>
    <col min="11" max="11" width="13.85546875" style="1" customWidth="1"/>
    <col min="12" max="14" width="9.140625" style="1"/>
    <col min="15" max="15" width="12.28515625" style="1" customWidth="1"/>
    <col min="16" max="16" width="13.85546875" style="1" customWidth="1"/>
    <col min="17" max="16384" width="9.140625" style="1"/>
  </cols>
  <sheetData>
    <row r="1" spans="1:16">
      <c r="A1" t="s">
        <v>58</v>
      </c>
      <c r="B1" s="4" t="s">
        <v>79</v>
      </c>
      <c r="C1" s="10"/>
      <c r="D1" s="10"/>
      <c r="E1" s="10"/>
    </row>
    <row r="2" spans="1:16">
      <c r="A2" t="s">
        <v>57</v>
      </c>
      <c r="B2" t="s">
        <v>97</v>
      </c>
      <c r="C2"/>
      <c r="D2"/>
      <c r="E2"/>
    </row>
    <row r="4" spans="1:16">
      <c r="A4" s="6" t="s">
        <v>1</v>
      </c>
      <c r="B4" s="6" t="s">
        <v>98</v>
      </c>
      <c r="C4" s="6" t="s">
        <v>3</v>
      </c>
      <c r="D4" s="6" t="s">
        <v>4</v>
      </c>
      <c r="E4" s="6" t="s">
        <v>5</v>
      </c>
      <c r="F4" s="5"/>
      <c r="G4" s="6" t="s">
        <v>0</v>
      </c>
      <c r="H4" s="7" t="s">
        <v>60</v>
      </c>
      <c r="I4" s="6" t="s">
        <v>3</v>
      </c>
      <c r="J4" s="2" t="s">
        <v>4</v>
      </c>
      <c r="K4" s="2" t="s">
        <v>5</v>
      </c>
      <c r="M4" s="2" t="s">
        <v>1</v>
      </c>
      <c r="N4" s="3" t="s">
        <v>6</v>
      </c>
      <c r="O4" s="3" t="s">
        <v>7</v>
      </c>
      <c r="P4" s="2" t="s">
        <v>5</v>
      </c>
    </row>
    <row r="5" spans="1:16">
      <c r="A5" s="6">
        <v>2020</v>
      </c>
      <c r="B5">
        <v>81</v>
      </c>
      <c r="C5" s="6">
        <f t="shared" ref="C5:C54" si="0">((B5-B6)/B6)</f>
        <v>-0.48407643312101911</v>
      </c>
      <c r="D5" s="6"/>
      <c r="E5" s="6"/>
      <c r="F5" s="5"/>
      <c r="G5" s="6">
        <v>2020</v>
      </c>
      <c r="H5" s="5">
        <v>1489830</v>
      </c>
      <c r="I5" s="6">
        <f t="shared" ref="I5:I54" si="1">((H5-H6)/H6)</f>
        <v>-0.24756820638175372</v>
      </c>
      <c r="J5" s="2"/>
      <c r="K5" s="2"/>
      <c r="M5" s="2">
        <v>2020</v>
      </c>
      <c r="N5" s="3">
        <f t="shared" ref="N5:O36" si="2">C5-I5</f>
        <v>-0.23650822673926539</v>
      </c>
      <c r="O5" s="3"/>
      <c r="P5" s="2"/>
    </row>
    <row r="6" spans="1:16">
      <c r="A6" s="6">
        <v>2019</v>
      </c>
      <c r="B6">
        <v>157</v>
      </c>
      <c r="C6" s="6">
        <f t="shared" si="0"/>
        <v>0.42727272727272725</v>
      </c>
      <c r="D6" s="6">
        <f t="shared" ref="D6:D53" si="3">(C6+C7)/2</f>
        <v>0.2528520499108734</v>
      </c>
      <c r="E6" s="6" t="s">
        <v>8</v>
      </c>
      <c r="F6" s="5"/>
      <c r="G6" s="6">
        <v>2019</v>
      </c>
      <c r="H6" s="5">
        <v>1980020</v>
      </c>
      <c r="I6" s="6">
        <f t="shared" si="1"/>
        <v>0.11451277989889558</v>
      </c>
      <c r="J6" s="2">
        <f t="shared" ref="J6:J53" si="4">(I6+I7)/2</f>
        <v>8.1021873732160674E-2</v>
      </c>
      <c r="K6" s="2" t="s">
        <v>8</v>
      </c>
      <c r="M6" s="2">
        <v>2019</v>
      </c>
      <c r="N6" s="3">
        <f t="shared" si="2"/>
        <v>0.31275994737383167</v>
      </c>
      <c r="O6" s="3">
        <f t="shared" si="2"/>
        <v>0.17183017617871271</v>
      </c>
      <c r="P6" s="2" t="s">
        <v>8</v>
      </c>
    </row>
    <row r="7" spans="1:16">
      <c r="A7" s="6">
        <v>2018</v>
      </c>
      <c r="B7">
        <v>110</v>
      </c>
      <c r="C7" s="6">
        <f t="shared" si="0"/>
        <v>7.8431372549019607E-2</v>
      </c>
      <c r="D7" s="6">
        <f t="shared" si="3"/>
        <v>0.19306184012066366</v>
      </c>
      <c r="E7" s="6" t="s">
        <v>9</v>
      </c>
      <c r="F7" s="5"/>
      <c r="G7" s="6">
        <v>2018</v>
      </c>
      <c r="H7" s="5">
        <v>1776579</v>
      </c>
      <c r="I7" s="6">
        <f t="shared" si="1"/>
        <v>4.7530967565425762E-2</v>
      </c>
      <c r="J7" s="2">
        <f t="shared" si="4"/>
        <v>4.2074420074130245E-2</v>
      </c>
      <c r="K7" s="2" t="s">
        <v>9</v>
      </c>
      <c r="M7" s="2">
        <v>2018</v>
      </c>
      <c r="N7" s="3">
        <f t="shared" si="2"/>
        <v>3.0900404983593845E-2</v>
      </c>
      <c r="O7" s="3">
        <f t="shared" si="2"/>
        <v>0.15098742004653343</v>
      </c>
      <c r="P7" s="2" t="s">
        <v>9</v>
      </c>
    </row>
    <row r="8" spans="1:16">
      <c r="A8" s="6">
        <v>2017</v>
      </c>
      <c r="B8">
        <v>102</v>
      </c>
      <c r="C8" s="6">
        <f t="shared" si="0"/>
        <v>0.30769230769230771</v>
      </c>
      <c r="D8" s="6">
        <f t="shared" si="3"/>
        <v>0.14134615384615384</v>
      </c>
      <c r="E8" s="6" t="s">
        <v>10</v>
      </c>
      <c r="F8" s="5"/>
      <c r="G8" s="6">
        <v>2017</v>
      </c>
      <c r="H8" s="5">
        <v>1695968</v>
      </c>
      <c r="I8" s="6">
        <f t="shared" si="1"/>
        <v>3.6617872582834728E-2</v>
      </c>
      <c r="J8" s="2">
        <f t="shared" si="4"/>
        <v>3.736713978027642E-2</v>
      </c>
      <c r="K8" s="2" t="s">
        <v>10</v>
      </c>
      <c r="M8" s="2">
        <v>2017</v>
      </c>
      <c r="N8" s="3">
        <f t="shared" si="2"/>
        <v>0.27107443510947299</v>
      </c>
      <c r="O8" s="3">
        <f t="shared" si="2"/>
        <v>0.10397901406587742</v>
      </c>
      <c r="P8" s="2" t="s">
        <v>10</v>
      </c>
    </row>
    <row r="9" spans="1:16">
      <c r="A9" s="6">
        <v>2016</v>
      </c>
      <c r="B9">
        <v>78</v>
      </c>
      <c r="C9" s="6">
        <f t="shared" si="0"/>
        <v>-2.5000000000000001E-2</v>
      </c>
      <c r="D9" s="6">
        <f t="shared" si="3"/>
        <v>-5.7954545454545453E-2</v>
      </c>
      <c r="E9" s="6" t="s">
        <v>11</v>
      </c>
      <c r="F9" s="5"/>
      <c r="G9" s="6">
        <v>2016</v>
      </c>
      <c r="H9" s="5">
        <v>1636059</v>
      </c>
      <c r="I9" s="6">
        <f t="shared" si="1"/>
        <v>3.8116406977718106E-2</v>
      </c>
      <c r="J9" s="2">
        <f t="shared" si="4"/>
        <v>3.804072655346101E-2</v>
      </c>
      <c r="K9" s="2" t="s">
        <v>11</v>
      </c>
      <c r="M9" s="2">
        <v>2016</v>
      </c>
      <c r="N9" s="3">
        <f t="shared" si="2"/>
        <v>-6.3116406977718115E-2</v>
      </c>
      <c r="O9" s="3">
        <f t="shared" si="2"/>
        <v>-9.5995272008006463E-2</v>
      </c>
      <c r="P9" s="2" t="s">
        <v>11</v>
      </c>
    </row>
    <row r="10" spans="1:16">
      <c r="A10" s="6">
        <v>2015</v>
      </c>
      <c r="B10">
        <v>80</v>
      </c>
      <c r="C10" s="6">
        <f t="shared" si="0"/>
        <v>-9.0909090909090912E-2</v>
      </c>
      <c r="D10" s="6">
        <f t="shared" si="3"/>
        <v>3.3492822966507171E-2</v>
      </c>
      <c r="E10" s="6" t="s">
        <v>12</v>
      </c>
      <c r="F10" s="5"/>
      <c r="G10" s="6">
        <v>2015</v>
      </c>
      <c r="H10" s="5">
        <v>1575988</v>
      </c>
      <c r="I10" s="6">
        <f t="shared" si="1"/>
        <v>3.7965046129203921E-2</v>
      </c>
      <c r="J10" s="2">
        <f t="shared" si="4"/>
        <v>3.3426727323831229E-2</v>
      </c>
      <c r="K10" s="2" t="s">
        <v>12</v>
      </c>
      <c r="M10" s="2">
        <v>2015</v>
      </c>
      <c r="N10" s="3">
        <f t="shared" si="2"/>
        <v>-0.12887413703829484</v>
      </c>
      <c r="O10" s="3">
        <f t="shared" si="2"/>
        <v>6.6095642675942368E-5</v>
      </c>
      <c r="P10" s="2" t="s">
        <v>12</v>
      </c>
    </row>
    <row r="11" spans="1:16">
      <c r="A11" s="6">
        <v>2014</v>
      </c>
      <c r="B11">
        <v>88</v>
      </c>
      <c r="C11" s="6">
        <f t="shared" si="0"/>
        <v>0.15789473684210525</v>
      </c>
      <c r="D11" s="6">
        <f t="shared" si="3"/>
        <v>4.2362002567394093E-2</v>
      </c>
      <c r="E11" s="6" t="s">
        <v>13</v>
      </c>
      <c r="F11" s="5"/>
      <c r="G11" s="6">
        <v>2014</v>
      </c>
      <c r="H11" s="5">
        <v>1518344</v>
      </c>
      <c r="I11" s="6">
        <f t="shared" si="1"/>
        <v>2.8888408518458534E-2</v>
      </c>
      <c r="J11" s="2">
        <f t="shared" si="4"/>
        <v>4.1927270404029368E-2</v>
      </c>
      <c r="K11" s="2" t="s">
        <v>13</v>
      </c>
      <c r="M11" s="2">
        <v>2014</v>
      </c>
      <c r="N11" s="3">
        <f t="shared" si="2"/>
        <v>0.12900632832364672</v>
      </c>
      <c r="O11" s="3">
        <f t="shared" si="2"/>
        <v>4.347321633647247E-4</v>
      </c>
      <c r="P11" s="2" t="s">
        <v>13</v>
      </c>
    </row>
    <row r="12" spans="1:16">
      <c r="A12" s="6">
        <v>2013</v>
      </c>
      <c r="B12">
        <v>76</v>
      </c>
      <c r="C12" s="6">
        <f t="shared" si="0"/>
        <v>-7.3170731707317069E-2</v>
      </c>
      <c r="D12" s="6">
        <f t="shared" si="3"/>
        <v>-3.0412526347485695E-2</v>
      </c>
      <c r="E12" s="6" t="s">
        <v>14</v>
      </c>
      <c r="F12" s="5"/>
      <c r="G12" s="6">
        <v>2013</v>
      </c>
      <c r="H12" s="5">
        <v>1475713</v>
      </c>
      <c r="I12" s="6">
        <f t="shared" si="1"/>
        <v>5.4966132289600199E-2</v>
      </c>
      <c r="J12" s="2">
        <f t="shared" si="4"/>
        <v>5.337452420807437E-2</v>
      </c>
      <c r="K12" s="2" t="s">
        <v>14</v>
      </c>
      <c r="M12" s="2">
        <v>2013</v>
      </c>
      <c r="N12" s="3">
        <f t="shared" si="2"/>
        <v>-0.12813686399691726</v>
      </c>
      <c r="O12" s="3">
        <f t="shared" si="2"/>
        <v>-8.3787050555560072E-2</v>
      </c>
      <c r="P12" s="2" t="s">
        <v>14</v>
      </c>
    </row>
    <row r="13" spans="1:16">
      <c r="A13" s="6">
        <v>2012</v>
      </c>
      <c r="B13">
        <v>82</v>
      </c>
      <c r="C13" s="6">
        <f t="shared" si="0"/>
        <v>1.2345679012345678E-2</v>
      </c>
      <c r="D13" s="6">
        <f t="shared" si="3"/>
        <v>0.17010726573568102</v>
      </c>
      <c r="E13" s="6" t="s">
        <v>15</v>
      </c>
      <c r="F13" s="5"/>
      <c r="G13" s="6">
        <v>2012</v>
      </c>
      <c r="H13" s="5">
        <v>1398825</v>
      </c>
      <c r="I13" s="6">
        <f t="shared" si="1"/>
        <v>5.1782916126548548E-2</v>
      </c>
      <c r="J13" s="2">
        <f t="shared" si="4"/>
        <v>5.7636912288871349E-2</v>
      </c>
      <c r="K13" s="2" t="s">
        <v>15</v>
      </c>
      <c r="M13" s="2">
        <v>2012</v>
      </c>
      <c r="N13" s="3">
        <f t="shared" si="2"/>
        <v>-3.9437237114202869E-2</v>
      </c>
      <c r="O13" s="3">
        <f t="shared" si="2"/>
        <v>0.11247035344680967</v>
      </c>
      <c r="P13" s="2" t="s">
        <v>15</v>
      </c>
    </row>
    <row r="14" spans="1:16">
      <c r="A14" s="6">
        <v>2011</v>
      </c>
      <c r="B14">
        <v>81</v>
      </c>
      <c r="C14" s="6">
        <f t="shared" si="0"/>
        <v>0.32786885245901637</v>
      </c>
      <c r="D14" s="6">
        <f t="shared" si="3"/>
        <v>0.15586991010047593</v>
      </c>
      <c r="E14" s="6" t="s">
        <v>16</v>
      </c>
      <c r="F14" s="5"/>
      <c r="G14" s="6">
        <v>2011</v>
      </c>
      <c r="H14" s="5">
        <v>1329956</v>
      </c>
      <c r="I14" s="6">
        <f t="shared" si="1"/>
        <v>6.349090845119415E-2</v>
      </c>
      <c r="J14" s="2">
        <f t="shared" si="4"/>
        <v>4.8989728813743805E-2</v>
      </c>
      <c r="K14" s="2" t="s">
        <v>16</v>
      </c>
      <c r="M14" s="2">
        <v>2011</v>
      </c>
      <c r="N14" s="3">
        <f t="shared" si="2"/>
        <v>0.26437794400782222</v>
      </c>
      <c r="O14" s="3">
        <f t="shared" si="2"/>
        <v>0.10688018128673213</v>
      </c>
      <c r="P14" s="2" t="s">
        <v>16</v>
      </c>
    </row>
    <row r="15" spans="1:16">
      <c r="A15" s="6">
        <v>2010</v>
      </c>
      <c r="B15">
        <v>61</v>
      </c>
      <c r="C15" s="6">
        <f t="shared" si="0"/>
        <v>-1.6129032258064516E-2</v>
      </c>
      <c r="D15" s="6">
        <f t="shared" si="3"/>
        <v>-0.10546711353162966</v>
      </c>
      <c r="E15" s="6" t="s">
        <v>17</v>
      </c>
      <c r="F15" s="5"/>
      <c r="G15" s="6">
        <v>2010</v>
      </c>
      <c r="H15" s="5">
        <v>1250557</v>
      </c>
      <c r="I15" s="6">
        <f t="shared" si="1"/>
        <v>3.4488549176293466E-2</v>
      </c>
      <c r="J15" s="2">
        <f t="shared" si="4"/>
        <v>3.9335203702825214E-2</v>
      </c>
      <c r="K15" s="2" t="s">
        <v>17</v>
      </c>
      <c r="M15" s="2">
        <v>2010</v>
      </c>
      <c r="N15" s="3">
        <f t="shared" si="2"/>
        <v>-5.0617581434357982E-2</v>
      </c>
      <c r="O15" s="3">
        <f t="shared" si="2"/>
        <v>-0.14480231723445486</v>
      </c>
      <c r="P15" s="2" t="s">
        <v>17</v>
      </c>
    </row>
    <row r="16" spans="1:16">
      <c r="A16" s="6">
        <v>2009</v>
      </c>
      <c r="B16">
        <v>62</v>
      </c>
      <c r="C16" s="6">
        <f t="shared" si="0"/>
        <v>-0.19480519480519481</v>
      </c>
      <c r="D16" s="6">
        <f t="shared" si="3"/>
        <v>-5.0949050949050945E-3</v>
      </c>
      <c r="E16" s="6" t="s">
        <v>18</v>
      </c>
      <c r="F16" s="5"/>
      <c r="G16" s="6">
        <v>2009</v>
      </c>
      <c r="H16" s="5">
        <v>1208865</v>
      </c>
      <c r="I16" s="6">
        <f t="shared" si="1"/>
        <v>4.4181858229356968E-2</v>
      </c>
      <c r="J16" s="2">
        <f t="shared" si="4"/>
        <v>5.8036847284569794E-2</v>
      </c>
      <c r="K16" s="2" t="s">
        <v>18</v>
      </c>
      <c r="M16" s="2">
        <v>2009</v>
      </c>
      <c r="N16" s="3">
        <f t="shared" si="2"/>
        <v>-0.23898705303455178</v>
      </c>
      <c r="O16" s="3">
        <f t="shared" si="2"/>
        <v>-6.3131752379474881E-2</v>
      </c>
      <c r="P16" s="2" t="s">
        <v>18</v>
      </c>
    </row>
    <row r="17" spans="1:16">
      <c r="A17" s="6">
        <v>2008</v>
      </c>
      <c r="B17">
        <v>77</v>
      </c>
      <c r="C17" s="6">
        <f t="shared" si="0"/>
        <v>0.18461538461538463</v>
      </c>
      <c r="D17" s="6">
        <f t="shared" si="3"/>
        <v>0.20551523947750364</v>
      </c>
      <c r="E17" s="6" t="s">
        <v>19</v>
      </c>
      <c r="F17" s="5"/>
      <c r="G17" s="6">
        <v>2008</v>
      </c>
      <c r="H17" s="5">
        <v>1157715</v>
      </c>
      <c r="I17" s="6">
        <f t="shared" si="1"/>
        <v>7.1891836339782619E-2</v>
      </c>
      <c r="J17" s="2">
        <f t="shared" si="4"/>
        <v>6.1020566513237715E-2</v>
      </c>
      <c r="K17" s="2" t="s">
        <v>19</v>
      </c>
      <c r="M17" s="2">
        <v>2008</v>
      </c>
      <c r="N17" s="3">
        <f t="shared" si="2"/>
        <v>0.11272354827560201</v>
      </c>
      <c r="O17" s="3">
        <f t="shared" si="2"/>
        <v>0.14449467296426594</v>
      </c>
      <c r="P17" s="2" t="s">
        <v>19</v>
      </c>
    </row>
    <row r="18" spans="1:16">
      <c r="A18" s="6">
        <v>2007</v>
      </c>
      <c r="B18">
        <v>65</v>
      </c>
      <c r="C18" s="6">
        <f t="shared" si="0"/>
        <v>0.22641509433962265</v>
      </c>
      <c r="D18" s="6">
        <f t="shared" si="3"/>
        <v>0.32942376338602752</v>
      </c>
      <c r="E18" s="6" t="s">
        <v>20</v>
      </c>
      <c r="F18" s="5"/>
      <c r="G18" s="6">
        <v>2007</v>
      </c>
      <c r="H18" s="5">
        <v>1080067</v>
      </c>
      <c r="I18" s="6">
        <f t="shared" si="1"/>
        <v>5.014929668669281E-2</v>
      </c>
      <c r="J18" s="2">
        <f t="shared" si="4"/>
        <v>5.2071956196074576E-2</v>
      </c>
      <c r="K18" s="2" t="s">
        <v>20</v>
      </c>
      <c r="M18" s="2">
        <v>2007</v>
      </c>
      <c r="N18" s="3">
        <f t="shared" si="2"/>
        <v>0.17626579765292982</v>
      </c>
      <c r="O18" s="3">
        <f t="shared" si="2"/>
        <v>0.27735180718995295</v>
      </c>
      <c r="P18" s="2" t="s">
        <v>20</v>
      </c>
    </row>
    <row r="19" spans="1:16">
      <c r="A19" s="6">
        <v>2006</v>
      </c>
      <c r="B19">
        <v>53</v>
      </c>
      <c r="C19" s="6">
        <f t="shared" si="0"/>
        <v>0.43243243243243246</v>
      </c>
      <c r="D19" s="6">
        <f t="shared" si="3"/>
        <v>0.11839012925969448</v>
      </c>
      <c r="E19" s="6" t="s">
        <v>21</v>
      </c>
      <c r="F19" s="5"/>
      <c r="G19" s="6">
        <v>2006</v>
      </c>
      <c r="H19" s="5">
        <v>1028489</v>
      </c>
      <c r="I19" s="6">
        <f t="shared" si="1"/>
        <v>5.3994615705456335E-2</v>
      </c>
      <c r="J19" s="2">
        <f t="shared" si="4"/>
        <v>5.248827898145017E-2</v>
      </c>
      <c r="K19" s="2" t="s">
        <v>21</v>
      </c>
      <c r="M19" s="2">
        <v>2006</v>
      </c>
      <c r="N19" s="3">
        <f t="shared" si="2"/>
        <v>0.37843781672697613</v>
      </c>
      <c r="O19" s="3">
        <f t="shared" si="2"/>
        <v>6.5901850278244314E-2</v>
      </c>
      <c r="P19" s="2" t="s">
        <v>21</v>
      </c>
    </row>
    <row r="20" spans="1:16">
      <c r="A20" s="6">
        <v>2005</v>
      </c>
      <c r="B20">
        <v>37</v>
      </c>
      <c r="C20" s="6">
        <f t="shared" si="0"/>
        <v>-0.19565217391304349</v>
      </c>
      <c r="D20" s="6">
        <f t="shared" si="3"/>
        <v>2.3795534665099885E-2</v>
      </c>
      <c r="E20" s="6" t="s">
        <v>22</v>
      </c>
      <c r="F20" s="5"/>
      <c r="G20" s="6">
        <v>2005</v>
      </c>
      <c r="H20" s="5">
        <v>975801</v>
      </c>
      <c r="I20" s="6">
        <f t="shared" si="1"/>
        <v>5.0981942257443999E-2</v>
      </c>
      <c r="J20" s="2">
        <f t="shared" si="4"/>
        <v>4.83294602081209E-2</v>
      </c>
      <c r="K20" s="2" t="s">
        <v>22</v>
      </c>
      <c r="M20" s="2">
        <v>2005</v>
      </c>
      <c r="N20" s="3">
        <f t="shared" si="2"/>
        <v>-0.24663411617048747</v>
      </c>
      <c r="O20" s="3">
        <f t="shared" si="2"/>
        <v>-2.4533925543021015E-2</v>
      </c>
      <c r="P20" s="2" t="s">
        <v>22</v>
      </c>
    </row>
    <row r="21" spans="1:16">
      <c r="A21" s="6">
        <v>2004</v>
      </c>
      <c r="B21">
        <v>46</v>
      </c>
      <c r="C21" s="6">
        <f t="shared" si="0"/>
        <v>0.24324324324324326</v>
      </c>
      <c r="D21" s="6">
        <f t="shared" si="3"/>
        <v>0.15019305019305021</v>
      </c>
      <c r="E21" s="6" t="s">
        <v>23</v>
      </c>
      <c r="F21" s="5"/>
      <c r="G21" s="6">
        <v>2004</v>
      </c>
      <c r="H21" s="5">
        <v>928466</v>
      </c>
      <c r="I21" s="6">
        <f t="shared" si="1"/>
        <v>4.5676978158797801E-2</v>
      </c>
      <c r="J21" s="2">
        <f t="shared" si="4"/>
        <v>4.4970204422588672E-2</v>
      </c>
      <c r="K21" s="2" t="s">
        <v>23</v>
      </c>
      <c r="M21" s="2">
        <v>2004</v>
      </c>
      <c r="N21" s="3">
        <f t="shared" si="2"/>
        <v>0.19756626508444547</v>
      </c>
      <c r="O21" s="3">
        <f t="shared" si="2"/>
        <v>0.10522284577046154</v>
      </c>
      <c r="P21" s="2" t="s">
        <v>23</v>
      </c>
    </row>
    <row r="22" spans="1:16">
      <c r="A22" s="6">
        <v>2003</v>
      </c>
      <c r="B22">
        <v>37</v>
      </c>
      <c r="C22" s="6">
        <f t="shared" si="0"/>
        <v>5.7142857142857141E-2</v>
      </c>
      <c r="D22" s="6">
        <f t="shared" si="3"/>
        <v>0.40357142857142858</v>
      </c>
      <c r="E22" s="6" t="s">
        <v>24</v>
      </c>
      <c r="F22" s="5"/>
      <c r="G22" s="6">
        <v>2003</v>
      </c>
      <c r="H22" s="5">
        <v>887909</v>
      </c>
      <c r="I22" s="6">
        <f t="shared" si="1"/>
        <v>4.426343068637955E-2</v>
      </c>
      <c r="J22" s="2">
        <f t="shared" si="4"/>
        <v>3.357412135822737E-2</v>
      </c>
      <c r="K22" s="2" t="s">
        <v>24</v>
      </c>
      <c r="M22" s="2">
        <v>2003</v>
      </c>
      <c r="N22" s="3">
        <f t="shared" si="2"/>
        <v>1.2879426456477591E-2</v>
      </c>
      <c r="O22" s="3">
        <f t="shared" si="2"/>
        <v>0.36999730721320123</v>
      </c>
      <c r="P22" s="2" t="s">
        <v>24</v>
      </c>
    </row>
    <row r="23" spans="1:16">
      <c r="A23" s="6">
        <v>2002</v>
      </c>
      <c r="B23">
        <v>35</v>
      </c>
      <c r="C23" s="6">
        <f t="shared" si="0"/>
        <v>0.75</v>
      </c>
      <c r="D23" s="6">
        <f t="shared" si="3"/>
        <v>0.54166666666666663</v>
      </c>
      <c r="E23" s="6" t="s">
        <v>25</v>
      </c>
      <c r="F23" s="5"/>
      <c r="G23" s="6">
        <v>2002</v>
      </c>
      <c r="H23" s="5">
        <v>850273</v>
      </c>
      <c r="I23" s="6">
        <f t="shared" si="1"/>
        <v>2.2884812030075186E-2</v>
      </c>
      <c r="J23" s="2">
        <f t="shared" si="4"/>
        <v>1.147970202989825E-2</v>
      </c>
      <c r="K23" s="2" t="s">
        <v>25</v>
      </c>
      <c r="M23" s="2">
        <v>2002</v>
      </c>
      <c r="N23" s="3">
        <f t="shared" si="2"/>
        <v>0.7271151879699248</v>
      </c>
      <c r="O23" s="3">
        <f t="shared" si="2"/>
        <v>0.5301869646367684</v>
      </c>
      <c r="P23" s="2" t="s">
        <v>25</v>
      </c>
    </row>
    <row r="24" spans="1:16">
      <c r="A24" s="6">
        <v>2001</v>
      </c>
      <c r="B24">
        <v>20</v>
      </c>
      <c r="C24" s="6">
        <f t="shared" si="0"/>
        <v>0.33333333333333331</v>
      </c>
      <c r="D24" s="6" t="e">
        <f t="shared" si="3"/>
        <v>#DIV/0!</v>
      </c>
      <c r="E24" s="6" t="s">
        <v>26</v>
      </c>
      <c r="F24" s="5"/>
      <c r="G24" s="6">
        <v>2001</v>
      </c>
      <c r="H24" s="5">
        <v>831250</v>
      </c>
      <c r="I24" s="6">
        <f t="shared" si="1"/>
        <v>7.4592029721314555E-5</v>
      </c>
      <c r="J24" s="2">
        <f t="shared" si="4"/>
        <v>1.0923910985677252E-2</v>
      </c>
      <c r="K24" s="2" t="s">
        <v>26</v>
      </c>
      <c r="M24" s="2">
        <v>2001</v>
      </c>
      <c r="N24" s="3">
        <f t="shared" si="2"/>
        <v>0.33325874130361199</v>
      </c>
      <c r="O24" s="3" t="e">
        <f t="shared" si="2"/>
        <v>#DIV/0!</v>
      </c>
      <c r="P24" s="2" t="s">
        <v>26</v>
      </c>
    </row>
    <row r="25" spans="1:16">
      <c r="A25" s="6">
        <v>2000</v>
      </c>
      <c r="B25">
        <v>15</v>
      </c>
      <c r="C25" s="6" t="e">
        <f t="shared" si="0"/>
        <v>#DIV/0!</v>
      </c>
      <c r="D25" s="6" t="e">
        <f t="shared" si="3"/>
        <v>#DIV/0!</v>
      </c>
      <c r="E25" s="6" t="s">
        <v>27</v>
      </c>
      <c r="F25" s="5"/>
      <c r="G25" s="6">
        <v>2000</v>
      </c>
      <c r="H25" s="5">
        <v>831188</v>
      </c>
      <c r="I25" s="6">
        <f t="shared" si="1"/>
        <v>2.177322994163319E-2</v>
      </c>
      <c r="J25" s="2">
        <f t="shared" si="4"/>
        <v>1.9876638847439031E-2</v>
      </c>
      <c r="K25" s="2" t="s">
        <v>27</v>
      </c>
      <c r="M25" s="2">
        <v>2000</v>
      </c>
      <c r="N25" s="3" t="e">
        <f t="shared" si="2"/>
        <v>#DIV/0!</v>
      </c>
      <c r="O25" s="3" t="e">
        <f t="shared" si="2"/>
        <v>#DIV/0!</v>
      </c>
      <c r="P25" s="2" t="s">
        <v>27</v>
      </c>
    </row>
    <row r="26" spans="1:16">
      <c r="A26" s="6">
        <v>1999</v>
      </c>
      <c r="B26"/>
      <c r="C26" s="6" t="e">
        <f t="shared" si="0"/>
        <v>#DIV/0!</v>
      </c>
      <c r="D26" s="6" t="e">
        <f t="shared" si="3"/>
        <v>#DIV/0!</v>
      </c>
      <c r="E26" s="6" t="s">
        <v>28</v>
      </c>
      <c r="F26" s="5"/>
      <c r="G26" s="6">
        <v>1999</v>
      </c>
      <c r="H26" s="5">
        <v>813476</v>
      </c>
      <c r="I26" s="6">
        <f t="shared" si="1"/>
        <v>1.7980047753244868E-2</v>
      </c>
      <c r="J26" s="2">
        <f t="shared" si="4"/>
        <v>1.9467776698243837E-2</v>
      </c>
      <c r="K26" s="2" t="s">
        <v>28</v>
      </c>
      <c r="M26" s="2">
        <v>1999</v>
      </c>
      <c r="N26" s="3" t="e">
        <f t="shared" si="2"/>
        <v>#DIV/0!</v>
      </c>
      <c r="O26" s="3" t="e">
        <f t="shared" si="2"/>
        <v>#DIV/0!</v>
      </c>
      <c r="P26" s="2" t="s">
        <v>28</v>
      </c>
    </row>
    <row r="27" spans="1:16">
      <c r="A27" s="6">
        <v>1998</v>
      </c>
      <c r="B27"/>
      <c r="C27" s="6" t="e">
        <f t="shared" si="0"/>
        <v>#DIV/0!</v>
      </c>
      <c r="D27" s="6" t="e">
        <f t="shared" si="3"/>
        <v>#DIV/0!</v>
      </c>
      <c r="E27" s="6" t="s">
        <v>29</v>
      </c>
      <c r="F27" s="5"/>
      <c r="G27" s="6">
        <v>1998</v>
      </c>
      <c r="H27" s="5">
        <v>799108</v>
      </c>
      <c r="I27" s="6">
        <f t="shared" si="1"/>
        <v>2.0955505643242802E-2</v>
      </c>
      <c r="J27" s="2">
        <f t="shared" si="4"/>
        <v>1.7062593320137966E-2</v>
      </c>
      <c r="K27" s="2" t="s">
        <v>29</v>
      </c>
      <c r="M27" s="2">
        <v>1998</v>
      </c>
      <c r="N27" s="3" t="e">
        <f t="shared" si="2"/>
        <v>#DIV/0!</v>
      </c>
      <c r="O27" s="3" t="e">
        <f t="shared" si="2"/>
        <v>#DIV/0!</v>
      </c>
      <c r="P27" s="2" t="s">
        <v>29</v>
      </c>
    </row>
    <row r="28" spans="1:16">
      <c r="A28" s="6">
        <v>1997</v>
      </c>
      <c r="B28"/>
      <c r="C28" s="6" t="e">
        <f t="shared" si="0"/>
        <v>#DIV/0!</v>
      </c>
      <c r="D28" s="6" t="e">
        <f t="shared" si="3"/>
        <v>#DIV/0!</v>
      </c>
      <c r="E28" s="6" t="s">
        <v>30</v>
      </c>
      <c r="F28" s="5"/>
      <c r="G28" s="6">
        <v>1997</v>
      </c>
      <c r="H28" s="5">
        <v>782706</v>
      </c>
      <c r="I28" s="6">
        <f t="shared" si="1"/>
        <v>1.3169680997033133E-2</v>
      </c>
      <c r="J28" s="2">
        <f t="shared" si="4"/>
        <v>6.5809530205009958E-2</v>
      </c>
      <c r="K28" s="2" t="s">
        <v>30</v>
      </c>
      <c r="M28" s="2">
        <v>1997</v>
      </c>
      <c r="N28" s="3" t="e">
        <f t="shared" si="2"/>
        <v>#DIV/0!</v>
      </c>
      <c r="O28" s="3" t="e">
        <f t="shared" si="2"/>
        <v>#DIV/0!</v>
      </c>
      <c r="P28" s="2" t="s">
        <v>30</v>
      </c>
    </row>
    <row r="29" spans="1:16">
      <c r="A29" s="6">
        <v>1996</v>
      </c>
      <c r="B29"/>
      <c r="C29" s="6" t="e">
        <f t="shared" si="0"/>
        <v>#DIV/0!</v>
      </c>
      <c r="D29" s="6" t="e">
        <f t="shared" si="3"/>
        <v>#DIV/0!</v>
      </c>
      <c r="E29" s="6" t="s">
        <v>31</v>
      </c>
      <c r="F29" s="5"/>
      <c r="G29" s="6">
        <v>1996</v>
      </c>
      <c r="H29" s="5">
        <v>772532</v>
      </c>
      <c r="I29" s="6">
        <f t="shared" si="1"/>
        <v>0.11844937941298679</v>
      </c>
      <c r="J29" s="2">
        <f t="shared" si="4"/>
        <v>8.4519918588730383E-2</v>
      </c>
      <c r="K29" s="2" t="s">
        <v>31</v>
      </c>
      <c r="M29" s="2">
        <v>1996</v>
      </c>
      <c r="N29" s="3" t="e">
        <f t="shared" si="2"/>
        <v>#DIV/0!</v>
      </c>
      <c r="O29" s="3" t="e">
        <f t="shared" si="2"/>
        <v>#DIV/0!</v>
      </c>
      <c r="P29" s="2" t="s">
        <v>31</v>
      </c>
    </row>
    <row r="30" spans="1:16">
      <c r="A30" s="6">
        <v>1995</v>
      </c>
      <c r="B30"/>
      <c r="C30" s="6" t="e">
        <f t="shared" si="0"/>
        <v>#DIV/0!</v>
      </c>
      <c r="D30" s="6" t="e">
        <f t="shared" si="3"/>
        <v>#DIV/0!</v>
      </c>
      <c r="E30" s="6" t="s">
        <v>32</v>
      </c>
      <c r="F30" s="5"/>
      <c r="G30" s="6">
        <v>1995</v>
      </c>
      <c r="H30" s="5">
        <v>690717</v>
      </c>
      <c r="I30" s="6">
        <f t="shared" si="1"/>
        <v>5.0590457764473976E-2</v>
      </c>
      <c r="J30" s="2">
        <f t="shared" si="4"/>
        <v>4.6889486280644252E-2</v>
      </c>
      <c r="K30" s="2" t="s">
        <v>32</v>
      </c>
      <c r="M30" s="2">
        <v>1995</v>
      </c>
      <c r="N30" s="3" t="e">
        <f t="shared" si="2"/>
        <v>#DIV/0!</v>
      </c>
      <c r="O30" s="3" t="e">
        <f t="shared" si="2"/>
        <v>#DIV/0!</v>
      </c>
      <c r="P30" s="2" t="s">
        <v>32</v>
      </c>
    </row>
    <row r="31" spans="1:16">
      <c r="A31" s="6">
        <v>1994</v>
      </c>
      <c r="B31"/>
      <c r="C31" s="6" t="e">
        <f t="shared" si="0"/>
        <v>#DIV/0!</v>
      </c>
      <c r="D31" s="6" t="e">
        <f t="shared" si="3"/>
        <v>#DIV/0!</v>
      </c>
      <c r="E31" s="6" t="s">
        <v>33</v>
      </c>
      <c r="F31" s="5"/>
      <c r="G31" s="6">
        <v>1994</v>
      </c>
      <c r="H31" s="5">
        <v>657456</v>
      </c>
      <c r="I31" s="6">
        <f t="shared" si="1"/>
        <v>4.3188514796814528E-2</v>
      </c>
      <c r="J31" s="2">
        <f t="shared" si="4"/>
        <v>2.9041261205244112E-2</v>
      </c>
      <c r="K31" s="2" t="s">
        <v>33</v>
      </c>
      <c r="M31" s="2">
        <v>1994</v>
      </c>
      <c r="N31" s="3" t="e">
        <f t="shared" si="2"/>
        <v>#DIV/0!</v>
      </c>
      <c r="O31" s="3" t="e">
        <f t="shared" si="2"/>
        <v>#DIV/0!</v>
      </c>
      <c r="P31" s="2" t="s">
        <v>33</v>
      </c>
    </row>
    <row r="32" spans="1:16">
      <c r="A32" s="6">
        <v>1993</v>
      </c>
      <c r="B32"/>
      <c r="C32" s="6" t="e">
        <f t="shared" si="0"/>
        <v>#DIV/0!</v>
      </c>
      <c r="D32" s="6" t="e">
        <f t="shared" si="3"/>
        <v>#DIV/0!</v>
      </c>
      <c r="E32" s="6" t="s">
        <v>34</v>
      </c>
      <c r="F32" s="5"/>
      <c r="G32" s="6">
        <v>1993</v>
      </c>
      <c r="H32" s="5">
        <v>630237</v>
      </c>
      <c r="I32" s="6">
        <f t="shared" si="1"/>
        <v>1.4894007613673694E-2</v>
      </c>
      <c r="J32" s="2">
        <f t="shared" si="4"/>
        <v>1.3230641512147433E-2</v>
      </c>
      <c r="K32" s="2" t="s">
        <v>34</v>
      </c>
      <c r="M32" s="2">
        <v>1993</v>
      </c>
      <c r="N32" s="3" t="e">
        <f t="shared" si="2"/>
        <v>#DIV/0!</v>
      </c>
      <c r="O32" s="3" t="e">
        <f t="shared" si="2"/>
        <v>#DIV/0!</v>
      </c>
      <c r="P32" s="2" t="s">
        <v>34</v>
      </c>
    </row>
    <row r="33" spans="1:16">
      <c r="A33" s="6">
        <v>1992</v>
      </c>
      <c r="B33"/>
      <c r="C33" s="6" t="e">
        <f t="shared" si="0"/>
        <v>#DIV/0!</v>
      </c>
      <c r="D33" s="6" t="e">
        <f t="shared" si="3"/>
        <v>#DIV/0!</v>
      </c>
      <c r="E33" s="6" t="s">
        <v>35</v>
      </c>
      <c r="F33" s="5"/>
      <c r="G33" s="6">
        <v>1992</v>
      </c>
      <c r="H33" s="5">
        <v>620988</v>
      </c>
      <c r="I33" s="6">
        <f t="shared" si="1"/>
        <v>1.1567275410621173E-2</v>
      </c>
      <c r="J33" s="2">
        <f t="shared" si="4"/>
        <v>2.0060376222010901E-2</v>
      </c>
      <c r="K33" s="2" t="s">
        <v>35</v>
      </c>
      <c r="M33" s="2">
        <v>1992</v>
      </c>
      <c r="N33" s="3" t="e">
        <f t="shared" si="2"/>
        <v>#DIV/0!</v>
      </c>
      <c r="O33" s="3" t="e">
        <f t="shared" si="2"/>
        <v>#DIV/0!</v>
      </c>
      <c r="P33" s="2" t="s">
        <v>35</v>
      </c>
    </row>
    <row r="34" spans="1:16">
      <c r="A34" s="6">
        <v>1991</v>
      </c>
      <c r="B34"/>
      <c r="C34" s="6" t="e">
        <f t="shared" si="0"/>
        <v>#DIV/0!</v>
      </c>
      <c r="D34" s="6" t="e">
        <f t="shared" si="3"/>
        <v>#DIV/0!</v>
      </c>
      <c r="E34" s="6" t="s">
        <v>36</v>
      </c>
      <c r="F34" s="5"/>
      <c r="G34" s="6">
        <v>1991</v>
      </c>
      <c r="H34" s="5">
        <v>613887</v>
      </c>
      <c r="I34" s="6">
        <f t="shared" si="1"/>
        <v>2.855347703340063E-2</v>
      </c>
      <c r="J34" s="2">
        <f t="shared" si="4"/>
        <v>2.8153286573621972E-2</v>
      </c>
      <c r="K34" s="2" t="s">
        <v>36</v>
      </c>
      <c r="M34" s="2">
        <v>1991</v>
      </c>
      <c r="N34" s="3" t="e">
        <f t="shared" si="2"/>
        <v>#DIV/0!</v>
      </c>
      <c r="O34" s="3" t="e">
        <f t="shared" si="2"/>
        <v>#DIV/0!</v>
      </c>
      <c r="P34" s="2" t="s">
        <v>36</v>
      </c>
    </row>
    <row r="35" spans="1:16">
      <c r="A35" s="6">
        <v>1990</v>
      </c>
      <c r="B35"/>
      <c r="C35" s="6" t="e">
        <f t="shared" si="0"/>
        <v>#DIV/0!</v>
      </c>
      <c r="D35" s="6" t="e">
        <f t="shared" si="3"/>
        <v>#DIV/0!</v>
      </c>
      <c r="E35" s="6" t="s">
        <v>37</v>
      </c>
      <c r="F35" s="5"/>
      <c r="G35" s="6">
        <v>1990</v>
      </c>
      <c r="H35" s="5">
        <v>596845</v>
      </c>
      <c r="I35" s="6">
        <f t="shared" si="1"/>
        <v>2.7753096113843315E-2</v>
      </c>
      <c r="J35" s="2">
        <f t="shared" si="4"/>
        <v>2.9443120143982246E-2</v>
      </c>
      <c r="K35" s="2" t="s">
        <v>37</v>
      </c>
      <c r="M35" s="2">
        <v>1990</v>
      </c>
      <c r="N35" s="3" t="e">
        <f t="shared" si="2"/>
        <v>#DIV/0!</v>
      </c>
      <c r="O35" s="3" t="e">
        <f t="shared" si="2"/>
        <v>#DIV/0!</v>
      </c>
      <c r="P35" s="2" t="s">
        <v>37</v>
      </c>
    </row>
    <row r="36" spans="1:16">
      <c r="A36" s="6">
        <v>1989</v>
      </c>
      <c r="B36" s="5"/>
      <c r="C36" s="6" t="e">
        <f t="shared" si="0"/>
        <v>#DIV/0!</v>
      </c>
      <c r="D36" s="6" t="e">
        <f t="shared" si="3"/>
        <v>#DIV/0!</v>
      </c>
      <c r="E36" s="6" t="s">
        <v>38</v>
      </c>
      <c r="F36" s="5"/>
      <c r="G36" s="6">
        <v>1989</v>
      </c>
      <c r="H36" s="5">
        <v>580728</v>
      </c>
      <c r="I36" s="6">
        <f t="shared" si="1"/>
        <v>3.1133144174121174E-2</v>
      </c>
      <c r="J36" s="2">
        <f t="shared" si="4"/>
        <v>2.639735214630743E-2</v>
      </c>
      <c r="K36" s="2" t="s">
        <v>38</v>
      </c>
      <c r="M36" s="2">
        <v>1989</v>
      </c>
      <c r="N36" s="3" t="e">
        <f t="shared" si="2"/>
        <v>#DIV/0!</v>
      </c>
      <c r="O36" s="3" t="e">
        <f t="shared" si="2"/>
        <v>#DIV/0!</v>
      </c>
      <c r="P36" s="2" t="s">
        <v>38</v>
      </c>
    </row>
    <row r="37" spans="1:16">
      <c r="A37" s="6">
        <v>1988</v>
      </c>
      <c r="B37" s="5"/>
      <c r="C37" s="6" t="e">
        <f t="shared" si="0"/>
        <v>#DIV/0!</v>
      </c>
      <c r="D37" s="6" t="e">
        <f t="shared" si="3"/>
        <v>#DIV/0!</v>
      </c>
      <c r="E37" s="6" t="s">
        <v>39</v>
      </c>
      <c r="F37" s="5"/>
      <c r="G37" s="6">
        <v>1988</v>
      </c>
      <c r="H37" s="5">
        <v>563194</v>
      </c>
      <c r="I37" s="6">
        <f t="shared" si="1"/>
        <v>2.1661560118493687E-2</v>
      </c>
      <c r="J37" s="2">
        <f t="shared" si="4"/>
        <v>2.4966281656905474E-2</v>
      </c>
      <c r="K37" s="2" t="s">
        <v>39</v>
      </c>
      <c r="M37" s="2">
        <v>1988</v>
      </c>
      <c r="N37" s="3" t="e">
        <f t="shared" ref="N37:O55" si="5">C37-I37</f>
        <v>#DIV/0!</v>
      </c>
      <c r="O37" s="3" t="e">
        <f t="shared" si="5"/>
        <v>#DIV/0!</v>
      </c>
      <c r="P37" s="2" t="s">
        <v>39</v>
      </c>
    </row>
    <row r="38" spans="1:16">
      <c r="A38" s="6">
        <v>1987</v>
      </c>
      <c r="B38" s="5"/>
      <c r="C38" s="6" t="e">
        <f t="shared" si="0"/>
        <v>#DIV/0!</v>
      </c>
      <c r="D38" s="6" t="e">
        <f t="shared" si="3"/>
        <v>#DIV/0!</v>
      </c>
      <c r="E38" s="6" t="s">
        <v>40</v>
      </c>
      <c r="F38" s="5"/>
      <c r="G38" s="6">
        <v>1987</v>
      </c>
      <c r="H38" s="5">
        <v>551253</v>
      </c>
      <c r="I38" s="6">
        <f t="shared" si="1"/>
        <v>2.8271003195317265E-2</v>
      </c>
      <c r="J38" s="2">
        <f t="shared" si="4"/>
        <v>1.6846461339296948E-2</v>
      </c>
      <c r="K38" s="2" t="s">
        <v>40</v>
      </c>
      <c r="M38" s="2">
        <v>1987</v>
      </c>
      <c r="N38" s="3" t="e">
        <f t="shared" si="5"/>
        <v>#DIV/0!</v>
      </c>
      <c r="O38" s="3" t="e">
        <f t="shared" si="5"/>
        <v>#DIV/0!</v>
      </c>
      <c r="P38" s="2" t="s">
        <v>40</v>
      </c>
    </row>
    <row r="39" spans="1:16">
      <c r="A39" s="6">
        <v>1986</v>
      </c>
      <c r="B39" s="5"/>
      <c r="C39" s="6" t="e">
        <f t="shared" si="0"/>
        <v>#DIV/0!</v>
      </c>
      <c r="D39" s="6" t="e">
        <f t="shared" si="3"/>
        <v>#DIV/0!</v>
      </c>
      <c r="E39" s="6" t="s">
        <v>41</v>
      </c>
      <c r="F39" s="5"/>
      <c r="G39" s="6">
        <v>1986</v>
      </c>
      <c r="H39" s="5">
        <v>536097</v>
      </c>
      <c r="I39" s="6">
        <f t="shared" si="1"/>
        <v>5.4219194832766321E-3</v>
      </c>
      <c r="J39" s="2">
        <f t="shared" si="4"/>
        <v>9.3190231942493328E-3</v>
      </c>
      <c r="K39" s="2" t="s">
        <v>41</v>
      </c>
      <c r="M39" s="2">
        <v>1986</v>
      </c>
      <c r="N39" s="3" t="e">
        <f t="shared" si="5"/>
        <v>#DIV/0!</v>
      </c>
      <c r="O39" s="3" t="e">
        <f t="shared" si="5"/>
        <v>#DIV/0!</v>
      </c>
      <c r="P39" s="2" t="s">
        <v>41</v>
      </c>
    </row>
    <row r="40" spans="1:16">
      <c r="A40" s="6">
        <v>1985</v>
      </c>
      <c r="B40" s="5"/>
      <c r="C40" s="6" t="e">
        <f t="shared" si="0"/>
        <v>#DIV/0!</v>
      </c>
      <c r="D40" s="6" t="e">
        <f t="shared" si="3"/>
        <v>#DIV/0!</v>
      </c>
      <c r="E40" s="6" t="s">
        <v>42</v>
      </c>
      <c r="F40" s="5"/>
      <c r="G40" s="6">
        <v>1985</v>
      </c>
      <c r="H40" s="5">
        <v>533206</v>
      </c>
      <c r="I40" s="6">
        <f t="shared" si="1"/>
        <v>1.3216126905222033E-2</v>
      </c>
      <c r="J40" s="2">
        <f t="shared" si="4"/>
        <v>2.0373534963942636E-2</v>
      </c>
      <c r="K40" s="2" t="s">
        <v>42</v>
      </c>
      <c r="M40" s="2">
        <v>1985</v>
      </c>
      <c r="N40" s="3" t="e">
        <f t="shared" si="5"/>
        <v>#DIV/0!</v>
      </c>
      <c r="O40" s="3" t="e">
        <f t="shared" si="5"/>
        <v>#DIV/0!</v>
      </c>
      <c r="P40" s="2" t="s">
        <v>42</v>
      </c>
    </row>
    <row r="41" spans="1:16">
      <c r="A41" s="6">
        <v>1984</v>
      </c>
      <c r="B41" s="5"/>
      <c r="C41" s="6" t="e">
        <f t="shared" si="0"/>
        <v>#DIV/0!</v>
      </c>
      <c r="D41" s="6" t="e">
        <f t="shared" si="3"/>
        <v>#DIV/0!</v>
      </c>
      <c r="E41" s="6" t="s">
        <v>43</v>
      </c>
      <c r="F41" s="5"/>
      <c r="G41" s="6">
        <v>1984</v>
      </c>
      <c r="H41" s="5">
        <v>526251</v>
      </c>
      <c r="I41" s="6">
        <f t="shared" si="1"/>
        <v>2.7530943022663238E-2</v>
      </c>
      <c r="J41" s="2">
        <f t="shared" si="4"/>
        <v>4.0381562292920295E-2</v>
      </c>
      <c r="K41" s="2" t="s">
        <v>43</v>
      </c>
      <c r="M41" s="2">
        <v>1984</v>
      </c>
      <c r="N41" s="3" t="e">
        <f t="shared" si="5"/>
        <v>#DIV/0!</v>
      </c>
      <c r="O41" s="3" t="e">
        <f t="shared" si="5"/>
        <v>#DIV/0!</v>
      </c>
      <c r="P41" s="2" t="s">
        <v>43</v>
      </c>
    </row>
    <row r="42" spans="1:16">
      <c r="A42" s="6">
        <v>1983</v>
      </c>
      <c r="B42" s="5"/>
      <c r="C42" s="6" t="e">
        <f t="shared" si="0"/>
        <v>#DIV/0!</v>
      </c>
      <c r="D42" s="6" t="e">
        <f t="shared" si="3"/>
        <v>#DIV/0!</v>
      </c>
      <c r="E42" s="6" t="s">
        <v>44</v>
      </c>
      <c r="F42" s="5"/>
      <c r="G42" s="6">
        <v>1983</v>
      </c>
      <c r="H42" s="5">
        <v>512151</v>
      </c>
      <c r="I42" s="6">
        <f t="shared" si="1"/>
        <v>5.3232181563177355E-2</v>
      </c>
      <c r="J42" s="2">
        <f t="shared" si="4"/>
        <v>4.8451431259225353E-2</v>
      </c>
      <c r="K42" s="2" t="s">
        <v>44</v>
      </c>
      <c r="M42" s="2">
        <v>1983</v>
      </c>
      <c r="N42" s="3" t="e">
        <f t="shared" si="5"/>
        <v>#DIV/0!</v>
      </c>
      <c r="O42" s="3" t="e">
        <f t="shared" si="5"/>
        <v>#DIV/0!</v>
      </c>
      <c r="P42" s="2" t="s">
        <v>44</v>
      </c>
    </row>
    <row r="43" spans="1:16">
      <c r="A43" s="6">
        <v>1982</v>
      </c>
      <c r="B43" s="5"/>
      <c r="C43" s="6" t="e">
        <f t="shared" si="0"/>
        <v>#DIV/0!</v>
      </c>
      <c r="D43" s="6" t="e">
        <f t="shared" si="3"/>
        <v>#DIV/0!</v>
      </c>
      <c r="E43" s="6" t="s">
        <v>45</v>
      </c>
      <c r="F43" s="5"/>
      <c r="G43" s="6">
        <v>1982</v>
      </c>
      <c r="H43" s="5">
        <v>486266</v>
      </c>
      <c r="I43" s="6">
        <f t="shared" si="1"/>
        <v>4.3670680955273343E-2</v>
      </c>
      <c r="J43" s="2">
        <f t="shared" si="4"/>
        <v>4.4644322685575777E-2</v>
      </c>
      <c r="K43" s="2" t="s">
        <v>45</v>
      </c>
      <c r="M43" s="2">
        <v>1982</v>
      </c>
      <c r="N43" s="3" t="e">
        <f t="shared" si="5"/>
        <v>#DIV/0!</v>
      </c>
      <c r="O43" s="3" t="e">
        <f t="shared" si="5"/>
        <v>#DIV/0!</v>
      </c>
      <c r="P43" s="2" t="s">
        <v>45</v>
      </c>
    </row>
    <row r="44" spans="1:16">
      <c r="A44" s="6">
        <v>1981</v>
      </c>
      <c r="B44" s="5"/>
      <c r="C44" s="6" t="e">
        <f t="shared" si="0"/>
        <v>#DIV/0!</v>
      </c>
      <c r="D44" s="6" t="e">
        <f t="shared" si="3"/>
        <v>#DIV/0!</v>
      </c>
      <c r="E44" s="6" t="s">
        <v>46</v>
      </c>
      <c r="F44" s="5"/>
      <c r="G44" s="6">
        <v>1981</v>
      </c>
      <c r="H44" s="5">
        <v>465919</v>
      </c>
      <c r="I44" s="6">
        <f t="shared" si="1"/>
        <v>4.5617964415878204E-2</v>
      </c>
      <c r="J44" s="2">
        <f t="shared" si="4"/>
        <v>3.5457452748530641E-2</v>
      </c>
      <c r="K44" s="2" t="s">
        <v>46</v>
      </c>
      <c r="M44" s="2">
        <v>1981</v>
      </c>
      <c r="N44" s="3" t="e">
        <f t="shared" si="5"/>
        <v>#DIV/0!</v>
      </c>
      <c r="O44" s="3" t="e">
        <f t="shared" si="5"/>
        <v>#DIV/0!</v>
      </c>
      <c r="P44" s="2" t="s">
        <v>46</v>
      </c>
    </row>
    <row r="45" spans="1:16">
      <c r="A45" s="6">
        <v>1980</v>
      </c>
      <c r="B45" s="5"/>
      <c r="C45" s="6" t="e">
        <f t="shared" si="0"/>
        <v>#DIV/0!</v>
      </c>
      <c r="D45" s="6" t="e">
        <f t="shared" si="3"/>
        <v>#DIV/0!</v>
      </c>
      <c r="E45" s="6" t="s">
        <v>47</v>
      </c>
      <c r="F45" s="5"/>
      <c r="G45" s="6">
        <v>1980</v>
      </c>
      <c r="H45" s="5">
        <v>445592</v>
      </c>
      <c r="I45" s="6">
        <f t="shared" si="1"/>
        <v>2.5296941081183071E-2</v>
      </c>
      <c r="J45" s="2">
        <f t="shared" si="4"/>
        <v>2.1584758356745948E-2</v>
      </c>
      <c r="K45" s="2" t="s">
        <v>47</v>
      </c>
      <c r="M45" s="2">
        <v>1980</v>
      </c>
      <c r="N45" s="3" t="e">
        <f t="shared" si="5"/>
        <v>#DIV/0!</v>
      </c>
      <c r="O45" s="3" t="e">
        <f t="shared" si="5"/>
        <v>#DIV/0!</v>
      </c>
      <c r="P45" s="2" t="s">
        <v>47</v>
      </c>
    </row>
    <row r="46" spans="1:16">
      <c r="A46" s="6">
        <v>1979</v>
      </c>
      <c r="B46" s="5"/>
      <c r="C46" s="6" t="e">
        <f t="shared" si="0"/>
        <v>#DIV/0!</v>
      </c>
      <c r="D46" s="6" t="e">
        <f t="shared" si="3"/>
        <v>#DIV/0!</v>
      </c>
      <c r="E46" s="6" t="s">
        <v>48</v>
      </c>
      <c r="F46" s="5"/>
      <c r="G46" s="6">
        <v>1979</v>
      </c>
      <c r="H46" s="5">
        <v>434598</v>
      </c>
      <c r="I46" s="6">
        <f t="shared" si="1"/>
        <v>1.7872575632308822E-2</v>
      </c>
      <c r="J46" s="2">
        <f t="shared" si="4"/>
        <v>2.6410575718924752E-2</v>
      </c>
      <c r="K46" s="2" t="s">
        <v>48</v>
      </c>
      <c r="M46" s="2">
        <v>1979</v>
      </c>
      <c r="N46" s="3" t="e">
        <f t="shared" si="5"/>
        <v>#DIV/0!</v>
      </c>
      <c r="O46" s="3" t="e">
        <f t="shared" si="5"/>
        <v>#DIV/0!</v>
      </c>
      <c r="P46" s="2" t="s">
        <v>48</v>
      </c>
    </row>
    <row r="47" spans="1:16">
      <c r="A47" s="6">
        <v>1978</v>
      </c>
      <c r="B47" s="5"/>
      <c r="C47" s="6" t="e">
        <f t="shared" si="0"/>
        <v>#DIV/0!</v>
      </c>
      <c r="D47" s="6" t="e">
        <f t="shared" si="3"/>
        <v>#DIV/0!</v>
      </c>
      <c r="E47" s="6" t="s">
        <v>49</v>
      </c>
      <c r="F47" s="5"/>
      <c r="G47" s="6">
        <v>1978</v>
      </c>
      <c r="H47" s="5">
        <v>426967</v>
      </c>
      <c r="I47" s="6">
        <f t="shared" si="1"/>
        <v>3.4948575805540678E-2</v>
      </c>
      <c r="J47" s="2">
        <f t="shared" si="4"/>
        <v>9.0191741979756629E-2</v>
      </c>
      <c r="K47" s="2" t="s">
        <v>49</v>
      </c>
      <c r="M47" s="2">
        <v>1978</v>
      </c>
      <c r="N47" s="3" t="e">
        <f t="shared" si="5"/>
        <v>#DIV/0!</v>
      </c>
      <c r="O47" s="3" t="e">
        <f t="shared" si="5"/>
        <v>#DIV/0!</v>
      </c>
      <c r="P47" s="2" t="s">
        <v>49</v>
      </c>
    </row>
    <row r="48" spans="1:16">
      <c r="A48" s="6">
        <v>1977</v>
      </c>
      <c r="B48" s="5"/>
      <c r="C48" s="6" t="e">
        <f t="shared" si="0"/>
        <v>#DIV/0!</v>
      </c>
      <c r="D48" s="6" t="e">
        <f t="shared" si="3"/>
        <v>#DIV/0!</v>
      </c>
      <c r="E48" s="6" t="s">
        <v>50</v>
      </c>
      <c r="F48" s="5"/>
      <c r="G48" s="6">
        <v>1977</v>
      </c>
      <c r="H48" s="5">
        <v>412549</v>
      </c>
      <c r="I48" s="6">
        <f t="shared" si="1"/>
        <v>0.14543490815397259</v>
      </c>
      <c r="J48" s="2">
        <f t="shared" si="4"/>
        <v>0.10738961540140465</v>
      </c>
      <c r="K48" s="2" t="s">
        <v>50</v>
      </c>
      <c r="M48" s="2">
        <v>1977</v>
      </c>
      <c r="N48" s="3" t="e">
        <f t="shared" si="5"/>
        <v>#DIV/0!</v>
      </c>
      <c r="O48" s="3" t="e">
        <f t="shared" si="5"/>
        <v>#DIV/0!</v>
      </c>
      <c r="P48" s="2" t="s">
        <v>50</v>
      </c>
    </row>
    <row r="49" spans="1:16">
      <c r="A49" s="6">
        <v>1976</v>
      </c>
      <c r="B49" s="5"/>
      <c r="C49" s="6" t="e">
        <f t="shared" si="0"/>
        <v>#DIV/0!</v>
      </c>
      <c r="D49" s="6" t="e">
        <f t="shared" si="3"/>
        <v>#DIV/0!</v>
      </c>
      <c r="E49" s="6" t="s">
        <v>51</v>
      </c>
      <c r="F49" s="5"/>
      <c r="G49" s="6">
        <v>1976</v>
      </c>
      <c r="H49" s="5">
        <v>360168</v>
      </c>
      <c r="I49" s="6">
        <f t="shared" si="1"/>
        <v>6.9344322648836734E-2</v>
      </c>
      <c r="J49" s="2">
        <f t="shared" si="4"/>
        <v>5.6989256054600333E-2</v>
      </c>
      <c r="K49" s="2" t="s">
        <v>51</v>
      </c>
      <c r="M49" s="2">
        <v>1976</v>
      </c>
      <c r="N49" s="3" t="e">
        <f t="shared" si="5"/>
        <v>#DIV/0!</v>
      </c>
      <c r="O49" s="3" t="e">
        <f t="shared" si="5"/>
        <v>#DIV/0!</v>
      </c>
      <c r="P49" s="2" t="s">
        <v>51</v>
      </c>
    </row>
    <row r="50" spans="1:16">
      <c r="A50" s="6">
        <v>1975</v>
      </c>
      <c r="B50" s="5"/>
      <c r="C50" s="6" t="e">
        <f t="shared" si="0"/>
        <v>#DIV/0!</v>
      </c>
      <c r="D50" s="6" t="e">
        <f t="shared" si="3"/>
        <v>#DIV/0!</v>
      </c>
      <c r="E50" s="6" t="s">
        <v>52</v>
      </c>
      <c r="F50" s="5"/>
      <c r="G50" s="6">
        <v>1975</v>
      </c>
      <c r="H50" s="5">
        <v>336812</v>
      </c>
      <c r="I50" s="6">
        <f t="shared" si="1"/>
        <v>4.4634189460363932E-2</v>
      </c>
      <c r="J50" s="2">
        <f t="shared" si="4"/>
        <v>6.4806528316570813E-2</v>
      </c>
      <c r="K50" s="2" t="s">
        <v>52</v>
      </c>
      <c r="M50" s="2">
        <v>1975</v>
      </c>
      <c r="N50" s="3" t="e">
        <f t="shared" si="5"/>
        <v>#DIV/0!</v>
      </c>
      <c r="O50" s="3" t="e">
        <f t="shared" si="5"/>
        <v>#DIV/0!</v>
      </c>
      <c r="P50" s="2" t="s">
        <v>52</v>
      </c>
    </row>
    <row r="51" spans="1:16">
      <c r="A51" s="6">
        <v>1974</v>
      </c>
      <c r="B51" s="5"/>
      <c r="C51" s="6" t="e">
        <f t="shared" si="0"/>
        <v>#DIV/0!</v>
      </c>
      <c r="D51" s="6" t="e">
        <f t="shared" si="3"/>
        <v>#DIV/0!</v>
      </c>
      <c r="E51" s="6" t="s">
        <v>53</v>
      </c>
      <c r="F51" s="5"/>
      <c r="G51" s="6">
        <v>1974</v>
      </c>
      <c r="H51" s="5">
        <v>322421</v>
      </c>
      <c r="I51" s="6">
        <f t="shared" si="1"/>
        <v>8.4978867172777695E-2</v>
      </c>
      <c r="J51" s="2">
        <f t="shared" si="4"/>
        <v>4.7961434021835572E-2</v>
      </c>
      <c r="K51" s="2" t="s">
        <v>53</v>
      </c>
      <c r="M51" s="2">
        <v>1974</v>
      </c>
      <c r="N51" s="3" t="e">
        <f t="shared" si="5"/>
        <v>#DIV/0!</v>
      </c>
      <c r="O51" s="3" t="e">
        <f t="shared" si="5"/>
        <v>#DIV/0!</v>
      </c>
      <c r="P51" s="2" t="s">
        <v>53</v>
      </c>
    </row>
    <row r="52" spans="1:16">
      <c r="A52" s="6">
        <v>1973</v>
      </c>
      <c r="B52" s="5"/>
      <c r="C52" s="6" t="e">
        <f t="shared" si="0"/>
        <v>#DIV/0!</v>
      </c>
      <c r="D52" s="6" t="e">
        <f t="shared" si="3"/>
        <v>#DIV/0!</v>
      </c>
      <c r="E52" s="6" t="s">
        <v>54</v>
      </c>
      <c r="F52" s="5"/>
      <c r="G52" s="6">
        <v>1973</v>
      </c>
      <c r="H52" s="5">
        <v>297168</v>
      </c>
      <c r="I52" s="6">
        <f t="shared" si="1"/>
        <v>1.0944000870893448E-2</v>
      </c>
      <c r="J52" s="2">
        <f t="shared" si="4"/>
        <v>4.4102258911125528E-2</v>
      </c>
      <c r="K52" s="2" t="s">
        <v>54</v>
      </c>
      <c r="M52" s="2">
        <v>1973</v>
      </c>
      <c r="N52" s="3" t="e">
        <f t="shared" si="5"/>
        <v>#DIV/0!</v>
      </c>
      <c r="O52" s="3" t="e">
        <f t="shared" si="5"/>
        <v>#DIV/0!</v>
      </c>
      <c r="P52" s="2" t="s">
        <v>54</v>
      </c>
    </row>
    <row r="53" spans="1:16">
      <c r="A53" s="6">
        <v>1972</v>
      </c>
      <c r="B53" s="5"/>
      <c r="C53" s="6" t="e">
        <f t="shared" si="0"/>
        <v>#DIV/0!</v>
      </c>
      <c r="D53" s="6" t="e">
        <f t="shared" si="3"/>
        <v>#DIV/0!</v>
      </c>
      <c r="E53" s="6" t="s">
        <v>55</v>
      </c>
      <c r="F53" s="5"/>
      <c r="G53" s="6">
        <v>1972</v>
      </c>
      <c r="H53" s="5">
        <v>293951</v>
      </c>
      <c r="I53" s="6">
        <f t="shared" si="1"/>
        <v>7.7260516951357605E-2</v>
      </c>
      <c r="J53" s="2">
        <f t="shared" si="4"/>
        <v>6.9540983740483342E-2</v>
      </c>
      <c r="K53" s="2" t="s">
        <v>55</v>
      </c>
      <c r="M53" s="2">
        <v>1972</v>
      </c>
      <c r="N53" s="3" t="e">
        <f t="shared" si="5"/>
        <v>#DIV/0!</v>
      </c>
      <c r="O53" s="3" t="e">
        <f t="shared" si="5"/>
        <v>#DIV/0!</v>
      </c>
      <c r="P53" s="2" t="s">
        <v>55</v>
      </c>
    </row>
    <row r="54" spans="1:16">
      <c r="A54" s="6">
        <v>1971</v>
      </c>
      <c r="B54" s="8"/>
      <c r="C54" s="6" t="e">
        <f t="shared" si="0"/>
        <v>#DIV/0!</v>
      </c>
      <c r="D54" s="6"/>
      <c r="E54" s="6" t="s">
        <v>56</v>
      </c>
      <c r="F54" s="5"/>
      <c r="G54" s="6">
        <v>1971</v>
      </c>
      <c r="H54" s="5">
        <v>272869</v>
      </c>
      <c r="I54" s="6">
        <f t="shared" si="1"/>
        <v>6.1821450529609079E-2</v>
      </c>
      <c r="J54" s="2"/>
      <c r="K54" s="2" t="s">
        <v>56</v>
      </c>
      <c r="M54" s="2">
        <v>1971</v>
      </c>
      <c r="N54" s="3" t="e">
        <f t="shared" si="5"/>
        <v>#DIV/0!</v>
      </c>
      <c r="O54" s="3">
        <f t="shared" si="5"/>
        <v>0</v>
      </c>
      <c r="P54" s="2" t="s">
        <v>56</v>
      </c>
    </row>
    <row r="55" spans="1:16">
      <c r="A55" s="6">
        <v>1970</v>
      </c>
      <c r="B55" s="8"/>
      <c r="C55" s="6"/>
      <c r="D55" s="6"/>
      <c r="E55" s="6"/>
      <c r="F55" s="5"/>
      <c r="G55" s="6">
        <v>1970</v>
      </c>
      <c r="H55" s="5">
        <v>256982</v>
      </c>
      <c r="I55" s="6"/>
      <c r="J55" s="2"/>
      <c r="K55" s="2"/>
      <c r="M55" s="2">
        <v>1970</v>
      </c>
      <c r="N55" s="3">
        <f t="shared" si="5"/>
        <v>0</v>
      </c>
      <c r="O55" s="3">
        <f t="shared" si="5"/>
        <v>0</v>
      </c>
      <c r="P55" s="2"/>
    </row>
    <row r="56" spans="1:16">
      <c r="B56" s="9"/>
    </row>
    <row r="57" spans="1:16" ht="15" customHeight="1">
      <c r="B57"/>
      <c r="C57" s="13"/>
      <c r="D57" s="13"/>
      <c r="E57" s="13"/>
      <c r="F57" s="13"/>
    </row>
    <row r="58" spans="1:16">
      <c r="B58"/>
      <c r="C58"/>
      <c r="D58"/>
      <c r="E58"/>
      <c r="F58"/>
    </row>
  </sheetData>
  <mergeCells count="1">
    <mergeCell ref="C57:F5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776FC-A392-4DCA-809F-8C02B2878F28}">
  <dimension ref="A1:P58"/>
  <sheetViews>
    <sheetView workbookViewId="0">
      <selection activeCell="B4" sqref="B4"/>
    </sheetView>
  </sheetViews>
  <sheetFormatPr defaultRowHeight="15"/>
  <cols>
    <col min="1" max="1" width="15.140625" style="1" customWidth="1"/>
    <col min="2" max="2" width="24.7109375" style="1" customWidth="1"/>
    <col min="3" max="3" width="24.42578125" style="1" customWidth="1"/>
    <col min="4" max="4" width="16.5703125" style="1" customWidth="1"/>
    <col min="5" max="5" width="13.7109375" style="1" customWidth="1"/>
    <col min="6" max="7" width="9.140625" style="1"/>
    <col min="8" max="8" width="20.42578125" style="1" customWidth="1"/>
    <col min="9" max="9" width="24.7109375" style="1" customWidth="1"/>
    <col min="10" max="10" width="16" style="1" customWidth="1"/>
    <col min="11" max="11" width="13.85546875" style="1" customWidth="1"/>
    <col min="12" max="14" width="9.140625" style="1"/>
    <col min="15" max="15" width="12.28515625" style="1" customWidth="1"/>
    <col min="16" max="16" width="13.85546875" style="1" customWidth="1"/>
    <col min="17" max="16384" width="9.140625" style="1"/>
  </cols>
  <sheetData>
    <row r="1" spans="1:16">
      <c r="A1" t="s">
        <v>58</v>
      </c>
      <c r="B1" s="4" t="s">
        <v>80</v>
      </c>
      <c r="C1" s="10"/>
      <c r="D1" s="10"/>
      <c r="E1" s="10"/>
    </row>
    <row r="2" spans="1:16">
      <c r="A2" t="s">
        <v>57</v>
      </c>
      <c r="B2" t="s">
        <v>97</v>
      </c>
      <c r="C2"/>
      <c r="D2"/>
      <c r="E2"/>
    </row>
    <row r="4" spans="1:16">
      <c r="A4" s="6" t="s">
        <v>1</v>
      </c>
      <c r="B4" s="6" t="s">
        <v>98</v>
      </c>
      <c r="C4" s="6" t="s">
        <v>3</v>
      </c>
      <c r="D4" s="6" t="s">
        <v>4</v>
      </c>
      <c r="E4" s="6" t="s">
        <v>5</v>
      </c>
      <c r="F4" s="5"/>
      <c r="G4" s="6" t="s">
        <v>0</v>
      </c>
      <c r="H4" s="7" t="s">
        <v>60</v>
      </c>
      <c r="I4" s="6" t="s">
        <v>3</v>
      </c>
      <c r="J4" s="2" t="s">
        <v>4</v>
      </c>
      <c r="K4" s="2" t="s">
        <v>5</v>
      </c>
      <c r="M4" s="2" t="s">
        <v>1</v>
      </c>
      <c r="N4" s="3" t="s">
        <v>6</v>
      </c>
      <c r="O4" s="3" t="s">
        <v>7</v>
      </c>
      <c r="P4" s="2" t="s">
        <v>5</v>
      </c>
    </row>
    <row r="5" spans="1:16">
      <c r="A5" s="6">
        <v>2020</v>
      </c>
      <c r="B5">
        <v>45</v>
      </c>
      <c r="C5" s="6">
        <f t="shared" ref="C5:C54" si="0">((B5-B6)/B6)</f>
        <v>-0.45783132530120479</v>
      </c>
      <c r="D5" s="6"/>
      <c r="E5" s="6"/>
      <c r="F5" s="5"/>
      <c r="G5" s="6">
        <v>2020</v>
      </c>
      <c r="H5" s="5">
        <v>1489830</v>
      </c>
      <c r="I5" s="6">
        <f t="shared" ref="I5:I54" si="1">((H5-H6)/H6)</f>
        <v>-0.24756820638175372</v>
      </c>
      <c r="J5" s="2"/>
      <c r="K5" s="2"/>
      <c r="M5" s="2">
        <v>2020</v>
      </c>
      <c r="N5" s="3">
        <f t="shared" ref="N5:O36" si="2">C5-I5</f>
        <v>-0.21026311891945107</v>
      </c>
      <c r="O5" s="3"/>
      <c r="P5" s="2"/>
    </row>
    <row r="6" spans="1:16">
      <c r="A6" s="6">
        <v>2019</v>
      </c>
      <c r="B6">
        <v>83</v>
      </c>
      <c r="C6" s="6">
        <f t="shared" si="0"/>
        <v>0.43103448275862066</v>
      </c>
      <c r="D6" s="6">
        <f t="shared" ref="D6:D53" si="3">(C6+C7)/2</f>
        <v>0.22428917120387173</v>
      </c>
      <c r="E6" s="6" t="s">
        <v>8</v>
      </c>
      <c r="F6" s="5"/>
      <c r="G6" s="6">
        <v>2019</v>
      </c>
      <c r="H6" s="5">
        <v>1980020</v>
      </c>
      <c r="I6" s="6">
        <f t="shared" si="1"/>
        <v>0.11451277989889558</v>
      </c>
      <c r="J6" s="2">
        <f t="shared" ref="J6:J53" si="4">(I6+I7)/2</f>
        <v>8.1021873732160674E-2</v>
      </c>
      <c r="K6" s="2" t="s">
        <v>8</v>
      </c>
      <c r="M6" s="2">
        <v>2019</v>
      </c>
      <c r="N6" s="3">
        <f t="shared" si="2"/>
        <v>0.31652170285972508</v>
      </c>
      <c r="O6" s="3">
        <f t="shared" si="2"/>
        <v>0.14326729747171107</v>
      </c>
      <c r="P6" s="2" t="s">
        <v>8</v>
      </c>
    </row>
    <row r="7" spans="1:16">
      <c r="A7" s="6">
        <v>2018</v>
      </c>
      <c r="B7">
        <v>58</v>
      </c>
      <c r="C7" s="6">
        <f t="shared" si="0"/>
        <v>1.7543859649122806E-2</v>
      </c>
      <c r="D7" s="6">
        <f t="shared" si="3"/>
        <v>1.7700501253132831E-2</v>
      </c>
      <c r="E7" s="6" t="s">
        <v>9</v>
      </c>
      <c r="F7" s="5"/>
      <c r="G7" s="6">
        <v>2018</v>
      </c>
      <c r="H7" s="5">
        <v>1776579</v>
      </c>
      <c r="I7" s="6">
        <f t="shared" si="1"/>
        <v>4.7530967565425762E-2</v>
      </c>
      <c r="J7" s="2">
        <f t="shared" si="4"/>
        <v>4.2074420074130245E-2</v>
      </c>
      <c r="K7" s="2" t="s">
        <v>9</v>
      </c>
      <c r="M7" s="2">
        <v>2018</v>
      </c>
      <c r="N7" s="3">
        <f t="shared" si="2"/>
        <v>-2.9987107916302956E-2</v>
      </c>
      <c r="O7" s="3">
        <f t="shared" si="2"/>
        <v>-2.4373918820997414E-2</v>
      </c>
      <c r="P7" s="2" t="s">
        <v>9</v>
      </c>
    </row>
    <row r="8" spans="1:16">
      <c r="A8" s="6">
        <v>2017</v>
      </c>
      <c r="B8">
        <v>57</v>
      </c>
      <c r="C8" s="6">
        <f t="shared" si="0"/>
        <v>1.7857142857142856E-2</v>
      </c>
      <c r="D8" s="6">
        <f t="shared" si="3"/>
        <v>-9.1071428571428581E-2</v>
      </c>
      <c r="E8" s="6" t="s">
        <v>10</v>
      </c>
      <c r="F8" s="5"/>
      <c r="G8" s="6">
        <v>2017</v>
      </c>
      <c r="H8" s="5">
        <v>1695968</v>
      </c>
      <c r="I8" s="6">
        <f t="shared" si="1"/>
        <v>3.6617872582834728E-2</v>
      </c>
      <c r="J8" s="2">
        <f t="shared" si="4"/>
        <v>3.736713978027642E-2</v>
      </c>
      <c r="K8" s="2" t="s">
        <v>10</v>
      </c>
      <c r="M8" s="2">
        <v>2017</v>
      </c>
      <c r="N8" s="3">
        <f t="shared" si="2"/>
        <v>-1.8760729725691871E-2</v>
      </c>
      <c r="O8" s="3">
        <f t="shared" si="2"/>
        <v>-0.128438568351705</v>
      </c>
      <c r="P8" s="2" t="s">
        <v>10</v>
      </c>
    </row>
    <row r="9" spans="1:16">
      <c r="A9" s="6">
        <v>2016</v>
      </c>
      <c r="B9">
        <v>56</v>
      </c>
      <c r="C9" s="6">
        <f t="shared" si="0"/>
        <v>-0.2</v>
      </c>
      <c r="D9" s="6">
        <f t="shared" si="3"/>
        <v>0.17777777777777778</v>
      </c>
      <c r="E9" s="6" t="s">
        <v>11</v>
      </c>
      <c r="F9" s="5"/>
      <c r="G9" s="6">
        <v>2016</v>
      </c>
      <c r="H9" s="5">
        <v>1636059</v>
      </c>
      <c r="I9" s="6">
        <f t="shared" si="1"/>
        <v>3.8116406977718106E-2</v>
      </c>
      <c r="J9" s="2">
        <f t="shared" si="4"/>
        <v>3.804072655346101E-2</v>
      </c>
      <c r="K9" s="2" t="s">
        <v>11</v>
      </c>
      <c r="M9" s="2">
        <v>2016</v>
      </c>
      <c r="N9" s="3">
        <f t="shared" si="2"/>
        <v>-0.23811640697771813</v>
      </c>
      <c r="O9" s="3">
        <f t="shared" si="2"/>
        <v>0.13973705122431679</v>
      </c>
      <c r="P9" s="2" t="s">
        <v>11</v>
      </c>
    </row>
    <row r="10" spans="1:16">
      <c r="A10" s="6">
        <v>2015</v>
      </c>
      <c r="B10">
        <v>70</v>
      </c>
      <c r="C10" s="6">
        <f t="shared" si="0"/>
        <v>0.55555555555555558</v>
      </c>
      <c r="D10" s="6">
        <f t="shared" si="3"/>
        <v>0.18686868686868688</v>
      </c>
      <c r="E10" s="6" t="s">
        <v>12</v>
      </c>
      <c r="F10" s="5"/>
      <c r="G10" s="6">
        <v>2015</v>
      </c>
      <c r="H10" s="5">
        <v>1575988</v>
      </c>
      <c r="I10" s="6">
        <f t="shared" si="1"/>
        <v>3.7965046129203921E-2</v>
      </c>
      <c r="J10" s="2">
        <f t="shared" si="4"/>
        <v>3.3426727323831229E-2</v>
      </c>
      <c r="K10" s="2" t="s">
        <v>12</v>
      </c>
      <c r="M10" s="2">
        <v>2015</v>
      </c>
      <c r="N10" s="3">
        <f t="shared" si="2"/>
        <v>0.51759050942635165</v>
      </c>
      <c r="O10" s="3">
        <f t="shared" si="2"/>
        <v>0.15344195954485565</v>
      </c>
      <c r="P10" s="2" t="s">
        <v>12</v>
      </c>
    </row>
    <row r="11" spans="1:16">
      <c r="A11" s="6">
        <v>2014</v>
      </c>
      <c r="B11">
        <v>45</v>
      </c>
      <c r="C11" s="6">
        <f t="shared" si="0"/>
        <v>-0.18181818181818182</v>
      </c>
      <c r="D11" s="6">
        <f t="shared" si="3"/>
        <v>0.21791443850267381</v>
      </c>
      <c r="E11" s="6" t="s">
        <v>13</v>
      </c>
      <c r="F11" s="5"/>
      <c r="G11" s="6">
        <v>2014</v>
      </c>
      <c r="H11" s="5">
        <v>1518344</v>
      </c>
      <c r="I11" s="6">
        <f t="shared" si="1"/>
        <v>2.8888408518458534E-2</v>
      </c>
      <c r="J11" s="2">
        <f t="shared" si="4"/>
        <v>4.1927270404029368E-2</v>
      </c>
      <c r="K11" s="2" t="s">
        <v>13</v>
      </c>
      <c r="M11" s="2">
        <v>2014</v>
      </c>
      <c r="N11" s="3">
        <f t="shared" si="2"/>
        <v>-0.21070659033664035</v>
      </c>
      <c r="O11" s="3">
        <f t="shared" si="2"/>
        <v>0.17598716809864445</v>
      </c>
      <c r="P11" s="2" t="s">
        <v>13</v>
      </c>
    </row>
    <row r="12" spans="1:16">
      <c r="A12" s="6">
        <v>2013</v>
      </c>
      <c r="B12">
        <v>55</v>
      </c>
      <c r="C12" s="6">
        <f t="shared" si="0"/>
        <v>0.61764705882352944</v>
      </c>
      <c r="D12" s="6">
        <f t="shared" si="3"/>
        <v>0.46266968325791857</v>
      </c>
      <c r="E12" s="6" t="s">
        <v>14</v>
      </c>
      <c r="F12" s="5"/>
      <c r="G12" s="6">
        <v>2013</v>
      </c>
      <c r="H12" s="5">
        <v>1475713</v>
      </c>
      <c r="I12" s="6">
        <f t="shared" si="1"/>
        <v>5.4966132289600199E-2</v>
      </c>
      <c r="J12" s="2">
        <f t="shared" si="4"/>
        <v>5.337452420807437E-2</v>
      </c>
      <c r="K12" s="2" t="s">
        <v>14</v>
      </c>
      <c r="M12" s="2">
        <v>2013</v>
      </c>
      <c r="N12" s="3">
        <f t="shared" si="2"/>
        <v>0.5626809265339292</v>
      </c>
      <c r="O12" s="3">
        <f t="shared" si="2"/>
        <v>0.4092951590498442</v>
      </c>
      <c r="P12" s="2" t="s">
        <v>14</v>
      </c>
    </row>
    <row r="13" spans="1:16">
      <c r="A13" s="6">
        <v>2012</v>
      </c>
      <c r="B13">
        <v>34</v>
      </c>
      <c r="C13" s="6">
        <f t="shared" si="0"/>
        <v>0.30769230769230771</v>
      </c>
      <c r="D13" s="6">
        <f t="shared" si="3"/>
        <v>-2.9080675422138824E-2</v>
      </c>
      <c r="E13" s="6" t="s">
        <v>15</v>
      </c>
      <c r="F13" s="5"/>
      <c r="G13" s="6">
        <v>2012</v>
      </c>
      <c r="H13" s="5">
        <v>1398825</v>
      </c>
      <c r="I13" s="6">
        <f t="shared" si="1"/>
        <v>5.1782916126548548E-2</v>
      </c>
      <c r="J13" s="2">
        <f t="shared" si="4"/>
        <v>5.7636912288871349E-2</v>
      </c>
      <c r="K13" s="2" t="s">
        <v>15</v>
      </c>
      <c r="M13" s="2">
        <v>2012</v>
      </c>
      <c r="N13" s="3">
        <f t="shared" si="2"/>
        <v>0.25590939156575915</v>
      </c>
      <c r="O13" s="3">
        <f t="shared" si="2"/>
        <v>-8.671758771101018E-2</v>
      </c>
      <c r="P13" s="2" t="s">
        <v>15</v>
      </c>
    </row>
    <row r="14" spans="1:16">
      <c r="A14" s="6">
        <v>2011</v>
      </c>
      <c r="B14">
        <v>26</v>
      </c>
      <c r="C14" s="6">
        <f t="shared" si="0"/>
        <v>-0.36585365853658536</v>
      </c>
      <c r="D14" s="6">
        <f t="shared" si="3"/>
        <v>-7.9985652797704448E-2</v>
      </c>
      <c r="E14" s="6" t="s">
        <v>16</v>
      </c>
      <c r="F14" s="5"/>
      <c r="G14" s="6">
        <v>2011</v>
      </c>
      <c r="H14" s="5">
        <v>1329956</v>
      </c>
      <c r="I14" s="6">
        <f t="shared" si="1"/>
        <v>6.349090845119415E-2</v>
      </c>
      <c r="J14" s="2">
        <f t="shared" si="4"/>
        <v>4.8989728813743805E-2</v>
      </c>
      <c r="K14" s="2" t="s">
        <v>16</v>
      </c>
      <c r="M14" s="2">
        <v>2011</v>
      </c>
      <c r="N14" s="3">
        <f t="shared" si="2"/>
        <v>-0.42934456698777951</v>
      </c>
      <c r="O14" s="3">
        <f t="shared" si="2"/>
        <v>-0.12897538161144825</v>
      </c>
      <c r="P14" s="2" t="s">
        <v>16</v>
      </c>
    </row>
    <row r="15" spans="1:16">
      <c r="A15" s="6">
        <v>2010</v>
      </c>
      <c r="B15">
        <v>41</v>
      </c>
      <c r="C15" s="6">
        <f t="shared" si="0"/>
        <v>0.20588235294117646</v>
      </c>
      <c r="D15" s="6">
        <f t="shared" si="3"/>
        <v>0.15132827324478176</v>
      </c>
      <c r="E15" s="6" t="s">
        <v>17</v>
      </c>
      <c r="F15" s="5"/>
      <c r="G15" s="6">
        <v>2010</v>
      </c>
      <c r="H15" s="5">
        <v>1250557</v>
      </c>
      <c r="I15" s="6">
        <f t="shared" si="1"/>
        <v>3.4488549176293466E-2</v>
      </c>
      <c r="J15" s="2">
        <f t="shared" si="4"/>
        <v>3.9335203702825214E-2</v>
      </c>
      <c r="K15" s="2" t="s">
        <v>17</v>
      </c>
      <c r="M15" s="2">
        <v>2010</v>
      </c>
      <c r="N15" s="3">
        <f t="shared" si="2"/>
        <v>0.171393803764883</v>
      </c>
      <c r="O15" s="3">
        <f t="shared" si="2"/>
        <v>0.11199306954195655</v>
      </c>
      <c r="P15" s="2" t="s">
        <v>17</v>
      </c>
    </row>
    <row r="16" spans="1:16">
      <c r="A16" s="6">
        <v>2009</v>
      </c>
      <c r="B16">
        <v>34</v>
      </c>
      <c r="C16" s="6">
        <f t="shared" si="0"/>
        <v>9.6774193548387094E-2</v>
      </c>
      <c r="D16" s="6">
        <f t="shared" si="3"/>
        <v>4.8387096774193547E-2</v>
      </c>
      <c r="E16" s="6" t="s">
        <v>18</v>
      </c>
      <c r="F16" s="5"/>
      <c r="G16" s="6">
        <v>2009</v>
      </c>
      <c r="H16" s="5">
        <v>1208865</v>
      </c>
      <c r="I16" s="6">
        <f t="shared" si="1"/>
        <v>4.4181858229356968E-2</v>
      </c>
      <c r="J16" s="2">
        <f t="shared" si="4"/>
        <v>5.8036847284569794E-2</v>
      </c>
      <c r="K16" s="2" t="s">
        <v>18</v>
      </c>
      <c r="M16" s="2">
        <v>2009</v>
      </c>
      <c r="N16" s="3">
        <f t="shared" si="2"/>
        <v>5.2592335319030126E-2</v>
      </c>
      <c r="O16" s="3">
        <f t="shared" si="2"/>
        <v>-9.6497505103762468E-3</v>
      </c>
      <c r="P16" s="2" t="s">
        <v>18</v>
      </c>
    </row>
    <row r="17" spans="1:16">
      <c r="A17" s="6">
        <v>2008</v>
      </c>
      <c r="B17">
        <v>31</v>
      </c>
      <c r="C17" s="6">
        <f t="shared" si="0"/>
        <v>0</v>
      </c>
      <c r="D17" s="6">
        <f t="shared" si="3"/>
        <v>7.407407407407407E-2</v>
      </c>
      <c r="E17" s="6" t="s">
        <v>19</v>
      </c>
      <c r="F17" s="5"/>
      <c r="G17" s="6">
        <v>2008</v>
      </c>
      <c r="H17" s="5">
        <v>1157715</v>
      </c>
      <c r="I17" s="6">
        <f t="shared" si="1"/>
        <v>7.1891836339782619E-2</v>
      </c>
      <c r="J17" s="2">
        <f t="shared" si="4"/>
        <v>6.1020566513237715E-2</v>
      </c>
      <c r="K17" s="2" t="s">
        <v>19</v>
      </c>
      <c r="M17" s="2">
        <v>2008</v>
      </c>
      <c r="N17" s="3">
        <f t="shared" si="2"/>
        <v>-7.1891836339782619E-2</v>
      </c>
      <c r="O17" s="3">
        <f t="shared" si="2"/>
        <v>1.3053507560836355E-2</v>
      </c>
      <c r="P17" s="2" t="s">
        <v>19</v>
      </c>
    </row>
    <row r="18" spans="1:16">
      <c r="A18" s="6">
        <v>2007</v>
      </c>
      <c r="B18">
        <v>31</v>
      </c>
      <c r="C18" s="6">
        <f t="shared" si="0"/>
        <v>0.14814814814814814</v>
      </c>
      <c r="D18" s="6">
        <f t="shared" si="3"/>
        <v>0.36819172113289761</v>
      </c>
      <c r="E18" s="6" t="s">
        <v>20</v>
      </c>
      <c r="F18" s="5"/>
      <c r="G18" s="6">
        <v>2007</v>
      </c>
      <c r="H18" s="5">
        <v>1080067</v>
      </c>
      <c r="I18" s="6">
        <f t="shared" si="1"/>
        <v>5.014929668669281E-2</v>
      </c>
      <c r="J18" s="2">
        <f t="shared" si="4"/>
        <v>5.2071956196074576E-2</v>
      </c>
      <c r="K18" s="2" t="s">
        <v>20</v>
      </c>
      <c r="M18" s="2">
        <v>2007</v>
      </c>
      <c r="N18" s="3">
        <f t="shared" si="2"/>
        <v>9.799885146145533E-2</v>
      </c>
      <c r="O18" s="3">
        <f t="shared" si="2"/>
        <v>0.31611976493682303</v>
      </c>
      <c r="P18" s="2" t="s">
        <v>20</v>
      </c>
    </row>
    <row r="19" spans="1:16">
      <c r="A19" s="6">
        <v>2006</v>
      </c>
      <c r="B19">
        <v>27</v>
      </c>
      <c r="C19" s="6">
        <f t="shared" si="0"/>
        <v>0.58823529411764708</v>
      </c>
      <c r="D19" s="6">
        <f t="shared" si="3"/>
        <v>0.21911764705882353</v>
      </c>
      <c r="E19" s="6" t="s">
        <v>21</v>
      </c>
      <c r="F19" s="5"/>
      <c r="G19" s="6">
        <v>2006</v>
      </c>
      <c r="H19" s="5">
        <v>1028489</v>
      </c>
      <c r="I19" s="6">
        <f t="shared" si="1"/>
        <v>5.3994615705456335E-2</v>
      </c>
      <c r="J19" s="2">
        <f t="shared" si="4"/>
        <v>5.248827898145017E-2</v>
      </c>
      <c r="K19" s="2" t="s">
        <v>21</v>
      </c>
      <c r="M19" s="2">
        <v>2006</v>
      </c>
      <c r="N19" s="3">
        <f t="shared" si="2"/>
        <v>0.53424067841219069</v>
      </c>
      <c r="O19" s="3">
        <f t="shared" si="2"/>
        <v>0.16662936807737336</v>
      </c>
      <c r="P19" s="2" t="s">
        <v>21</v>
      </c>
    </row>
    <row r="20" spans="1:16">
      <c r="A20" s="6">
        <v>2005</v>
      </c>
      <c r="B20">
        <v>17</v>
      </c>
      <c r="C20" s="6">
        <f t="shared" si="0"/>
        <v>-0.15</v>
      </c>
      <c r="D20" s="6">
        <f t="shared" si="3"/>
        <v>0.5361111111111112</v>
      </c>
      <c r="E20" s="6" t="s">
        <v>22</v>
      </c>
      <c r="F20" s="5"/>
      <c r="G20" s="6">
        <v>2005</v>
      </c>
      <c r="H20" s="5">
        <v>975801</v>
      </c>
      <c r="I20" s="6">
        <f t="shared" si="1"/>
        <v>5.0981942257443999E-2</v>
      </c>
      <c r="J20" s="2">
        <f t="shared" si="4"/>
        <v>4.83294602081209E-2</v>
      </c>
      <c r="K20" s="2" t="s">
        <v>22</v>
      </c>
      <c r="M20" s="2">
        <v>2005</v>
      </c>
      <c r="N20" s="3">
        <f t="shared" si="2"/>
        <v>-0.20098194225744398</v>
      </c>
      <c r="O20" s="3">
        <f t="shared" si="2"/>
        <v>0.4877816509029903</v>
      </c>
      <c r="P20" s="2" t="s">
        <v>22</v>
      </c>
    </row>
    <row r="21" spans="1:16">
      <c r="A21" s="6">
        <v>2004</v>
      </c>
      <c r="B21">
        <v>20</v>
      </c>
      <c r="C21" s="6">
        <f t="shared" si="0"/>
        <v>1.2222222222222223</v>
      </c>
      <c r="D21" s="6">
        <f t="shared" si="3"/>
        <v>0.86111111111111116</v>
      </c>
      <c r="E21" s="6" t="s">
        <v>23</v>
      </c>
      <c r="F21" s="5"/>
      <c r="G21" s="6">
        <v>2004</v>
      </c>
      <c r="H21" s="5">
        <v>928466</v>
      </c>
      <c r="I21" s="6">
        <f t="shared" si="1"/>
        <v>4.5676978158797801E-2</v>
      </c>
      <c r="J21" s="2">
        <f t="shared" si="4"/>
        <v>4.4970204422588672E-2</v>
      </c>
      <c r="K21" s="2" t="s">
        <v>23</v>
      </c>
      <c r="M21" s="2">
        <v>2004</v>
      </c>
      <c r="N21" s="3">
        <f t="shared" si="2"/>
        <v>1.1765452440634245</v>
      </c>
      <c r="O21" s="3">
        <f t="shared" si="2"/>
        <v>0.81614090668852246</v>
      </c>
      <c r="P21" s="2" t="s">
        <v>23</v>
      </c>
    </row>
    <row r="22" spans="1:16">
      <c r="A22" s="6">
        <v>2003</v>
      </c>
      <c r="B22">
        <v>9</v>
      </c>
      <c r="C22" s="6">
        <f t="shared" si="0"/>
        <v>0.5</v>
      </c>
      <c r="D22" s="6">
        <f t="shared" si="3"/>
        <v>0.5</v>
      </c>
      <c r="E22" s="6" t="s">
        <v>24</v>
      </c>
      <c r="F22" s="5"/>
      <c r="G22" s="6">
        <v>2003</v>
      </c>
      <c r="H22" s="5">
        <v>887909</v>
      </c>
      <c r="I22" s="6">
        <f t="shared" si="1"/>
        <v>4.426343068637955E-2</v>
      </c>
      <c r="J22" s="2">
        <f t="shared" si="4"/>
        <v>3.357412135822737E-2</v>
      </c>
      <c r="K22" s="2" t="s">
        <v>24</v>
      </c>
      <c r="M22" s="2">
        <v>2003</v>
      </c>
      <c r="N22" s="3">
        <f t="shared" si="2"/>
        <v>0.45573656931362044</v>
      </c>
      <c r="O22" s="3">
        <f t="shared" si="2"/>
        <v>0.46642587864177265</v>
      </c>
      <c r="P22" s="2" t="s">
        <v>24</v>
      </c>
    </row>
    <row r="23" spans="1:16">
      <c r="A23" s="6">
        <v>2002</v>
      </c>
      <c r="B23">
        <v>6</v>
      </c>
      <c r="C23" s="6">
        <f t="shared" si="0"/>
        <v>0.5</v>
      </c>
      <c r="D23" s="6">
        <f t="shared" si="3"/>
        <v>0.41666666666666663</v>
      </c>
      <c r="E23" s="6" t="s">
        <v>25</v>
      </c>
      <c r="F23" s="5"/>
      <c r="G23" s="6">
        <v>2002</v>
      </c>
      <c r="H23" s="5">
        <v>850273</v>
      </c>
      <c r="I23" s="6">
        <f t="shared" si="1"/>
        <v>2.2884812030075186E-2</v>
      </c>
      <c r="J23" s="2">
        <f t="shared" si="4"/>
        <v>1.147970202989825E-2</v>
      </c>
      <c r="K23" s="2" t="s">
        <v>25</v>
      </c>
      <c r="M23" s="2">
        <v>2002</v>
      </c>
      <c r="N23" s="3">
        <f t="shared" si="2"/>
        <v>0.4771151879699248</v>
      </c>
      <c r="O23" s="3">
        <f t="shared" si="2"/>
        <v>0.4051869646367684</v>
      </c>
      <c r="P23" s="2" t="s">
        <v>25</v>
      </c>
    </row>
    <row r="24" spans="1:16">
      <c r="A24" s="6">
        <v>2001</v>
      </c>
      <c r="B24">
        <v>4</v>
      </c>
      <c r="C24" s="6">
        <f t="shared" si="0"/>
        <v>0.33333333333333331</v>
      </c>
      <c r="D24" s="6" t="e">
        <f t="shared" si="3"/>
        <v>#DIV/0!</v>
      </c>
      <c r="E24" s="6" t="s">
        <v>26</v>
      </c>
      <c r="F24" s="5"/>
      <c r="G24" s="6">
        <v>2001</v>
      </c>
      <c r="H24" s="5">
        <v>831250</v>
      </c>
      <c r="I24" s="6">
        <f t="shared" si="1"/>
        <v>7.4592029721314555E-5</v>
      </c>
      <c r="J24" s="2">
        <f t="shared" si="4"/>
        <v>1.0923910985677252E-2</v>
      </c>
      <c r="K24" s="2" t="s">
        <v>26</v>
      </c>
      <c r="M24" s="2">
        <v>2001</v>
      </c>
      <c r="N24" s="3">
        <f t="shared" si="2"/>
        <v>0.33325874130361199</v>
      </c>
      <c r="O24" s="3" t="e">
        <f t="shared" si="2"/>
        <v>#DIV/0!</v>
      </c>
      <c r="P24" s="2" t="s">
        <v>26</v>
      </c>
    </row>
    <row r="25" spans="1:16">
      <c r="A25" s="6">
        <v>2000</v>
      </c>
      <c r="B25">
        <v>3</v>
      </c>
      <c r="C25" s="6" t="e">
        <f t="shared" si="0"/>
        <v>#DIV/0!</v>
      </c>
      <c r="D25" s="6" t="e">
        <f t="shared" si="3"/>
        <v>#DIV/0!</v>
      </c>
      <c r="E25" s="6" t="s">
        <v>27</v>
      </c>
      <c r="F25" s="5"/>
      <c r="G25" s="6">
        <v>2000</v>
      </c>
      <c r="H25" s="5">
        <v>831188</v>
      </c>
      <c r="I25" s="6">
        <f t="shared" si="1"/>
        <v>2.177322994163319E-2</v>
      </c>
      <c r="J25" s="2">
        <f t="shared" si="4"/>
        <v>1.9876638847439031E-2</v>
      </c>
      <c r="K25" s="2" t="s">
        <v>27</v>
      </c>
      <c r="M25" s="2">
        <v>2000</v>
      </c>
      <c r="N25" s="3" t="e">
        <f t="shared" si="2"/>
        <v>#DIV/0!</v>
      </c>
      <c r="O25" s="3" t="e">
        <f t="shared" si="2"/>
        <v>#DIV/0!</v>
      </c>
      <c r="P25" s="2" t="s">
        <v>27</v>
      </c>
    </row>
    <row r="26" spans="1:16">
      <c r="A26" s="6">
        <v>1999</v>
      </c>
      <c r="B26"/>
      <c r="C26" s="6" t="e">
        <f t="shared" si="0"/>
        <v>#DIV/0!</v>
      </c>
      <c r="D26" s="6" t="e">
        <f t="shared" si="3"/>
        <v>#DIV/0!</v>
      </c>
      <c r="E26" s="6" t="s">
        <v>28</v>
      </c>
      <c r="F26" s="5"/>
      <c r="G26" s="6">
        <v>1999</v>
      </c>
      <c r="H26" s="5">
        <v>813476</v>
      </c>
      <c r="I26" s="6">
        <f t="shared" si="1"/>
        <v>1.7980047753244868E-2</v>
      </c>
      <c r="J26" s="2">
        <f t="shared" si="4"/>
        <v>1.9467776698243837E-2</v>
      </c>
      <c r="K26" s="2" t="s">
        <v>28</v>
      </c>
      <c r="M26" s="2">
        <v>1999</v>
      </c>
      <c r="N26" s="3" t="e">
        <f t="shared" si="2"/>
        <v>#DIV/0!</v>
      </c>
      <c r="O26" s="3" t="e">
        <f t="shared" si="2"/>
        <v>#DIV/0!</v>
      </c>
      <c r="P26" s="2" t="s">
        <v>28</v>
      </c>
    </row>
    <row r="27" spans="1:16">
      <c r="A27" s="6">
        <v>1998</v>
      </c>
      <c r="B27"/>
      <c r="C27" s="6" t="e">
        <f t="shared" si="0"/>
        <v>#DIV/0!</v>
      </c>
      <c r="D27" s="6" t="e">
        <f t="shared" si="3"/>
        <v>#DIV/0!</v>
      </c>
      <c r="E27" s="6" t="s">
        <v>29</v>
      </c>
      <c r="F27" s="5"/>
      <c r="G27" s="6">
        <v>1998</v>
      </c>
      <c r="H27" s="5">
        <v>799108</v>
      </c>
      <c r="I27" s="6">
        <f t="shared" si="1"/>
        <v>2.0955505643242802E-2</v>
      </c>
      <c r="J27" s="2">
        <f t="shared" si="4"/>
        <v>1.7062593320137966E-2</v>
      </c>
      <c r="K27" s="2" t="s">
        <v>29</v>
      </c>
      <c r="M27" s="2">
        <v>1998</v>
      </c>
      <c r="N27" s="3" t="e">
        <f t="shared" si="2"/>
        <v>#DIV/0!</v>
      </c>
      <c r="O27" s="3" t="e">
        <f t="shared" si="2"/>
        <v>#DIV/0!</v>
      </c>
      <c r="P27" s="2" t="s">
        <v>29</v>
      </c>
    </row>
    <row r="28" spans="1:16">
      <c r="A28" s="6">
        <v>1997</v>
      </c>
      <c r="B28"/>
      <c r="C28" s="6" t="e">
        <f t="shared" si="0"/>
        <v>#DIV/0!</v>
      </c>
      <c r="D28" s="6" t="e">
        <f t="shared" si="3"/>
        <v>#DIV/0!</v>
      </c>
      <c r="E28" s="6" t="s">
        <v>30</v>
      </c>
      <c r="F28" s="5"/>
      <c r="G28" s="6">
        <v>1997</v>
      </c>
      <c r="H28" s="5">
        <v>782706</v>
      </c>
      <c r="I28" s="6">
        <f t="shared" si="1"/>
        <v>1.3169680997033133E-2</v>
      </c>
      <c r="J28" s="2">
        <f t="shared" si="4"/>
        <v>6.5809530205009958E-2</v>
      </c>
      <c r="K28" s="2" t="s">
        <v>30</v>
      </c>
      <c r="M28" s="2">
        <v>1997</v>
      </c>
      <c r="N28" s="3" t="e">
        <f t="shared" si="2"/>
        <v>#DIV/0!</v>
      </c>
      <c r="O28" s="3" t="e">
        <f t="shared" si="2"/>
        <v>#DIV/0!</v>
      </c>
      <c r="P28" s="2" t="s">
        <v>30</v>
      </c>
    </row>
    <row r="29" spans="1:16">
      <c r="A29" s="6">
        <v>1996</v>
      </c>
      <c r="B29"/>
      <c r="C29" s="6" t="e">
        <f t="shared" si="0"/>
        <v>#DIV/0!</v>
      </c>
      <c r="D29" s="6" t="e">
        <f t="shared" si="3"/>
        <v>#DIV/0!</v>
      </c>
      <c r="E29" s="6" t="s">
        <v>31</v>
      </c>
      <c r="F29" s="5"/>
      <c r="G29" s="6">
        <v>1996</v>
      </c>
      <c r="H29" s="5">
        <v>772532</v>
      </c>
      <c r="I29" s="6">
        <f t="shared" si="1"/>
        <v>0.11844937941298679</v>
      </c>
      <c r="J29" s="2">
        <f t="shared" si="4"/>
        <v>8.4519918588730383E-2</v>
      </c>
      <c r="K29" s="2" t="s">
        <v>31</v>
      </c>
      <c r="M29" s="2">
        <v>1996</v>
      </c>
      <c r="N29" s="3" t="e">
        <f t="shared" si="2"/>
        <v>#DIV/0!</v>
      </c>
      <c r="O29" s="3" t="e">
        <f t="shared" si="2"/>
        <v>#DIV/0!</v>
      </c>
      <c r="P29" s="2" t="s">
        <v>31</v>
      </c>
    </row>
    <row r="30" spans="1:16">
      <c r="A30" s="6">
        <v>1995</v>
      </c>
      <c r="B30"/>
      <c r="C30" s="6" t="e">
        <f t="shared" si="0"/>
        <v>#DIV/0!</v>
      </c>
      <c r="D30" s="6" t="e">
        <f t="shared" si="3"/>
        <v>#DIV/0!</v>
      </c>
      <c r="E30" s="6" t="s">
        <v>32</v>
      </c>
      <c r="F30" s="5"/>
      <c r="G30" s="6">
        <v>1995</v>
      </c>
      <c r="H30" s="5">
        <v>690717</v>
      </c>
      <c r="I30" s="6">
        <f t="shared" si="1"/>
        <v>5.0590457764473976E-2</v>
      </c>
      <c r="J30" s="2">
        <f t="shared" si="4"/>
        <v>4.6889486280644252E-2</v>
      </c>
      <c r="K30" s="2" t="s">
        <v>32</v>
      </c>
      <c r="M30" s="2">
        <v>1995</v>
      </c>
      <c r="N30" s="3" t="e">
        <f t="shared" si="2"/>
        <v>#DIV/0!</v>
      </c>
      <c r="O30" s="3" t="e">
        <f t="shared" si="2"/>
        <v>#DIV/0!</v>
      </c>
      <c r="P30" s="2" t="s">
        <v>32</v>
      </c>
    </row>
    <row r="31" spans="1:16">
      <c r="A31" s="6">
        <v>1994</v>
      </c>
      <c r="B31"/>
      <c r="C31" s="6" t="e">
        <f t="shared" si="0"/>
        <v>#DIV/0!</v>
      </c>
      <c r="D31" s="6" t="e">
        <f t="shared" si="3"/>
        <v>#DIV/0!</v>
      </c>
      <c r="E31" s="6" t="s">
        <v>33</v>
      </c>
      <c r="F31" s="5"/>
      <c r="G31" s="6">
        <v>1994</v>
      </c>
      <c r="H31" s="5">
        <v>657456</v>
      </c>
      <c r="I31" s="6">
        <f t="shared" si="1"/>
        <v>4.3188514796814528E-2</v>
      </c>
      <c r="J31" s="2">
        <f t="shared" si="4"/>
        <v>2.9041261205244112E-2</v>
      </c>
      <c r="K31" s="2" t="s">
        <v>33</v>
      </c>
      <c r="M31" s="2">
        <v>1994</v>
      </c>
      <c r="N31" s="3" t="e">
        <f t="shared" si="2"/>
        <v>#DIV/0!</v>
      </c>
      <c r="O31" s="3" t="e">
        <f t="shared" si="2"/>
        <v>#DIV/0!</v>
      </c>
      <c r="P31" s="2" t="s">
        <v>33</v>
      </c>
    </row>
    <row r="32" spans="1:16">
      <c r="A32" s="6">
        <v>1993</v>
      </c>
      <c r="B32"/>
      <c r="C32" s="6" t="e">
        <f t="shared" si="0"/>
        <v>#DIV/0!</v>
      </c>
      <c r="D32" s="6" t="e">
        <f t="shared" si="3"/>
        <v>#DIV/0!</v>
      </c>
      <c r="E32" s="6" t="s">
        <v>34</v>
      </c>
      <c r="F32" s="5"/>
      <c r="G32" s="6">
        <v>1993</v>
      </c>
      <c r="H32" s="5">
        <v>630237</v>
      </c>
      <c r="I32" s="6">
        <f t="shared" si="1"/>
        <v>1.4894007613673694E-2</v>
      </c>
      <c r="J32" s="2">
        <f t="shared" si="4"/>
        <v>1.3230641512147433E-2</v>
      </c>
      <c r="K32" s="2" t="s">
        <v>34</v>
      </c>
      <c r="M32" s="2">
        <v>1993</v>
      </c>
      <c r="N32" s="3" t="e">
        <f t="shared" si="2"/>
        <v>#DIV/0!</v>
      </c>
      <c r="O32" s="3" t="e">
        <f t="shared" si="2"/>
        <v>#DIV/0!</v>
      </c>
      <c r="P32" s="2" t="s">
        <v>34</v>
      </c>
    </row>
    <row r="33" spans="1:16">
      <c r="A33" s="6">
        <v>1992</v>
      </c>
      <c r="B33"/>
      <c r="C33" s="6" t="e">
        <f t="shared" si="0"/>
        <v>#DIV/0!</v>
      </c>
      <c r="D33" s="6" t="e">
        <f t="shared" si="3"/>
        <v>#DIV/0!</v>
      </c>
      <c r="E33" s="6" t="s">
        <v>35</v>
      </c>
      <c r="F33" s="5"/>
      <c r="G33" s="6">
        <v>1992</v>
      </c>
      <c r="H33" s="5">
        <v>620988</v>
      </c>
      <c r="I33" s="6">
        <f t="shared" si="1"/>
        <v>1.1567275410621173E-2</v>
      </c>
      <c r="J33" s="2">
        <f t="shared" si="4"/>
        <v>2.0060376222010901E-2</v>
      </c>
      <c r="K33" s="2" t="s">
        <v>35</v>
      </c>
      <c r="M33" s="2">
        <v>1992</v>
      </c>
      <c r="N33" s="3" t="e">
        <f t="shared" si="2"/>
        <v>#DIV/0!</v>
      </c>
      <c r="O33" s="3" t="e">
        <f t="shared" si="2"/>
        <v>#DIV/0!</v>
      </c>
      <c r="P33" s="2" t="s">
        <v>35</v>
      </c>
    </row>
    <row r="34" spans="1:16">
      <c r="A34" s="6">
        <v>1991</v>
      </c>
      <c r="B34"/>
      <c r="C34" s="6" t="e">
        <f t="shared" si="0"/>
        <v>#DIV/0!</v>
      </c>
      <c r="D34" s="6" t="e">
        <f t="shared" si="3"/>
        <v>#DIV/0!</v>
      </c>
      <c r="E34" s="6" t="s">
        <v>36</v>
      </c>
      <c r="F34" s="5"/>
      <c r="G34" s="6">
        <v>1991</v>
      </c>
      <c r="H34" s="5">
        <v>613887</v>
      </c>
      <c r="I34" s="6">
        <f t="shared" si="1"/>
        <v>2.855347703340063E-2</v>
      </c>
      <c r="J34" s="2">
        <f t="shared" si="4"/>
        <v>2.8153286573621972E-2</v>
      </c>
      <c r="K34" s="2" t="s">
        <v>36</v>
      </c>
      <c r="M34" s="2">
        <v>1991</v>
      </c>
      <c r="N34" s="3" t="e">
        <f t="shared" si="2"/>
        <v>#DIV/0!</v>
      </c>
      <c r="O34" s="3" t="e">
        <f t="shared" si="2"/>
        <v>#DIV/0!</v>
      </c>
      <c r="P34" s="2" t="s">
        <v>36</v>
      </c>
    </row>
    <row r="35" spans="1:16">
      <c r="A35" s="6">
        <v>1990</v>
      </c>
      <c r="B35"/>
      <c r="C35" s="6" t="e">
        <f t="shared" si="0"/>
        <v>#DIV/0!</v>
      </c>
      <c r="D35" s="6" t="e">
        <f t="shared" si="3"/>
        <v>#DIV/0!</v>
      </c>
      <c r="E35" s="6" t="s">
        <v>37</v>
      </c>
      <c r="F35" s="5"/>
      <c r="G35" s="6">
        <v>1990</v>
      </c>
      <c r="H35" s="5">
        <v>596845</v>
      </c>
      <c r="I35" s="6">
        <f t="shared" si="1"/>
        <v>2.7753096113843315E-2</v>
      </c>
      <c r="J35" s="2">
        <f t="shared" si="4"/>
        <v>2.9443120143982246E-2</v>
      </c>
      <c r="K35" s="2" t="s">
        <v>37</v>
      </c>
      <c r="M35" s="2">
        <v>1990</v>
      </c>
      <c r="N35" s="3" t="e">
        <f t="shared" si="2"/>
        <v>#DIV/0!</v>
      </c>
      <c r="O35" s="3" t="e">
        <f t="shared" si="2"/>
        <v>#DIV/0!</v>
      </c>
      <c r="P35" s="2" t="s">
        <v>37</v>
      </c>
    </row>
    <row r="36" spans="1:16">
      <c r="A36" s="6">
        <v>1989</v>
      </c>
      <c r="B36" s="5"/>
      <c r="C36" s="6" t="e">
        <f t="shared" si="0"/>
        <v>#DIV/0!</v>
      </c>
      <c r="D36" s="6" t="e">
        <f t="shared" si="3"/>
        <v>#DIV/0!</v>
      </c>
      <c r="E36" s="6" t="s">
        <v>38</v>
      </c>
      <c r="F36" s="5"/>
      <c r="G36" s="6">
        <v>1989</v>
      </c>
      <c r="H36" s="5">
        <v>580728</v>
      </c>
      <c r="I36" s="6">
        <f t="shared" si="1"/>
        <v>3.1133144174121174E-2</v>
      </c>
      <c r="J36" s="2">
        <f t="shared" si="4"/>
        <v>2.639735214630743E-2</v>
      </c>
      <c r="K36" s="2" t="s">
        <v>38</v>
      </c>
      <c r="M36" s="2">
        <v>1989</v>
      </c>
      <c r="N36" s="3" t="e">
        <f t="shared" si="2"/>
        <v>#DIV/0!</v>
      </c>
      <c r="O36" s="3" t="e">
        <f t="shared" si="2"/>
        <v>#DIV/0!</v>
      </c>
      <c r="P36" s="2" t="s">
        <v>38</v>
      </c>
    </row>
    <row r="37" spans="1:16">
      <c r="A37" s="6">
        <v>1988</v>
      </c>
      <c r="B37" s="5"/>
      <c r="C37" s="6" t="e">
        <f t="shared" si="0"/>
        <v>#DIV/0!</v>
      </c>
      <c r="D37" s="6" t="e">
        <f t="shared" si="3"/>
        <v>#DIV/0!</v>
      </c>
      <c r="E37" s="6" t="s">
        <v>39</v>
      </c>
      <c r="F37" s="5"/>
      <c r="G37" s="6">
        <v>1988</v>
      </c>
      <c r="H37" s="5">
        <v>563194</v>
      </c>
      <c r="I37" s="6">
        <f t="shared" si="1"/>
        <v>2.1661560118493687E-2</v>
      </c>
      <c r="J37" s="2">
        <f t="shared" si="4"/>
        <v>2.4966281656905474E-2</v>
      </c>
      <c r="K37" s="2" t="s">
        <v>39</v>
      </c>
      <c r="M37" s="2">
        <v>1988</v>
      </c>
      <c r="N37" s="3" t="e">
        <f t="shared" ref="N37:O55" si="5">C37-I37</f>
        <v>#DIV/0!</v>
      </c>
      <c r="O37" s="3" t="e">
        <f t="shared" si="5"/>
        <v>#DIV/0!</v>
      </c>
      <c r="P37" s="2" t="s">
        <v>39</v>
      </c>
    </row>
    <row r="38" spans="1:16">
      <c r="A38" s="6">
        <v>1987</v>
      </c>
      <c r="B38" s="5"/>
      <c r="C38" s="6" t="e">
        <f t="shared" si="0"/>
        <v>#DIV/0!</v>
      </c>
      <c r="D38" s="6" t="e">
        <f t="shared" si="3"/>
        <v>#DIV/0!</v>
      </c>
      <c r="E38" s="6" t="s">
        <v>40</v>
      </c>
      <c r="F38" s="5"/>
      <c r="G38" s="6">
        <v>1987</v>
      </c>
      <c r="H38" s="5">
        <v>551253</v>
      </c>
      <c r="I38" s="6">
        <f t="shared" si="1"/>
        <v>2.8271003195317265E-2</v>
      </c>
      <c r="J38" s="2">
        <f t="shared" si="4"/>
        <v>1.6846461339296948E-2</v>
      </c>
      <c r="K38" s="2" t="s">
        <v>40</v>
      </c>
      <c r="M38" s="2">
        <v>1987</v>
      </c>
      <c r="N38" s="3" t="e">
        <f t="shared" si="5"/>
        <v>#DIV/0!</v>
      </c>
      <c r="O38" s="3" t="e">
        <f t="shared" si="5"/>
        <v>#DIV/0!</v>
      </c>
      <c r="P38" s="2" t="s">
        <v>40</v>
      </c>
    </row>
    <row r="39" spans="1:16">
      <c r="A39" s="6">
        <v>1986</v>
      </c>
      <c r="B39" s="5"/>
      <c r="C39" s="6" t="e">
        <f t="shared" si="0"/>
        <v>#DIV/0!</v>
      </c>
      <c r="D39" s="6" t="e">
        <f t="shared" si="3"/>
        <v>#DIV/0!</v>
      </c>
      <c r="E39" s="6" t="s">
        <v>41</v>
      </c>
      <c r="F39" s="5"/>
      <c r="G39" s="6">
        <v>1986</v>
      </c>
      <c r="H39" s="5">
        <v>536097</v>
      </c>
      <c r="I39" s="6">
        <f t="shared" si="1"/>
        <v>5.4219194832766321E-3</v>
      </c>
      <c r="J39" s="2">
        <f t="shared" si="4"/>
        <v>9.3190231942493328E-3</v>
      </c>
      <c r="K39" s="2" t="s">
        <v>41</v>
      </c>
      <c r="M39" s="2">
        <v>1986</v>
      </c>
      <c r="N39" s="3" t="e">
        <f t="shared" si="5"/>
        <v>#DIV/0!</v>
      </c>
      <c r="O39" s="3" t="e">
        <f t="shared" si="5"/>
        <v>#DIV/0!</v>
      </c>
      <c r="P39" s="2" t="s">
        <v>41</v>
      </c>
    </row>
    <row r="40" spans="1:16">
      <c r="A40" s="6">
        <v>1985</v>
      </c>
      <c r="B40" s="5"/>
      <c r="C40" s="6" t="e">
        <f t="shared" si="0"/>
        <v>#DIV/0!</v>
      </c>
      <c r="D40" s="6" t="e">
        <f t="shared" si="3"/>
        <v>#DIV/0!</v>
      </c>
      <c r="E40" s="6" t="s">
        <v>42</v>
      </c>
      <c r="F40" s="5"/>
      <c r="G40" s="6">
        <v>1985</v>
      </c>
      <c r="H40" s="5">
        <v>533206</v>
      </c>
      <c r="I40" s="6">
        <f t="shared" si="1"/>
        <v>1.3216126905222033E-2</v>
      </c>
      <c r="J40" s="2">
        <f t="shared" si="4"/>
        <v>2.0373534963942636E-2</v>
      </c>
      <c r="K40" s="2" t="s">
        <v>42</v>
      </c>
      <c r="M40" s="2">
        <v>1985</v>
      </c>
      <c r="N40" s="3" t="e">
        <f t="shared" si="5"/>
        <v>#DIV/0!</v>
      </c>
      <c r="O40" s="3" t="e">
        <f t="shared" si="5"/>
        <v>#DIV/0!</v>
      </c>
      <c r="P40" s="2" t="s">
        <v>42</v>
      </c>
    </row>
    <row r="41" spans="1:16">
      <c r="A41" s="6">
        <v>1984</v>
      </c>
      <c r="B41" s="5"/>
      <c r="C41" s="6" t="e">
        <f t="shared" si="0"/>
        <v>#DIV/0!</v>
      </c>
      <c r="D41" s="6" t="e">
        <f t="shared" si="3"/>
        <v>#DIV/0!</v>
      </c>
      <c r="E41" s="6" t="s">
        <v>43</v>
      </c>
      <c r="F41" s="5"/>
      <c r="G41" s="6">
        <v>1984</v>
      </c>
      <c r="H41" s="5">
        <v>526251</v>
      </c>
      <c r="I41" s="6">
        <f t="shared" si="1"/>
        <v>2.7530943022663238E-2</v>
      </c>
      <c r="J41" s="2">
        <f t="shared" si="4"/>
        <v>4.0381562292920295E-2</v>
      </c>
      <c r="K41" s="2" t="s">
        <v>43</v>
      </c>
      <c r="M41" s="2">
        <v>1984</v>
      </c>
      <c r="N41" s="3" t="e">
        <f t="shared" si="5"/>
        <v>#DIV/0!</v>
      </c>
      <c r="O41" s="3" t="e">
        <f t="shared" si="5"/>
        <v>#DIV/0!</v>
      </c>
      <c r="P41" s="2" t="s">
        <v>43</v>
      </c>
    </row>
    <row r="42" spans="1:16">
      <c r="A42" s="6">
        <v>1983</v>
      </c>
      <c r="B42" s="5"/>
      <c r="C42" s="6" t="e">
        <f t="shared" si="0"/>
        <v>#DIV/0!</v>
      </c>
      <c r="D42" s="6" t="e">
        <f t="shared" si="3"/>
        <v>#DIV/0!</v>
      </c>
      <c r="E42" s="6" t="s">
        <v>44</v>
      </c>
      <c r="F42" s="5"/>
      <c r="G42" s="6">
        <v>1983</v>
      </c>
      <c r="H42" s="5">
        <v>512151</v>
      </c>
      <c r="I42" s="6">
        <f t="shared" si="1"/>
        <v>5.3232181563177355E-2</v>
      </c>
      <c r="J42" s="2">
        <f t="shared" si="4"/>
        <v>4.8451431259225353E-2</v>
      </c>
      <c r="K42" s="2" t="s">
        <v>44</v>
      </c>
      <c r="M42" s="2">
        <v>1983</v>
      </c>
      <c r="N42" s="3" t="e">
        <f t="shared" si="5"/>
        <v>#DIV/0!</v>
      </c>
      <c r="O42" s="3" t="e">
        <f t="shared" si="5"/>
        <v>#DIV/0!</v>
      </c>
      <c r="P42" s="2" t="s">
        <v>44</v>
      </c>
    </row>
    <row r="43" spans="1:16">
      <c r="A43" s="6">
        <v>1982</v>
      </c>
      <c r="B43" s="5"/>
      <c r="C43" s="6" t="e">
        <f t="shared" si="0"/>
        <v>#DIV/0!</v>
      </c>
      <c r="D43" s="6" t="e">
        <f t="shared" si="3"/>
        <v>#DIV/0!</v>
      </c>
      <c r="E43" s="6" t="s">
        <v>45</v>
      </c>
      <c r="F43" s="5"/>
      <c r="G43" s="6">
        <v>1982</v>
      </c>
      <c r="H43" s="5">
        <v>486266</v>
      </c>
      <c r="I43" s="6">
        <f t="shared" si="1"/>
        <v>4.3670680955273343E-2</v>
      </c>
      <c r="J43" s="2">
        <f t="shared" si="4"/>
        <v>4.4644322685575777E-2</v>
      </c>
      <c r="K43" s="2" t="s">
        <v>45</v>
      </c>
      <c r="M43" s="2">
        <v>1982</v>
      </c>
      <c r="N43" s="3" t="e">
        <f t="shared" si="5"/>
        <v>#DIV/0!</v>
      </c>
      <c r="O43" s="3" t="e">
        <f t="shared" si="5"/>
        <v>#DIV/0!</v>
      </c>
      <c r="P43" s="2" t="s">
        <v>45</v>
      </c>
    </row>
    <row r="44" spans="1:16">
      <c r="A44" s="6">
        <v>1981</v>
      </c>
      <c r="B44" s="5"/>
      <c r="C44" s="6" t="e">
        <f t="shared" si="0"/>
        <v>#DIV/0!</v>
      </c>
      <c r="D44" s="6" t="e">
        <f t="shared" si="3"/>
        <v>#DIV/0!</v>
      </c>
      <c r="E44" s="6" t="s">
        <v>46</v>
      </c>
      <c r="F44" s="5"/>
      <c r="G44" s="6">
        <v>1981</v>
      </c>
      <c r="H44" s="5">
        <v>465919</v>
      </c>
      <c r="I44" s="6">
        <f t="shared" si="1"/>
        <v>4.5617964415878204E-2</v>
      </c>
      <c r="J44" s="2">
        <f t="shared" si="4"/>
        <v>3.5457452748530641E-2</v>
      </c>
      <c r="K44" s="2" t="s">
        <v>46</v>
      </c>
      <c r="M44" s="2">
        <v>1981</v>
      </c>
      <c r="N44" s="3" t="e">
        <f t="shared" si="5"/>
        <v>#DIV/0!</v>
      </c>
      <c r="O44" s="3" t="e">
        <f t="shared" si="5"/>
        <v>#DIV/0!</v>
      </c>
      <c r="P44" s="2" t="s">
        <v>46</v>
      </c>
    </row>
    <row r="45" spans="1:16">
      <c r="A45" s="6">
        <v>1980</v>
      </c>
      <c r="B45" s="5"/>
      <c r="C45" s="6" t="e">
        <f t="shared" si="0"/>
        <v>#DIV/0!</v>
      </c>
      <c r="D45" s="6" t="e">
        <f t="shared" si="3"/>
        <v>#DIV/0!</v>
      </c>
      <c r="E45" s="6" t="s">
        <v>47</v>
      </c>
      <c r="F45" s="5"/>
      <c r="G45" s="6">
        <v>1980</v>
      </c>
      <c r="H45" s="5">
        <v>445592</v>
      </c>
      <c r="I45" s="6">
        <f t="shared" si="1"/>
        <v>2.5296941081183071E-2</v>
      </c>
      <c r="J45" s="2">
        <f t="shared" si="4"/>
        <v>2.1584758356745948E-2</v>
      </c>
      <c r="K45" s="2" t="s">
        <v>47</v>
      </c>
      <c r="M45" s="2">
        <v>1980</v>
      </c>
      <c r="N45" s="3" t="e">
        <f t="shared" si="5"/>
        <v>#DIV/0!</v>
      </c>
      <c r="O45" s="3" t="e">
        <f t="shared" si="5"/>
        <v>#DIV/0!</v>
      </c>
      <c r="P45" s="2" t="s">
        <v>47</v>
      </c>
    </row>
    <row r="46" spans="1:16">
      <c r="A46" s="6">
        <v>1979</v>
      </c>
      <c r="B46" s="5"/>
      <c r="C46" s="6" t="e">
        <f t="shared" si="0"/>
        <v>#DIV/0!</v>
      </c>
      <c r="D46" s="6" t="e">
        <f t="shared" si="3"/>
        <v>#DIV/0!</v>
      </c>
      <c r="E46" s="6" t="s">
        <v>48</v>
      </c>
      <c r="F46" s="5"/>
      <c r="G46" s="6">
        <v>1979</v>
      </c>
      <c r="H46" s="5">
        <v>434598</v>
      </c>
      <c r="I46" s="6">
        <f t="shared" si="1"/>
        <v>1.7872575632308822E-2</v>
      </c>
      <c r="J46" s="2">
        <f t="shared" si="4"/>
        <v>2.6410575718924752E-2</v>
      </c>
      <c r="K46" s="2" t="s">
        <v>48</v>
      </c>
      <c r="M46" s="2">
        <v>1979</v>
      </c>
      <c r="N46" s="3" t="e">
        <f t="shared" si="5"/>
        <v>#DIV/0!</v>
      </c>
      <c r="O46" s="3" t="e">
        <f t="shared" si="5"/>
        <v>#DIV/0!</v>
      </c>
      <c r="P46" s="2" t="s">
        <v>48</v>
      </c>
    </row>
    <row r="47" spans="1:16">
      <c r="A47" s="6">
        <v>1978</v>
      </c>
      <c r="B47" s="5"/>
      <c r="C47" s="6" t="e">
        <f t="shared" si="0"/>
        <v>#DIV/0!</v>
      </c>
      <c r="D47" s="6" t="e">
        <f t="shared" si="3"/>
        <v>#DIV/0!</v>
      </c>
      <c r="E47" s="6" t="s">
        <v>49</v>
      </c>
      <c r="F47" s="5"/>
      <c r="G47" s="6">
        <v>1978</v>
      </c>
      <c r="H47" s="5">
        <v>426967</v>
      </c>
      <c r="I47" s="6">
        <f t="shared" si="1"/>
        <v>3.4948575805540678E-2</v>
      </c>
      <c r="J47" s="2">
        <f t="shared" si="4"/>
        <v>9.0191741979756629E-2</v>
      </c>
      <c r="K47" s="2" t="s">
        <v>49</v>
      </c>
      <c r="M47" s="2">
        <v>1978</v>
      </c>
      <c r="N47" s="3" t="e">
        <f t="shared" si="5"/>
        <v>#DIV/0!</v>
      </c>
      <c r="O47" s="3" t="e">
        <f t="shared" si="5"/>
        <v>#DIV/0!</v>
      </c>
      <c r="P47" s="2" t="s">
        <v>49</v>
      </c>
    </row>
    <row r="48" spans="1:16">
      <c r="A48" s="6">
        <v>1977</v>
      </c>
      <c r="B48" s="5"/>
      <c r="C48" s="6" t="e">
        <f t="shared" si="0"/>
        <v>#DIV/0!</v>
      </c>
      <c r="D48" s="6" t="e">
        <f t="shared" si="3"/>
        <v>#DIV/0!</v>
      </c>
      <c r="E48" s="6" t="s">
        <v>50</v>
      </c>
      <c r="F48" s="5"/>
      <c r="G48" s="6">
        <v>1977</v>
      </c>
      <c r="H48" s="5">
        <v>412549</v>
      </c>
      <c r="I48" s="6">
        <f t="shared" si="1"/>
        <v>0.14543490815397259</v>
      </c>
      <c r="J48" s="2">
        <f t="shared" si="4"/>
        <v>0.10738961540140465</v>
      </c>
      <c r="K48" s="2" t="s">
        <v>50</v>
      </c>
      <c r="M48" s="2">
        <v>1977</v>
      </c>
      <c r="N48" s="3" t="e">
        <f t="shared" si="5"/>
        <v>#DIV/0!</v>
      </c>
      <c r="O48" s="3" t="e">
        <f t="shared" si="5"/>
        <v>#DIV/0!</v>
      </c>
      <c r="P48" s="2" t="s">
        <v>50</v>
      </c>
    </row>
    <row r="49" spans="1:16">
      <c r="A49" s="6">
        <v>1976</v>
      </c>
      <c r="B49" s="5"/>
      <c r="C49" s="6" t="e">
        <f t="shared" si="0"/>
        <v>#DIV/0!</v>
      </c>
      <c r="D49" s="6" t="e">
        <f t="shared" si="3"/>
        <v>#DIV/0!</v>
      </c>
      <c r="E49" s="6" t="s">
        <v>51</v>
      </c>
      <c r="F49" s="5"/>
      <c r="G49" s="6">
        <v>1976</v>
      </c>
      <c r="H49" s="5">
        <v>360168</v>
      </c>
      <c r="I49" s="6">
        <f t="shared" si="1"/>
        <v>6.9344322648836734E-2</v>
      </c>
      <c r="J49" s="2">
        <f t="shared" si="4"/>
        <v>5.6989256054600333E-2</v>
      </c>
      <c r="K49" s="2" t="s">
        <v>51</v>
      </c>
      <c r="M49" s="2">
        <v>1976</v>
      </c>
      <c r="N49" s="3" t="e">
        <f t="shared" si="5"/>
        <v>#DIV/0!</v>
      </c>
      <c r="O49" s="3" t="e">
        <f t="shared" si="5"/>
        <v>#DIV/0!</v>
      </c>
      <c r="P49" s="2" t="s">
        <v>51</v>
      </c>
    </row>
    <row r="50" spans="1:16">
      <c r="A50" s="6">
        <v>1975</v>
      </c>
      <c r="B50" s="5"/>
      <c r="C50" s="6" t="e">
        <f t="shared" si="0"/>
        <v>#DIV/0!</v>
      </c>
      <c r="D50" s="6" t="e">
        <f t="shared" si="3"/>
        <v>#DIV/0!</v>
      </c>
      <c r="E50" s="6" t="s">
        <v>52</v>
      </c>
      <c r="F50" s="5"/>
      <c r="G50" s="6">
        <v>1975</v>
      </c>
      <c r="H50" s="5">
        <v>336812</v>
      </c>
      <c r="I50" s="6">
        <f t="shared" si="1"/>
        <v>4.4634189460363932E-2</v>
      </c>
      <c r="J50" s="2">
        <f t="shared" si="4"/>
        <v>6.4806528316570813E-2</v>
      </c>
      <c r="K50" s="2" t="s">
        <v>52</v>
      </c>
      <c r="M50" s="2">
        <v>1975</v>
      </c>
      <c r="N50" s="3" t="e">
        <f t="shared" si="5"/>
        <v>#DIV/0!</v>
      </c>
      <c r="O50" s="3" t="e">
        <f t="shared" si="5"/>
        <v>#DIV/0!</v>
      </c>
      <c r="P50" s="2" t="s">
        <v>52</v>
      </c>
    </row>
    <row r="51" spans="1:16">
      <c r="A51" s="6">
        <v>1974</v>
      </c>
      <c r="B51" s="5"/>
      <c r="C51" s="6" t="e">
        <f t="shared" si="0"/>
        <v>#DIV/0!</v>
      </c>
      <c r="D51" s="6" t="e">
        <f t="shared" si="3"/>
        <v>#DIV/0!</v>
      </c>
      <c r="E51" s="6" t="s">
        <v>53</v>
      </c>
      <c r="F51" s="5"/>
      <c r="G51" s="6">
        <v>1974</v>
      </c>
      <c r="H51" s="5">
        <v>322421</v>
      </c>
      <c r="I51" s="6">
        <f t="shared" si="1"/>
        <v>8.4978867172777695E-2</v>
      </c>
      <c r="J51" s="2">
        <f t="shared" si="4"/>
        <v>4.7961434021835572E-2</v>
      </c>
      <c r="K51" s="2" t="s">
        <v>53</v>
      </c>
      <c r="M51" s="2">
        <v>1974</v>
      </c>
      <c r="N51" s="3" t="e">
        <f t="shared" si="5"/>
        <v>#DIV/0!</v>
      </c>
      <c r="O51" s="3" t="e">
        <f t="shared" si="5"/>
        <v>#DIV/0!</v>
      </c>
      <c r="P51" s="2" t="s">
        <v>53</v>
      </c>
    </row>
    <row r="52" spans="1:16">
      <c r="A52" s="6">
        <v>1973</v>
      </c>
      <c r="B52" s="5"/>
      <c r="C52" s="6" t="e">
        <f t="shared" si="0"/>
        <v>#DIV/0!</v>
      </c>
      <c r="D52" s="6" t="e">
        <f t="shared" si="3"/>
        <v>#DIV/0!</v>
      </c>
      <c r="E52" s="6" t="s">
        <v>54</v>
      </c>
      <c r="F52" s="5"/>
      <c r="G52" s="6">
        <v>1973</v>
      </c>
      <c r="H52" s="5">
        <v>297168</v>
      </c>
      <c r="I52" s="6">
        <f t="shared" si="1"/>
        <v>1.0944000870893448E-2</v>
      </c>
      <c r="J52" s="2">
        <f t="shared" si="4"/>
        <v>4.4102258911125528E-2</v>
      </c>
      <c r="K52" s="2" t="s">
        <v>54</v>
      </c>
      <c r="M52" s="2">
        <v>1973</v>
      </c>
      <c r="N52" s="3" t="e">
        <f t="shared" si="5"/>
        <v>#DIV/0!</v>
      </c>
      <c r="O52" s="3" t="e">
        <f t="shared" si="5"/>
        <v>#DIV/0!</v>
      </c>
      <c r="P52" s="2" t="s">
        <v>54</v>
      </c>
    </row>
    <row r="53" spans="1:16">
      <c r="A53" s="6">
        <v>1972</v>
      </c>
      <c r="B53" s="5"/>
      <c r="C53" s="6" t="e">
        <f t="shared" si="0"/>
        <v>#DIV/0!</v>
      </c>
      <c r="D53" s="6" t="e">
        <f t="shared" si="3"/>
        <v>#DIV/0!</v>
      </c>
      <c r="E53" s="6" t="s">
        <v>55</v>
      </c>
      <c r="F53" s="5"/>
      <c r="G53" s="6">
        <v>1972</v>
      </c>
      <c r="H53" s="5">
        <v>293951</v>
      </c>
      <c r="I53" s="6">
        <f t="shared" si="1"/>
        <v>7.7260516951357605E-2</v>
      </c>
      <c r="J53" s="2">
        <f t="shared" si="4"/>
        <v>6.9540983740483342E-2</v>
      </c>
      <c r="K53" s="2" t="s">
        <v>55</v>
      </c>
      <c r="M53" s="2">
        <v>1972</v>
      </c>
      <c r="N53" s="3" t="e">
        <f t="shared" si="5"/>
        <v>#DIV/0!</v>
      </c>
      <c r="O53" s="3" t="e">
        <f t="shared" si="5"/>
        <v>#DIV/0!</v>
      </c>
      <c r="P53" s="2" t="s">
        <v>55</v>
      </c>
    </row>
    <row r="54" spans="1:16">
      <c r="A54" s="6">
        <v>1971</v>
      </c>
      <c r="B54" s="8"/>
      <c r="C54" s="6" t="e">
        <f t="shared" si="0"/>
        <v>#DIV/0!</v>
      </c>
      <c r="D54" s="6"/>
      <c r="E54" s="6" t="s">
        <v>56</v>
      </c>
      <c r="F54" s="5"/>
      <c r="G54" s="6">
        <v>1971</v>
      </c>
      <c r="H54" s="5">
        <v>272869</v>
      </c>
      <c r="I54" s="6">
        <f t="shared" si="1"/>
        <v>6.1821450529609079E-2</v>
      </c>
      <c r="J54" s="2"/>
      <c r="K54" s="2" t="s">
        <v>56</v>
      </c>
      <c r="M54" s="2">
        <v>1971</v>
      </c>
      <c r="N54" s="3" t="e">
        <f t="shared" si="5"/>
        <v>#DIV/0!</v>
      </c>
      <c r="O54" s="3">
        <f t="shared" si="5"/>
        <v>0</v>
      </c>
      <c r="P54" s="2" t="s">
        <v>56</v>
      </c>
    </row>
    <row r="55" spans="1:16">
      <c r="A55" s="6">
        <v>1970</v>
      </c>
      <c r="B55" s="8"/>
      <c r="C55" s="6"/>
      <c r="D55" s="6"/>
      <c r="E55" s="6"/>
      <c r="F55" s="5"/>
      <c r="G55" s="6">
        <v>1970</v>
      </c>
      <c r="H55" s="5">
        <v>256982</v>
      </c>
      <c r="I55" s="6"/>
      <c r="J55" s="2"/>
      <c r="K55" s="2"/>
      <c r="M55" s="2">
        <v>1970</v>
      </c>
      <c r="N55" s="3">
        <f t="shared" si="5"/>
        <v>0</v>
      </c>
      <c r="O55" s="3">
        <f t="shared" si="5"/>
        <v>0</v>
      </c>
      <c r="P55" s="2"/>
    </row>
    <row r="56" spans="1:16">
      <c r="B56" s="9"/>
    </row>
    <row r="57" spans="1:16" ht="15" customHeight="1">
      <c r="B57"/>
      <c r="C57" s="13"/>
      <c r="D57" s="13"/>
      <c r="E57" s="13"/>
      <c r="F57" s="13"/>
    </row>
    <row r="58" spans="1:16">
      <c r="B58"/>
      <c r="C58"/>
      <c r="D58"/>
      <c r="E58"/>
      <c r="F58"/>
    </row>
  </sheetData>
  <mergeCells count="1">
    <mergeCell ref="C57:F5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4C17C-BCFA-4D7C-B82F-0955141A67E6}">
  <dimension ref="A1:P58"/>
  <sheetViews>
    <sheetView workbookViewId="0">
      <selection activeCell="B4" sqref="B4"/>
    </sheetView>
  </sheetViews>
  <sheetFormatPr defaultRowHeight="15"/>
  <cols>
    <col min="1" max="1" width="15.140625" style="1" customWidth="1"/>
    <col min="2" max="2" width="24.7109375" style="1" customWidth="1"/>
    <col min="3" max="3" width="24.42578125" style="1" customWidth="1"/>
    <col min="4" max="4" width="16.5703125" style="1" customWidth="1"/>
    <col min="5" max="5" width="13.7109375" style="1" customWidth="1"/>
    <col min="6" max="7" width="9.140625" style="1"/>
    <col min="8" max="8" width="20.42578125" style="1" customWidth="1"/>
    <col min="9" max="9" width="24.7109375" style="1" customWidth="1"/>
    <col min="10" max="10" width="16" style="1" customWidth="1"/>
    <col min="11" max="11" width="13.85546875" style="1" customWidth="1"/>
    <col min="12" max="14" width="9.140625" style="1"/>
    <col min="15" max="15" width="12.28515625" style="1" customWidth="1"/>
    <col min="16" max="16" width="13.85546875" style="1" customWidth="1"/>
    <col min="17" max="16384" width="9.140625" style="1"/>
  </cols>
  <sheetData>
    <row r="1" spans="1:16">
      <c r="A1" t="s">
        <v>58</v>
      </c>
      <c r="B1" s="4" t="s">
        <v>81</v>
      </c>
      <c r="C1" s="10"/>
      <c r="D1" s="10"/>
      <c r="E1" s="10"/>
    </row>
    <row r="2" spans="1:16">
      <c r="A2" t="s">
        <v>57</v>
      </c>
      <c r="B2" t="s">
        <v>97</v>
      </c>
      <c r="C2"/>
      <c r="D2"/>
      <c r="E2"/>
    </row>
    <row r="4" spans="1:16">
      <c r="A4" s="6" t="s">
        <v>1</v>
      </c>
      <c r="B4" s="6" t="s">
        <v>98</v>
      </c>
      <c r="C4" s="6" t="s">
        <v>3</v>
      </c>
      <c r="D4" s="6" t="s">
        <v>4</v>
      </c>
      <c r="E4" s="6" t="s">
        <v>5</v>
      </c>
      <c r="F4" s="5"/>
      <c r="G4" s="6" t="s">
        <v>0</v>
      </c>
      <c r="H4" s="7" t="s">
        <v>60</v>
      </c>
      <c r="I4" s="6" t="s">
        <v>3</v>
      </c>
      <c r="J4" s="2" t="s">
        <v>4</v>
      </c>
      <c r="K4" s="2" t="s">
        <v>5</v>
      </c>
      <c r="M4" s="2" t="s">
        <v>1</v>
      </c>
      <c r="N4" s="3" t="s">
        <v>6</v>
      </c>
      <c r="O4" s="3" t="s">
        <v>7</v>
      </c>
      <c r="P4" s="2" t="s">
        <v>5</v>
      </c>
    </row>
    <row r="5" spans="1:16">
      <c r="A5" s="6">
        <v>2020</v>
      </c>
      <c r="B5">
        <v>91</v>
      </c>
      <c r="C5" s="6">
        <f t="shared" ref="C5:C54" si="0">((B5-B6)/B6)</f>
        <v>-0.30534351145038169</v>
      </c>
      <c r="D5" s="6"/>
      <c r="E5" s="6"/>
      <c r="F5" s="5"/>
      <c r="G5" s="6">
        <v>2020</v>
      </c>
      <c r="H5" s="5">
        <v>1489830</v>
      </c>
      <c r="I5" s="6">
        <f t="shared" ref="I5:I54" si="1">((H5-H6)/H6)</f>
        <v>-0.24756820638175372</v>
      </c>
      <c r="J5" s="2"/>
      <c r="K5" s="2"/>
      <c r="M5" s="2">
        <v>2020</v>
      </c>
      <c r="N5" s="3">
        <f t="shared" ref="N5:O36" si="2">C5-I5</f>
        <v>-5.7775305068627963E-2</v>
      </c>
      <c r="O5" s="3"/>
      <c r="P5" s="2"/>
    </row>
    <row r="6" spans="1:16">
      <c r="A6" s="6">
        <v>2019</v>
      </c>
      <c r="B6">
        <v>131</v>
      </c>
      <c r="C6" s="6">
        <f t="shared" si="0"/>
        <v>-8.3916083916083919E-2</v>
      </c>
      <c r="D6" s="6">
        <f t="shared" ref="D6:D53" si="3">(C6+C7)/2</f>
        <v>2.5502275502275497E-2</v>
      </c>
      <c r="E6" s="6" t="s">
        <v>8</v>
      </c>
      <c r="F6" s="5"/>
      <c r="G6" s="6">
        <v>2019</v>
      </c>
      <c r="H6" s="5">
        <v>1980020</v>
      </c>
      <c r="I6" s="6">
        <f t="shared" si="1"/>
        <v>0.11451277989889558</v>
      </c>
      <c r="J6" s="2">
        <f t="shared" ref="J6:J53" si="4">(I6+I7)/2</f>
        <v>8.1021873732160674E-2</v>
      </c>
      <c r="K6" s="2" t="s">
        <v>8</v>
      </c>
      <c r="M6" s="2">
        <v>2019</v>
      </c>
      <c r="N6" s="3">
        <f t="shared" si="2"/>
        <v>-0.19842886381497948</v>
      </c>
      <c r="O6" s="3">
        <f t="shared" si="2"/>
        <v>-5.5519598229885177E-2</v>
      </c>
      <c r="P6" s="2" t="s">
        <v>8</v>
      </c>
    </row>
    <row r="7" spans="1:16">
      <c r="A7" s="6">
        <v>2018</v>
      </c>
      <c r="B7">
        <v>143</v>
      </c>
      <c r="C7" s="6">
        <f t="shared" si="0"/>
        <v>0.13492063492063491</v>
      </c>
      <c r="D7" s="6">
        <f t="shared" si="3"/>
        <v>1.7460317460317454E-2</v>
      </c>
      <c r="E7" s="6" t="s">
        <v>9</v>
      </c>
      <c r="F7" s="5"/>
      <c r="G7" s="6">
        <v>2018</v>
      </c>
      <c r="H7" s="5">
        <v>1776579</v>
      </c>
      <c r="I7" s="6">
        <f t="shared" si="1"/>
        <v>4.7530967565425762E-2</v>
      </c>
      <c r="J7" s="2">
        <f t="shared" si="4"/>
        <v>4.2074420074130245E-2</v>
      </c>
      <c r="K7" s="2" t="s">
        <v>9</v>
      </c>
      <c r="M7" s="2">
        <v>2018</v>
      </c>
      <c r="N7" s="3">
        <f t="shared" si="2"/>
        <v>8.7389667355209144E-2</v>
      </c>
      <c r="O7" s="3">
        <f t="shared" si="2"/>
        <v>-2.4614102613812791E-2</v>
      </c>
      <c r="P7" s="2" t="s">
        <v>9</v>
      </c>
    </row>
    <row r="8" spans="1:16">
      <c r="A8" s="6">
        <v>2017</v>
      </c>
      <c r="B8">
        <v>126</v>
      </c>
      <c r="C8" s="6">
        <f t="shared" si="0"/>
        <v>-0.1</v>
      </c>
      <c r="D8" s="6">
        <f t="shared" si="3"/>
        <v>-3.9051094890510951E-2</v>
      </c>
      <c r="E8" s="6" t="s">
        <v>10</v>
      </c>
      <c r="F8" s="5"/>
      <c r="G8" s="6">
        <v>2017</v>
      </c>
      <c r="H8" s="5">
        <v>1695968</v>
      </c>
      <c r="I8" s="6">
        <f t="shared" si="1"/>
        <v>3.6617872582834728E-2</v>
      </c>
      <c r="J8" s="2">
        <f t="shared" si="4"/>
        <v>3.736713978027642E-2</v>
      </c>
      <c r="K8" s="2" t="s">
        <v>10</v>
      </c>
      <c r="M8" s="2">
        <v>2017</v>
      </c>
      <c r="N8" s="3">
        <f t="shared" si="2"/>
        <v>-0.13661787258283473</v>
      </c>
      <c r="O8" s="3">
        <f t="shared" si="2"/>
        <v>-7.6418234670787372E-2</v>
      </c>
      <c r="P8" s="2" t="s">
        <v>10</v>
      </c>
    </row>
    <row r="9" spans="1:16">
      <c r="A9" s="6">
        <v>2016</v>
      </c>
      <c r="B9">
        <v>140</v>
      </c>
      <c r="C9" s="6">
        <f t="shared" si="0"/>
        <v>2.1897810218978103E-2</v>
      </c>
      <c r="D9" s="6">
        <f t="shared" si="3"/>
        <v>0.11182609809194519</v>
      </c>
      <c r="E9" s="6" t="s">
        <v>11</v>
      </c>
      <c r="F9" s="5"/>
      <c r="G9" s="6">
        <v>2016</v>
      </c>
      <c r="H9" s="5">
        <v>1636059</v>
      </c>
      <c r="I9" s="6">
        <f t="shared" si="1"/>
        <v>3.8116406977718106E-2</v>
      </c>
      <c r="J9" s="2">
        <f t="shared" si="4"/>
        <v>3.804072655346101E-2</v>
      </c>
      <c r="K9" s="2" t="s">
        <v>11</v>
      </c>
      <c r="M9" s="2">
        <v>2016</v>
      </c>
      <c r="N9" s="3">
        <f t="shared" si="2"/>
        <v>-1.6218596758740003E-2</v>
      </c>
      <c r="O9" s="3">
        <f t="shared" si="2"/>
        <v>7.3785371538484176E-2</v>
      </c>
      <c r="P9" s="2" t="s">
        <v>11</v>
      </c>
    </row>
    <row r="10" spans="1:16">
      <c r="A10" s="6">
        <v>2015</v>
      </c>
      <c r="B10">
        <v>137</v>
      </c>
      <c r="C10" s="6">
        <f t="shared" si="0"/>
        <v>0.20175438596491227</v>
      </c>
      <c r="D10" s="6">
        <f t="shared" si="3"/>
        <v>4.6189692982456135E-2</v>
      </c>
      <c r="E10" s="6" t="s">
        <v>12</v>
      </c>
      <c r="F10" s="5"/>
      <c r="G10" s="6">
        <v>2015</v>
      </c>
      <c r="H10" s="5">
        <v>1575988</v>
      </c>
      <c r="I10" s="6">
        <f t="shared" si="1"/>
        <v>3.7965046129203921E-2</v>
      </c>
      <c r="J10" s="2">
        <f t="shared" si="4"/>
        <v>3.3426727323831229E-2</v>
      </c>
      <c r="K10" s="2" t="s">
        <v>12</v>
      </c>
      <c r="M10" s="2">
        <v>2015</v>
      </c>
      <c r="N10" s="3">
        <f t="shared" si="2"/>
        <v>0.16378933983570834</v>
      </c>
      <c r="O10" s="3">
        <f t="shared" si="2"/>
        <v>1.2762965658624906E-2</v>
      </c>
      <c r="P10" s="2" t="s">
        <v>12</v>
      </c>
    </row>
    <row r="11" spans="1:16">
      <c r="A11" s="6">
        <v>2014</v>
      </c>
      <c r="B11">
        <v>114</v>
      </c>
      <c r="C11" s="6">
        <f t="shared" si="0"/>
        <v>-0.109375</v>
      </c>
      <c r="D11" s="6">
        <f t="shared" si="3"/>
        <v>-3.0097336065573771E-2</v>
      </c>
      <c r="E11" s="6" t="s">
        <v>13</v>
      </c>
      <c r="F11" s="5"/>
      <c r="G11" s="6">
        <v>2014</v>
      </c>
      <c r="H11" s="5">
        <v>1518344</v>
      </c>
      <c r="I11" s="6">
        <f t="shared" si="1"/>
        <v>2.8888408518458534E-2</v>
      </c>
      <c r="J11" s="2">
        <f t="shared" si="4"/>
        <v>4.1927270404029368E-2</v>
      </c>
      <c r="K11" s="2" t="s">
        <v>13</v>
      </c>
      <c r="M11" s="2">
        <v>2014</v>
      </c>
      <c r="N11" s="3">
        <f t="shared" si="2"/>
        <v>-0.13826340851845853</v>
      </c>
      <c r="O11" s="3">
        <f t="shared" si="2"/>
        <v>-7.2024606469603139E-2</v>
      </c>
      <c r="P11" s="2" t="s">
        <v>13</v>
      </c>
    </row>
    <row r="12" spans="1:16">
      <c r="A12" s="6">
        <v>2013</v>
      </c>
      <c r="B12">
        <v>128</v>
      </c>
      <c r="C12" s="6">
        <f t="shared" si="0"/>
        <v>4.9180327868852458E-2</v>
      </c>
      <c r="D12" s="6">
        <f t="shared" si="3"/>
        <v>4.5957685301947597E-2</v>
      </c>
      <c r="E12" s="6" t="s">
        <v>14</v>
      </c>
      <c r="F12" s="5"/>
      <c r="G12" s="6">
        <v>2013</v>
      </c>
      <c r="H12" s="5">
        <v>1475713</v>
      </c>
      <c r="I12" s="6">
        <f t="shared" si="1"/>
        <v>5.4966132289600199E-2</v>
      </c>
      <c r="J12" s="2">
        <f t="shared" si="4"/>
        <v>5.337452420807437E-2</v>
      </c>
      <c r="K12" s="2" t="s">
        <v>14</v>
      </c>
      <c r="M12" s="2">
        <v>2013</v>
      </c>
      <c r="N12" s="3">
        <f t="shared" si="2"/>
        <v>-5.7858044207477408E-3</v>
      </c>
      <c r="O12" s="3">
        <f t="shared" si="2"/>
        <v>-7.4168389061267728E-3</v>
      </c>
      <c r="P12" s="2" t="s">
        <v>14</v>
      </c>
    </row>
    <row r="13" spans="1:16">
      <c r="A13" s="6">
        <v>2012</v>
      </c>
      <c r="B13">
        <v>122</v>
      </c>
      <c r="C13" s="6">
        <f t="shared" si="0"/>
        <v>4.2735042735042736E-2</v>
      </c>
      <c r="D13" s="6">
        <f t="shared" si="3"/>
        <v>0.10636752136752137</v>
      </c>
      <c r="E13" s="6" t="s">
        <v>15</v>
      </c>
      <c r="F13" s="5"/>
      <c r="G13" s="6">
        <v>2012</v>
      </c>
      <c r="H13" s="5">
        <v>1398825</v>
      </c>
      <c r="I13" s="6">
        <f t="shared" si="1"/>
        <v>5.1782916126548548E-2</v>
      </c>
      <c r="J13" s="2">
        <f t="shared" si="4"/>
        <v>5.7636912288871349E-2</v>
      </c>
      <c r="K13" s="2" t="s">
        <v>15</v>
      </c>
      <c r="M13" s="2">
        <v>2012</v>
      </c>
      <c r="N13" s="3">
        <f t="shared" si="2"/>
        <v>-9.0478733915058118E-3</v>
      </c>
      <c r="O13" s="3">
        <f t="shared" si="2"/>
        <v>4.8730609078650018E-2</v>
      </c>
      <c r="P13" s="2" t="s">
        <v>15</v>
      </c>
    </row>
    <row r="14" spans="1:16">
      <c r="A14" s="6">
        <v>2011</v>
      </c>
      <c r="B14">
        <v>117</v>
      </c>
      <c r="C14" s="6">
        <f t="shared" si="0"/>
        <v>0.17</v>
      </c>
      <c r="D14" s="6">
        <f t="shared" si="3"/>
        <v>9.5204081632653065E-2</v>
      </c>
      <c r="E14" s="6" t="s">
        <v>16</v>
      </c>
      <c r="F14" s="5"/>
      <c r="G14" s="6">
        <v>2011</v>
      </c>
      <c r="H14" s="5">
        <v>1329956</v>
      </c>
      <c r="I14" s="6">
        <f t="shared" si="1"/>
        <v>6.349090845119415E-2</v>
      </c>
      <c r="J14" s="2">
        <f t="shared" si="4"/>
        <v>4.8989728813743805E-2</v>
      </c>
      <c r="K14" s="2" t="s">
        <v>16</v>
      </c>
      <c r="M14" s="2">
        <v>2011</v>
      </c>
      <c r="N14" s="3">
        <f t="shared" si="2"/>
        <v>0.10650909154880586</v>
      </c>
      <c r="O14" s="3">
        <f t="shared" si="2"/>
        <v>4.621435281890926E-2</v>
      </c>
      <c r="P14" s="2" t="s">
        <v>16</v>
      </c>
    </row>
    <row r="15" spans="1:16">
      <c r="A15" s="6">
        <v>2010</v>
      </c>
      <c r="B15">
        <v>100</v>
      </c>
      <c r="C15" s="6">
        <f t="shared" si="0"/>
        <v>2.0408163265306121E-2</v>
      </c>
      <c r="D15" s="6">
        <f t="shared" si="3"/>
        <v>5.4648526077097505E-2</v>
      </c>
      <c r="E15" s="6" t="s">
        <v>17</v>
      </c>
      <c r="F15" s="5"/>
      <c r="G15" s="6">
        <v>2010</v>
      </c>
      <c r="H15" s="5">
        <v>1250557</v>
      </c>
      <c r="I15" s="6">
        <f t="shared" si="1"/>
        <v>3.4488549176293466E-2</v>
      </c>
      <c r="J15" s="2">
        <f t="shared" si="4"/>
        <v>3.9335203702825214E-2</v>
      </c>
      <c r="K15" s="2" t="s">
        <v>17</v>
      </c>
      <c r="M15" s="2">
        <v>2010</v>
      </c>
      <c r="N15" s="3">
        <f t="shared" si="2"/>
        <v>-1.4080385910987345E-2</v>
      </c>
      <c r="O15" s="3">
        <f t="shared" si="2"/>
        <v>1.5313322374272291E-2</v>
      </c>
      <c r="P15" s="2" t="s">
        <v>17</v>
      </c>
    </row>
    <row r="16" spans="1:16">
      <c r="A16" s="6">
        <v>2009</v>
      </c>
      <c r="B16">
        <v>98</v>
      </c>
      <c r="C16" s="6">
        <f t="shared" si="0"/>
        <v>8.8888888888888892E-2</v>
      </c>
      <c r="D16" s="6">
        <f t="shared" si="3"/>
        <v>0.1</v>
      </c>
      <c r="E16" s="6" t="s">
        <v>18</v>
      </c>
      <c r="F16" s="5"/>
      <c r="G16" s="6">
        <v>2009</v>
      </c>
      <c r="H16" s="5">
        <v>1208865</v>
      </c>
      <c r="I16" s="6">
        <f t="shared" si="1"/>
        <v>4.4181858229356968E-2</v>
      </c>
      <c r="J16" s="2">
        <f t="shared" si="4"/>
        <v>5.8036847284569794E-2</v>
      </c>
      <c r="K16" s="2" t="s">
        <v>18</v>
      </c>
      <c r="M16" s="2">
        <v>2009</v>
      </c>
      <c r="N16" s="3">
        <f t="shared" si="2"/>
        <v>4.4707030659531924E-2</v>
      </c>
      <c r="O16" s="3">
        <f t="shared" si="2"/>
        <v>4.1963152715430212E-2</v>
      </c>
      <c r="P16" s="2" t="s">
        <v>18</v>
      </c>
    </row>
    <row r="17" spans="1:16">
      <c r="A17" s="6">
        <v>2008</v>
      </c>
      <c r="B17">
        <v>90</v>
      </c>
      <c r="C17" s="6">
        <f t="shared" si="0"/>
        <v>0.1111111111111111</v>
      </c>
      <c r="D17" s="6">
        <f t="shared" si="3"/>
        <v>8.8450292397660807E-2</v>
      </c>
      <c r="E17" s="6" t="s">
        <v>19</v>
      </c>
      <c r="F17" s="5"/>
      <c r="G17" s="6">
        <v>2008</v>
      </c>
      <c r="H17" s="5">
        <v>1157715</v>
      </c>
      <c r="I17" s="6">
        <f t="shared" si="1"/>
        <v>7.1891836339782619E-2</v>
      </c>
      <c r="J17" s="2">
        <f t="shared" si="4"/>
        <v>6.1020566513237715E-2</v>
      </c>
      <c r="K17" s="2" t="s">
        <v>19</v>
      </c>
      <c r="M17" s="2">
        <v>2008</v>
      </c>
      <c r="N17" s="3">
        <f t="shared" si="2"/>
        <v>3.9219274771328486E-2</v>
      </c>
      <c r="O17" s="3">
        <f t="shared" si="2"/>
        <v>2.7429725884423092E-2</v>
      </c>
      <c r="P17" s="2" t="s">
        <v>19</v>
      </c>
    </row>
    <row r="18" spans="1:16">
      <c r="A18" s="6">
        <v>2007</v>
      </c>
      <c r="B18">
        <v>81</v>
      </c>
      <c r="C18" s="6">
        <f t="shared" si="0"/>
        <v>6.5789473684210523E-2</v>
      </c>
      <c r="D18" s="6">
        <f t="shared" si="3"/>
        <v>0.12664473684210525</v>
      </c>
      <c r="E18" s="6" t="s">
        <v>20</v>
      </c>
      <c r="F18" s="5"/>
      <c r="G18" s="6">
        <v>2007</v>
      </c>
      <c r="H18" s="5">
        <v>1080067</v>
      </c>
      <c r="I18" s="6">
        <f t="shared" si="1"/>
        <v>5.014929668669281E-2</v>
      </c>
      <c r="J18" s="2">
        <f t="shared" si="4"/>
        <v>5.2071956196074576E-2</v>
      </c>
      <c r="K18" s="2" t="s">
        <v>20</v>
      </c>
      <c r="M18" s="2">
        <v>2007</v>
      </c>
      <c r="N18" s="3">
        <f t="shared" si="2"/>
        <v>1.5640176997517713E-2</v>
      </c>
      <c r="O18" s="3">
        <f t="shared" si="2"/>
        <v>7.4572780646030679E-2</v>
      </c>
      <c r="P18" s="2" t="s">
        <v>20</v>
      </c>
    </row>
    <row r="19" spans="1:16">
      <c r="A19" s="6">
        <v>2006</v>
      </c>
      <c r="B19">
        <v>76</v>
      </c>
      <c r="C19" s="6">
        <f t="shared" si="0"/>
        <v>0.1875</v>
      </c>
      <c r="D19" s="6">
        <f t="shared" si="3"/>
        <v>4.4454225352112679E-2</v>
      </c>
      <c r="E19" s="6" t="s">
        <v>21</v>
      </c>
      <c r="F19" s="5"/>
      <c r="G19" s="6">
        <v>2006</v>
      </c>
      <c r="H19" s="5">
        <v>1028489</v>
      </c>
      <c r="I19" s="6">
        <f t="shared" si="1"/>
        <v>5.3994615705456335E-2</v>
      </c>
      <c r="J19" s="2">
        <f t="shared" si="4"/>
        <v>5.248827898145017E-2</v>
      </c>
      <c r="K19" s="2" t="s">
        <v>21</v>
      </c>
      <c r="M19" s="2">
        <v>2006</v>
      </c>
      <c r="N19" s="3">
        <f t="shared" si="2"/>
        <v>0.13350538429454367</v>
      </c>
      <c r="O19" s="3">
        <f t="shared" si="2"/>
        <v>-8.0340536293374912E-3</v>
      </c>
      <c r="P19" s="2" t="s">
        <v>21</v>
      </c>
    </row>
    <row r="20" spans="1:16">
      <c r="A20" s="6">
        <v>2005</v>
      </c>
      <c r="B20">
        <v>64</v>
      </c>
      <c r="C20" s="6">
        <f t="shared" si="0"/>
        <v>-9.8591549295774641E-2</v>
      </c>
      <c r="D20" s="6">
        <f t="shared" si="3"/>
        <v>8.4632796780684111E-2</v>
      </c>
      <c r="E20" s="6" t="s">
        <v>22</v>
      </c>
      <c r="F20" s="5"/>
      <c r="G20" s="6">
        <v>2005</v>
      </c>
      <c r="H20" s="5">
        <v>975801</v>
      </c>
      <c r="I20" s="6">
        <f t="shared" si="1"/>
        <v>5.0981942257443999E-2</v>
      </c>
      <c r="J20" s="2">
        <f t="shared" si="4"/>
        <v>4.83294602081209E-2</v>
      </c>
      <c r="K20" s="2" t="s">
        <v>22</v>
      </c>
      <c r="M20" s="2">
        <v>2005</v>
      </c>
      <c r="N20" s="3">
        <f t="shared" si="2"/>
        <v>-0.14957349155321864</v>
      </c>
      <c r="O20" s="3">
        <f t="shared" si="2"/>
        <v>3.6303336572563211E-2</v>
      </c>
      <c r="P20" s="2" t="s">
        <v>22</v>
      </c>
    </row>
    <row r="21" spans="1:16">
      <c r="A21" s="6">
        <v>2004</v>
      </c>
      <c r="B21">
        <v>71</v>
      </c>
      <c r="C21" s="6">
        <f t="shared" si="0"/>
        <v>0.26785714285714285</v>
      </c>
      <c r="D21" s="6">
        <f t="shared" si="3"/>
        <v>7.8373015873015872E-2</v>
      </c>
      <c r="E21" s="6" t="s">
        <v>23</v>
      </c>
      <c r="F21" s="5"/>
      <c r="G21" s="6">
        <v>2004</v>
      </c>
      <c r="H21" s="5">
        <v>928466</v>
      </c>
      <c r="I21" s="6">
        <f t="shared" si="1"/>
        <v>4.5676978158797801E-2</v>
      </c>
      <c r="J21" s="2">
        <f t="shared" si="4"/>
        <v>4.4970204422588672E-2</v>
      </c>
      <c r="K21" s="2" t="s">
        <v>23</v>
      </c>
      <c r="M21" s="2">
        <v>2004</v>
      </c>
      <c r="N21" s="3">
        <f t="shared" si="2"/>
        <v>0.22218016469834506</v>
      </c>
      <c r="O21" s="3">
        <f t="shared" si="2"/>
        <v>3.34028114504272E-2</v>
      </c>
      <c r="P21" s="2" t="s">
        <v>23</v>
      </c>
    </row>
    <row r="22" spans="1:16">
      <c r="A22" s="6">
        <v>2003</v>
      </c>
      <c r="B22">
        <v>56</v>
      </c>
      <c r="C22" s="6">
        <f t="shared" si="0"/>
        <v>-0.1111111111111111</v>
      </c>
      <c r="D22" s="6">
        <f t="shared" si="3"/>
        <v>1.7171717171717171E-2</v>
      </c>
      <c r="E22" s="6" t="s">
        <v>24</v>
      </c>
      <c r="F22" s="5"/>
      <c r="G22" s="6">
        <v>2003</v>
      </c>
      <c r="H22" s="5">
        <v>887909</v>
      </c>
      <c r="I22" s="6">
        <f t="shared" si="1"/>
        <v>4.426343068637955E-2</v>
      </c>
      <c r="J22" s="2">
        <f t="shared" si="4"/>
        <v>3.357412135822737E-2</v>
      </c>
      <c r="K22" s="2" t="s">
        <v>24</v>
      </c>
      <c r="M22" s="2">
        <v>2003</v>
      </c>
      <c r="N22" s="3">
        <f t="shared" si="2"/>
        <v>-0.15537454179749066</v>
      </c>
      <c r="O22" s="3">
        <f t="shared" si="2"/>
        <v>-1.6402404186510199E-2</v>
      </c>
      <c r="P22" s="2" t="s">
        <v>24</v>
      </c>
    </row>
    <row r="23" spans="1:16">
      <c r="A23" s="6">
        <v>2002</v>
      </c>
      <c r="B23">
        <v>63</v>
      </c>
      <c r="C23" s="6">
        <f t="shared" si="0"/>
        <v>0.14545454545454545</v>
      </c>
      <c r="D23" s="6">
        <f t="shared" si="3"/>
        <v>8.1986531986531982E-2</v>
      </c>
      <c r="E23" s="6" t="s">
        <v>25</v>
      </c>
      <c r="F23" s="5"/>
      <c r="G23" s="6">
        <v>2002</v>
      </c>
      <c r="H23" s="5">
        <v>850273</v>
      </c>
      <c r="I23" s="6">
        <f t="shared" si="1"/>
        <v>2.2884812030075186E-2</v>
      </c>
      <c r="J23" s="2">
        <f t="shared" si="4"/>
        <v>1.147970202989825E-2</v>
      </c>
      <c r="K23" s="2" t="s">
        <v>25</v>
      </c>
      <c r="M23" s="2">
        <v>2002</v>
      </c>
      <c r="N23" s="3">
        <f t="shared" si="2"/>
        <v>0.12256973342447026</v>
      </c>
      <c r="O23" s="3">
        <f t="shared" si="2"/>
        <v>7.0506829956633738E-2</v>
      </c>
      <c r="P23" s="2" t="s">
        <v>25</v>
      </c>
    </row>
    <row r="24" spans="1:16">
      <c r="A24" s="6">
        <v>2001</v>
      </c>
      <c r="B24">
        <v>55</v>
      </c>
      <c r="C24" s="6">
        <f t="shared" si="0"/>
        <v>1.8518518518518517E-2</v>
      </c>
      <c r="D24" s="6" t="e">
        <f t="shared" si="3"/>
        <v>#DIV/0!</v>
      </c>
      <c r="E24" s="6" t="s">
        <v>26</v>
      </c>
      <c r="F24" s="5"/>
      <c r="G24" s="6">
        <v>2001</v>
      </c>
      <c r="H24" s="5">
        <v>831250</v>
      </c>
      <c r="I24" s="6">
        <f t="shared" si="1"/>
        <v>7.4592029721314555E-5</v>
      </c>
      <c r="J24" s="2">
        <f t="shared" si="4"/>
        <v>1.0923910985677252E-2</v>
      </c>
      <c r="K24" s="2" t="s">
        <v>26</v>
      </c>
      <c r="M24" s="2">
        <v>2001</v>
      </c>
      <c r="N24" s="3">
        <f t="shared" si="2"/>
        <v>1.8443926488797203E-2</v>
      </c>
      <c r="O24" s="3" t="e">
        <f t="shared" si="2"/>
        <v>#DIV/0!</v>
      </c>
      <c r="P24" s="2" t="s">
        <v>26</v>
      </c>
    </row>
    <row r="25" spans="1:16">
      <c r="A25" s="6">
        <v>2000</v>
      </c>
      <c r="B25">
        <v>54</v>
      </c>
      <c r="C25" s="6" t="e">
        <f t="shared" si="0"/>
        <v>#DIV/0!</v>
      </c>
      <c r="D25" s="6" t="e">
        <f t="shared" si="3"/>
        <v>#DIV/0!</v>
      </c>
      <c r="E25" s="6" t="s">
        <v>27</v>
      </c>
      <c r="F25" s="5"/>
      <c r="G25" s="6">
        <v>2000</v>
      </c>
      <c r="H25" s="5">
        <v>831188</v>
      </c>
      <c r="I25" s="6">
        <f t="shared" si="1"/>
        <v>2.177322994163319E-2</v>
      </c>
      <c r="J25" s="2">
        <f t="shared" si="4"/>
        <v>1.9876638847439031E-2</v>
      </c>
      <c r="K25" s="2" t="s">
        <v>27</v>
      </c>
      <c r="M25" s="2">
        <v>2000</v>
      </c>
      <c r="N25" s="3" t="e">
        <f t="shared" si="2"/>
        <v>#DIV/0!</v>
      </c>
      <c r="O25" s="3" t="e">
        <f t="shared" si="2"/>
        <v>#DIV/0!</v>
      </c>
      <c r="P25" s="2" t="s">
        <v>27</v>
      </c>
    </row>
    <row r="26" spans="1:16">
      <c r="A26" s="6">
        <v>1999</v>
      </c>
      <c r="B26"/>
      <c r="C26" s="6" t="e">
        <f t="shared" si="0"/>
        <v>#DIV/0!</v>
      </c>
      <c r="D26" s="6" t="e">
        <f t="shared" si="3"/>
        <v>#DIV/0!</v>
      </c>
      <c r="E26" s="6" t="s">
        <v>28</v>
      </c>
      <c r="F26" s="5"/>
      <c r="G26" s="6">
        <v>1999</v>
      </c>
      <c r="H26" s="5">
        <v>813476</v>
      </c>
      <c r="I26" s="6">
        <f t="shared" si="1"/>
        <v>1.7980047753244868E-2</v>
      </c>
      <c r="J26" s="2">
        <f t="shared" si="4"/>
        <v>1.9467776698243837E-2</v>
      </c>
      <c r="K26" s="2" t="s">
        <v>28</v>
      </c>
      <c r="M26" s="2">
        <v>1999</v>
      </c>
      <c r="N26" s="3" t="e">
        <f t="shared" si="2"/>
        <v>#DIV/0!</v>
      </c>
      <c r="O26" s="3" t="e">
        <f t="shared" si="2"/>
        <v>#DIV/0!</v>
      </c>
      <c r="P26" s="2" t="s">
        <v>28</v>
      </c>
    </row>
    <row r="27" spans="1:16">
      <c r="A27" s="6">
        <v>1998</v>
      </c>
      <c r="B27"/>
      <c r="C27" s="6" t="e">
        <f t="shared" si="0"/>
        <v>#DIV/0!</v>
      </c>
      <c r="D27" s="6" t="e">
        <f t="shared" si="3"/>
        <v>#DIV/0!</v>
      </c>
      <c r="E27" s="6" t="s">
        <v>29</v>
      </c>
      <c r="F27" s="5"/>
      <c r="G27" s="6">
        <v>1998</v>
      </c>
      <c r="H27" s="5">
        <v>799108</v>
      </c>
      <c r="I27" s="6">
        <f t="shared" si="1"/>
        <v>2.0955505643242802E-2</v>
      </c>
      <c r="J27" s="2">
        <f t="shared" si="4"/>
        <v>1.7062593320137966E-2</v>
      </c>
      <c r="K27" s="2" t="s">
        <v>29</v>
      </c>
      <c r="M27" s="2">
        <v>1998</v>
      </c>
      <c r="N27" s="3" t="e">
        <f t="shared" si="2"/>
        <v>#DIV/0!</v>
      </c>
      <c r="O27" s="3" t="e">
        <f t="shared" si="2"/>
        <v>#DIV/0!</v>
      </c>
      <c r="P27" s="2" t="s">
        <v>29</v>
      </c>
    </row>
    <row r="28" spans="1:16">
      <c r="A28" s="6">
        <v>1997</v>
      </c>
      <c r="B28"/>
      <c r="C28" s="6" t="e">
        <f t="shared" si="0"/>
        <v>#DIV/0!</v>
      </c>
      <c r="D28" s="6" t="e">
        <f t="shared" si="3"/>
        <v>#DIV/0!</v>
      </c>
      <c r="E28" s="6" t="s">
        <v>30</v>
      </c>
      <c r="F28" s="5"/>
      <c r="G28" s="6">
        <v>1997</v>
      </c>
      <c r="H28" s="5">
        <v>782706</v>
      </c>
      <c r="I28" s="6">
        <f t="shared" si="1"/>
        <v>1.3169680997033133E-2</v>
      </c>
      <c r="J28" s="2">
        <f t="shared" si="4"/>
        <v>6.5809530205009958E-2</v>
      </c>
      <c r="K28" s="2" t="s">
        <v>30</v>
      </c>
      <c r="M28" s="2">
        <v>1997</v>
      </c>
      <c r="N28" s="3" t="e">
        <f t="shared" si="2"/>
        <v>#DIV/0!</v>
      </c>
      <c r="O28" s="3" t="e">
        <f t="shared" si="2"/>
        <v>#DIV/0!</v>
      </c>
      <c r="P28" s="2" t="s">
        <v>30</v>
      </c>
    </row>
    <row r="29" spans="1:16">
      <c r="A29" s="6">
        <v>1996</v>
      </c>
      <c r="B29"/>
      <c r="C29" s="6" t="e">
        <f t="shared" si="0"/>
        <v>#DIV/0!</v>
      </c>
      <c r="D29" s="6" t="e">
        <f t="shared" si="3"/>
        <v>#DIV/0!</v>
      </c>
      <c r="E29" s="6" t="s">
        <v>31</v>
      </c>
      <c r="F29" s="5"/>
      <c r="G29" s="6">
        <v>1996</v>
      </c>
      <c r="H29" s="5">
        <v>772532</v>
      </c>
      <c r="I29" s="6">
        <f t="shared" si="1"/>
        <v>0.11844937941298679</v>
      </c>
      <c r="J29" s="2">
        <f t="shared" si="4"/>
        <v>8.4519918588730383E-2</v>
      </c>
      <c r="K29" s="2" t="s">
        <v>31</v>
      </c>
      <c r="M29" s="2">
        <v>1996</v>
      </c>
      <c r="N29" s="3" t="e">
        <f t="shared" si="2"/>
        <v>#DIV/0!</v>
      </c>
      <c r="O29" s="3" t="e">
        <f t="shared" si="2"/>
        <v>#DIV/0!</v>
      </c>
      <c r="P29" s="2" t="s">
        <v>31</v>
      </c>
    </row>
    <row r="30" spans="1:16">
      <c r="A30" s="6">
        <v>1995</v>
      </c>
      <c r="B30"/>
      <c r="C30" s="6" t="e">
        <f t="shared" si="0"/>
        <v>#DIV/0!</v>
      </c>
      <c r="D30" s="6" t="e">
        <f t="shared" si="3"/>
        <v>#DIV/0!</v>
      </c>
      <c r="E30" s="6" t="s">
        <v>32</v>
      </c>
      <c r="F30" s="5"/>
      <c r="G30" s="6">
        <v>1995</v>
      </c>
      <c r="H30" s="5">
        <v>690717</v>
      </c>
      <c r="I30" s="6">
        <f t="shared" si="1"/>
        <v>5.0590457764473976E-2</v>
      </c>
      <c r="J30" s="2">
        <f t="shared" si="4"/>
        <v>4.6889486280644252E-2</v>
      </c>
      <c r="K30" s="2" t="s">
        <v>32</v>
      </c>
      <c r="M30" s="2">
        <v>1995</v>
      </c>
      <c r="N30" s="3" t="e">
        <f t="shared" si="2"/>
        <v>#DIV/0!</v>
      </c>
      <c r="O30" s="3" t="e">
        <f t="shared" si="2"/>
        <v>#DIV/0!</v>
      </c>
      <c r="P30" s="2" t="s">
        <v>32</v>
      </c>
    </row>
    <row r="31" spans="1:16">
      <c r="A31" s="6">
        <v>1994</v>
      </c>
      <c r="B31"/>
      <c r="C31" s="6" t="e">
        <f t="shared" si="0"/>
        <v>#DIV/0!</v>
      </c>
      <c r="D31" s="6" t="e">
        <f t="shared" si="3"/>
        <v>#DIV/0!</v>
      </c>
      <c r="E31" s="6" t="s">
        <v>33</v>
      </c>
      <c r="F31" s="5"/>
      <c r="G31" s="6">
        <v>1994</v>
      </c>
      <c r="H31" s="5">
        <v>657456</v>
      </c>
      <c r="I31" s="6">
        <f t="shared" si="1"/>
        <v>4.3188514796814528E-2</v>
      </c>
      <c r="J31" s="2">
        <f t="shared" si="4"/>
        <v>2.9041261205244112E-2</v>
      </c>
      <c r="K31" s="2" t="s">
        <v>33</v>
      </c>
      <c r="M31" s="2">
        <v>1994</v>
      </c>
      <c r="N31" s="3" t="e">
        <f t="shared" si="2"/>
        <v>#DIV/0!</v>
      </c>
      <c r="O31" s="3" t="e">
        <f t="shared" si="2"/>
        <v>#DIV/0!</v>
      </c>
      <c r="P31" s="2" t="s">
        <v>33</v>
      </c>
    </row>
    <row r="32" spans="1:16">
      <c r="A32" s="6">
        <v>1993</v>
      </c>
      <c r="B32"/>
      <c r="C32" s="6" t="e">
        <f t="shared" si="0"/>
        <v>#DIV/0!</v>
      </c>
      <c r="D32" s="6" t="e">
        <f t="shared" si="3"/>
        <v>#DIV/0!</v>
      </c>
      <c r="E32" s="6" t="s">
        <v>34</v>
      </c>
      <c r="F32" s="5"/>
      <c r="G32" s="6">
        <v>1993</v>
      </c>
      <c r="H32" s="5">
        <v>630237</v>
      </c>
      <c r="I32" s="6">
        <f t="shared" si="1"/>
        <v>1.4894007613673694E-2</v>
      </c>
      <c r="J32" s="2">
        <f t="shared" si="4"/>
        <v>1.3230641512147433E-2</v>
      </c>
      <c r="K32" s="2" t="s">
        <v>34</v>
      </c>
      <c r="M32" s="2">
        <v>1993</v>
      </c>
      <c r="N32" s="3" t="e">
        <f t="shared" si="2"/>
        <v>#DIV/0!</v>
      </c>
      <c r="O32" s="3" t="e">
        <f t="shared" si="2"/>
        <v>#DIV/0!</v>
      </c>
      <c r="P32" s="2" t="s">
        <v>34</v>
      </c>
    </row>
    <row r="33" spans="1:16">
      <c r="A33" s="6">
        <v>1992</v>
      </c>
      <c r="B33"/>
      <c r="C33" s="6" t="e">
        <f t="shared" si="0"/>
        <v>#DIV/0!</v>
      </c>
      <c r="D33" s="6" t="e">
        <f t="shared" si="3"/>
        <v>#DIV/0!</v>
      </c>
      <c r="E33" s="6" t="s">
        <v>35</v>
      </c>
      <c r="F33" s="5"/>
      <c r="G33" s="6">
        <v>1992</v>
      </c>
      <c r="H33" s="5">
        <v>620988</v>
      </c>
      <c r="I33" s="6">
        <f t="shared" si="1"/>
        <v>1.1567275410621173E-2</v>
      </c>
      <c r="J33" s="2">
        <f t="shared" si="4"/>
        <v>2.0060376222010901E-2</v>
      </c>
      <c r="K33" s="2" t="s">
        <v>35</v>
      </c>
      <c r="M33" s="2">
        <v>1992</v>
      </c>
      <c r="N33" s="3" t="e">
        <f t="shared" si="2"/>
        <v>#DIV/0!</v>
      </c>
      <c r="O33" s="3" t="e">
        <f t="shared" si="2"/>
        <v>#DIV/0!</v>
      </c>
      <c r="P33" s="2" t="s">
        <v>35</v>
      </c>
    </row>
    <row r="34" spans="1:16">
      <c r="A34" s="6">
        <v>1991</v>
      </c>
      <c r="B34"/>
      <c r="C34" s="6" t="e">
        <f t="shared" si="0"/>
        <v>#DIV/0!</v>
      </c>
      <c r="D34" s="6" t="e">
        <f t="shared" si="3"/>
        <v>#DIV/0!</v>
      </c>
      <c r="E34" s="6" t="s">
        <v>36</v>
      </c>
      <c r="F34" s="5"/>
      <c r="G34" s="6">
        <v>1991</v>
      </c>
      <c r="H34" s="5">
        <v>613887</v>
      </c>
      <c r="I34" s="6">
        <f t="shared" si="1"/>
        <v>2.855347703340063E-2</v>
      </c>
      <c r="J34" s="2">
        <f t="shared" si="4"/>
        <v>2.8153286573621972E-2</v>
      </c>
      <c r="K34" s="2" t="s">
        <v>36</v>
      </c>
      <c r="M34" s="2">
        <v>1991</v>
      </c>
      <c r="N34" s="3" t="e">
        <f t="shared" si="2"/>
        <v>#DIV/0!</v>
      </c>
      <c r="O34" s="3" t="e">
        <f t="shared" si="2"/>
        <v>#DIV/0!</v>
      </c>
      <c r="P34" s="2" t="s">
        <v>36</v>
      </c>
    </row>
    <row r="35" spans="1:16">
      <c r="A35" s="6">
        <v>1990</v>
      </c>
      <c r="B35"/>
      <c r="C35" s="6" t="e">
        <f t="shared" si="0"/>
        <v>#DIV/0!</v>
      </c>
      <c r="D35" s="6" t="e">
        <f t="shared" si="3"/>
        <v>#DIV/0!</v>
      </c>
      <c r="E35" s="6" t="s">
        <v>37</v>
      </c>
      <c r="F35" s="5"/>
      <c r="G35" s="6">
        <v>1990</v>
      </c>
      <c r="H35" s="5">
        <v>596845</v>
      </c>
      <c r="I35" s="6">
        <f t="shared" si="1"/>
        <v>2.7753096113843315E-2</v>
      </c>
      <c r="J35" s="2">
        <f t="shared" si="4"/>
        <v>2.9443120143982246E-2</v>
      </c>
      <c r="K35" s="2" t="s">
        <v>37</v>
      </c>
      <c r="M35" s="2">
        <v>1990</v>
      </c>
      <c r="N35" s="3" t="e">
        <f t="shared" si="2"/>
        <v>#DIV/0!</v>
      </c>
      <c r="O35" s="3" t="e">
        <f t="shared" si="2"/>
        <v>#DIV/0!</v>
      </c>
      <c r="P35" s="2" t="s">
        <v>37</v>
      </c>
    </row>
    <row r="36" spans="1:16">
      <c r="A36" s="6">
        <v>1989</v>
      </c>
      <c r="B36" s="5"/>
      <c r="C36" s="6" t="e">
        <f t="shared" si="0"/>
        <v>#DIV/0!</v>
      </c>
      <c r="D36" s="6" t="e">
        <f t="shared" si="3"/>
        <v>#DIV/0!</v>
      </c>
      <c r="E36" s="6" t="s">
        <v>38</v>
      </c>
      <c r="F36" s="5"/>
      <c r="G36" s="6">
        <v>1989</v>
      </c>
      <c r="H36" s="5">
        <v>580728</v>
      </c>
      <c r="I36" s="6">
        <f t="shared" si="1"/>
        <v>3.1133144174121174E-2</v>
      </c>
      <c r="J36" s="2">
        <f t="shared" si="4"/>
        <v>2.639735214630743E-2</v>
      </c>
      <c r="K36" s="2" t="s">
        <v>38</v>
      </c>
      <c r="M36" s="2">
        <v>1989</v>
      </c>
      <c r="N36" s="3" t="e">
        <f t="shared" si="2"/>
        <v>#DIV/0!</v>
      </c>
      <c r="O36" s="3" t="e">
        <f t="shared" si="2"/>
        <v>#DIV/0!</v>
      </c>
      <c r="P36" s="2" t="s">
        <v>38</v>
      </c>
    </row>
    <row r="37" spans="1:16">
      <c r="A37" s="6">
        <v>1988</v>
      </c>
      <c r="B37" s="5"/>
      <c r="C37" s="6" t="e">
        <f t="shared" si="0"/>
        <v>#DIV/0!</v>
      </c>
      <c r="D37" s="6" t="e">
        <f t="shared" si="3"/>
        <v>#DIV/0!</v>
      </c>
      <c r="E37" s="6" t="s">
        <v>39</v>
      </c>
      <c r="F37" s="5"/>
      <c r="G37" s="6">
        <v>1988</v>
      </c>
      <c r="H37" s="5">
        <v>563194</v>
      </c>
      <c r="I37" s="6">
        <f t="shared" si="1"/>
        <v>2.1661560118493687E-2</v>
      </c>
      <c r="J37" s="2">
        <f t="shared" si="4"/>
        <v>2.4966281656905474E-2</v>
      </c>
      <c r="K37" s="2" t="s">
        <v>39</v>
      </c>
      <c r="M37" s="2">
        <v>1988</v>
      </c>
      <c r="N37" s="3" t="e">
        <f t="shared" ref="N37:O55" si="5">C37-I37</f>
        <v>#DIV/0!</v>
      </c>
      <c r="O37" s="3" t="e">
        <f t="shared" si="5"/>
        <v>#DIV/0!</v>
      </c>
      <c r="P37" s="2" t="s">
        <v>39</v>
      </c>
    </row>
    <row r="38" spans="1:16">
      <c r="A38" s="6">
        <v>1987</v>
      </c>
      <c r="B38" s="5"/>
      <c r="C38" s="6" t="e">
        <f t="shared" si="0"/>
        <v>#DIV/0!</v>
      </c>
      <c r="D38" s="6" t="e">
        <f t="shared" si="3"/>
        <v>#DIV/0!</v>
      </c>
      <c r="E38" s="6" t="s">
        <v>40</v>
      </c>
      <c r="F38" s="5"/>
      <c r="G38" s="6">
        <v>1987</v>
      </c>
      <c r="H38" s="5">
        <v>551253</v>
      </c>
      <c r="I38" s="6">
        <f t="shared" si="1"/>
        <v>2.8271003195317265E-2</v>
      </c>
      <c r="J38" s="2">
        <f t="shared" si="4"/>
        <v>1.6846461339296948E-2</v>
      </c>
      <c r="K38" s="2" t="s">
        <v>40</v>
      </c>
      <c r="M38" s="2">
        <v>1987</v>
      </c>
      <c r="N38" s="3" t="e">
        <f t="shared" si="5"/>
        <v>#DIV/0!</v>
      </c>
      <c r="O38" s="3" t="e">
        <f t="shared" si="5"/>
        <v>#DIV/0!</v>
      </c>
      <c r="P38" s="2" t="s">
        <v>40</v>
      </c>
    </row>
    <row r="39" spans="1:16">
      <c r="A39" s="6">
        <v>1986</v>
      </c>
      <c r="B39" s="5"/>
      <c r="C39" s="6" t="e">
        <f t="shared" si="0"/>
        <v>#DIV/0!</v>
      </c>
      <c r="D39" s="6" t="e">
        <f t="shared" si="3"/>
        <v>#DIV/0!</v>
      </c>
      <c r="E39" s="6" t="s">
        <v>41</v>
      </c>
      <c r="F39" s="5"/>
      <c r="G39" s="6">
        <v>1986</v>
      </c>
      <c r="H39" s="5">
        <v>536097</v>
      </c>
      <c r="I39" s="6">
        <f t="shared" si="1"/>
        <v>5.4219194832766321E-3</v>
      </c>
      <c r="J39" s="2">
        <f t="shared" si="4"/>
        <v>9.3190231942493328E-3</v>
      </c>
      <c r="K39" s="2" t="s">
        <v>41</v>
      </c>
      <c r="M39" s="2">
        <v>1986</v>
      </c>
      <c r="N39" s="3" t="e">
        <f t="shared" si="5"/>
        <v>#DIV/0!</v>
      </c>
      <c r="O39" s="3" t="e">
        <f t="shared" si="5"/>
        <v>#DIV/0!</v>
      </c>
      <c r="P39" s="2" t="s">
        <v>41</v>
      </c>
    </row>
    <row r="40" spans="1:16">
      <c r="A40" s="6">
        <v>1985</v>
      </c>
      <c r="B40" s="5"/>
      <c r="C40" s="6" t="e">
        <f t="shared" si="0"/>
        <v>#DIV/0!</v>
      </c>
      <c r="D40" s="6" t="e">
        <f t="shared" si="3"/>
        <v>#DIV/0!</v>
      </c>
      <c r="E40" s="6" t="s">
        <v>42</v>
      </c>
      <c r="F40" s="5"/>
      <c r="G40" s="6">
        <v>1985</v>
      </c>
      <c r="H40" s="5">
        <v>533206</v>
      </c>
      <c r="I40" s="6">
        <f t="shared" si="1"/>
        <v>1.3216126905222033E-2</v>
      </c>
      <c r="J40" s="2">
        <f t="shared" si="4"/>
        <v>2.0373534963942636E-2</v>
      </c>
      <c r="K40" s="2" t="s">
        <v>42</v>
      </c>
      <c r="M40" s="2">
        <v>1985</v>
      </c>
      <c r="N40" s="3" t="e">
        <f t="shared" si="5"/>
        <v>#DIV/0!</v>
      </c>
      <c r="O40" s="3" t="e">
        <f t="shared" si="5"/>
        <v>#DIV/0!</v>
      </c>
      <c r="P40" s="2" t="s">
        <v>42</v>
      </c>
    </row>
    <row r="41" spans="1:16">
      <c r="A41" s="6">
        <v>1984</v>
      </c>
      <c r="B41" s="5"/>
      <c r="C41" s="6" t="e">
        <f t="shared" si="0"/>
        <v>#DIV/0!</v>
      </c>
      <c r="D41" s="6" t="e">
        <f t="shared" si="3"/>
        <v>#DIV/0!</v>
      </c>
      <c r="E41" s="6" t="s">
        <v>43</v>
      </c>
      <c r="F41" s="5"/>
      <c r="G41" s="6">
        <v>1984</v>
      </c>
      <c r="H41" s="5">
        <v>526251</v>
      </c>
      <c r="I41" s="6">
        <f t="shared" si="1"/>
        <v>2.7530943022663238E-2</v>
      </c>
      <c r="J41" s="2">
        <f t="shared" si="4"/>
        <v>4.0381562292920295E-2</v>
      </c>
      <c r="K41" s="2" t="s">
        <v>43</v>
      </c>
      <c r="M41" s="2">
        <v>1984</v>
      </c>
      <c r="N41" s="3" t="e">
        <f t="shared" si="5"/>
        <v>#DIV/0!</v>
      </c>
      <c r="O41" s="3" t="e">
        <f t="shared" si="5"/>
        <v>#DIV/0!</v>
      </c>
      <c r="P41" s="2" t="s">
        <v>43</v>
      </c>
    </row>
    <row r="42" spans="1:16">
      <c r="A42" s="6">
        <v>1983</v>
      </c>
      <c r="B42" s="5"/>
      <c r="C42" s="6" t="e">
        <f t="shared" si="0"/>
        <v>#DIV/0!</v>
      </c>
      <c r="D42" s="6" t="e">
        <f t="shared" si="3"/>
        <v>#DIV/0!</v>
      </c>
      <c r="E42" s="6" t="s">
        <v>44</v>
      </c>
      <c r="F42" s="5"/>
      <c r="G42" s="6">
        <v>1983</v>
      </c>
      <c r="H42" s="5">
        <v>512151</v>
      </c>
      <c r="I42" s="6">
        <f t="shared" si="1"/>
        <v>5.3232181563177355E-2</v>
      </c>
      <c r="J42" s="2">
        <f t="shared" si="4"/>
        <v>4.8451431259225353E-2</v>
      </c>
      <c r="K42" s="2" t="s">
        <v>44</v>
      </c>
      <c r="M42" s="2">
        <v>1983</v>
      </c>
      <c r="N42" s="3" t="e">
        <f t="shared" si="5"/>
        <v>#DIV/0!</v>
      </c>
      <c r="O42" s="3" t="e">
        <f t="shared" si="5"/>
        <v>#DIV/0!</v>
      </c>
      <c r="P42" s="2" t="s">
        <v>44</v>
      </c>
    </row>
    <row r="43" spans="1:16">
      <c r="A43" s="6">
        <v>1982</v>
      </c>
      <c r="B43" s="5"/>
      <c r="C43" s="6" t="e">
        <f t="shared" si="0"/>
        <v>#DIV/0!</v>
      </c>
      <c r="D43" s="6" t="e">
        <f t="shared" si="3"/>
        <v>#DIV/0!</v>
      </c>
      <c r="E43" s="6" t="s">
        <v>45</v>
      </c>
      <c r="F43" s="5"/>
      <c r="G43" s="6">
        <v>1982</v>
      </c>
      <c r="H43" s="5">
        <v>486266</v>
      </c>
      <c r="I43" s="6">
        <f t="shared" si="1"/>
        <v>4.3670680955273343E-2</v>
      </c>
      <c r="J43" s="2">
        <f t="shared" si="4"/>
        <v>4.4644322685575777E-2</v>
      </c>
      <c r="K43" s="2" t="s">
        <v>45</v>
      </c>
      <c r="M43" s="2">
        <v>1982</v>
      </c>
      <c r="N43" s="3" t="e">
        <f t="shared" si="5"/>
        <v>#DIV/0!</v>
      </c>
      <c r="O43" s="3" t="e">
        <f t="shared" si="5"/>
        <v>#DIV/0!</v>
      </c>
      <c r="P43" s="2" t="s">
        <v>45</v>
      </c>
    </row>
    <row r="44" spans="1:16">
      <c r="A44" s="6">
        <v>1981</v>
      </c>
      <c r="B44" s="5"/>
      <c r="C44" s="6" t="e">
        <f t="shared" si="0"/>
        <v>#DIV/0!</v>
      </c>
      <c r="D44" s="6" t="e">
        <f t="shared" si="3"/>
        <v>#DIV/0!</v>
      </c>
      <c r="E44" s="6" t="s">
        <v>46</v>
      </c>
      <c r="F44" s="5"/>
      <c r="G44" s="6">
        <v>1981</v>
      </c>
      <c r="H44" s="5">
        <v>465919</v>
      </c>
      <c r="I44" s="6">
        <f t="shared" si="1"/>
        <v>4.5617964415878204E-2</v>
      </c>
      <c r="J44" s="2">
        <f t="shared" si="4"/>
        <v>3.5457452748530641E-2</v>
      </c>
      <c r="K44" s="2" t="s">
        <v>46</v>
      </c>
      <c r="M44" s="2">
        <v>1981</v>
      </c>
      <c r="N44" s="3" t="e">
        <f t="shared" si="5"/>
        <v>#DIV/0!</v>
      </c>
      <c r="O44" s="3" t="e">
        <f t="shared" si="5"/>
        <v>#DIV/0!</v>
      </c>
      <c r="P44" s="2" t="s">
        <v>46</v>
      </c>
    </row>
    <row r="45" spans="1:16">
      <c r="A45" s="6">
        <v>1980</v>
      </c>
      <c r="B45" s="5"/>
      <c r="C45" s="6" t="e">
        <f t="shared" si="0"/>
        <v>#DIV/0!</v>
      </c>
      <c r="D45" s="6" t="e">
        <f t="shared" si="3"/>
        <v>#DIV/0!</v>
      </c>
      <c r="E45" s="6" t="s">
        <v>47</v>
      </c>
      <c r="F45" s="5"/>
      <c r="G45" s="6">
        <v>1980</v>
      </c>
      <c r="H45" s="5">
        <v>445592</v>
      </c>
      <c r="I45" s="6">
        <f t="shared" si="1"/>
        <v>2.5296941081183071E-2</v>
      </c>
      <c r="J45" s="2">
        <f t="shared" si="4"/>
        <v>2.1584758356745948E-2</v>
      </c>
      <c r="K45" s="2" t="s">
        <v>47</v>
      </c>
      <c r="M45" s="2">
        <v>1980</v>
      </c>
      <c r="N45" s="3" t="e">
        <f t="shared" si="5"/>
        <v>#DIV/0!</v>
      </c>
      <c r="O45" s="3" t="e">
        <f t="shared" si="5"/>
        <v>#DIV/0!</v>
      </c>
      <c r="P45" s="2" t="s">
        <v>47</v>
      </c>
    </row>
    <row r="46" spans="1:16">
      <c r="A46" s="6">
        <v>1979</v>
      </c>
      <c r="B46" s="5"/>
      <c r="C46" s="6" t="e">
        <f t="shared" si="0"/>
        <v>#DIV/0!</v>
      </c>
      <c r="D46" s="6" t="e">
        <f t="shared" si="3"/>
        <v>#DIV/0!</v>
      </c>
      <c r="E46" s="6" t="s">
        <v>48</v>
      </c>
      <c r="F46" s="5"/>
      <c r="G46" s="6">
        <v>1979</v>
      </c>
      <c r="H46" s="5">
        <v>434598</v>
      </c>
      <c r="I46" s="6">
        <f t="shared" si="1"/>
        <v>1.7872575632308822E-2</v>
      </c>
      <c r="J46" s="2">
        <f t="shared" si="4"/>
        <v>2.6410575718924752E-2</v>
      </c>
      <c r="K46" s="2" t="s">
        <v>48</v>
      </c>
      <c r="M46" s="2">
        <v>1979</v>
      </c>
      <c r="N46" s="3" t="e">
        <f t="shared" si="5"/>
        <v>#DIV/0!</v>
      </c>
      <c r="O46" s="3" t="e">
        <f t="shared" si="5"/>
        <v>#DIV/0!</v>
      </c>
      <c r="P46" s="2" t="s">
        <v>48</v>
      </c>
    </row>
    <row r="47" spans="1:16">
      <c r="A47" s="6">
        <v>1978</v>
      </c>
      <c r="B47" s="5"/>
      <c r="C47" s="6" t="e">
        <f t="shared" si="0"/>
        <v>#DIV/0!</v>
      </c>
      <c r="D47" s="6" t="e">
        <f t="shared" si="3"/>
        <v>#DIV/0!</v>
      </c>
      <c r="E47" s="6" t="s">
        <v>49</v>
      </c>
      <c r="F47" s="5"/>
      <c r="G47" s="6">
        <v>1978</v>
      </c>
      <c r="H47" s="5">
        <v>426967</v>
      </c>
      <c r="I47" s="6">
        <f t="shared" si="1"/>
        <v>3.4948575805540678E-2</v>
      </c>
      <c r="J47" s="2">
        <f t="shared" si="4"/>
        <v>9.0191741979756629E-2</v>
      </c>
      <c r="K47" s="2" t="s">
        <v>49</v>
      </c>
      <c r="M47" s="2">
        <v>1978</v>
      </c>
      <c r="N47" s="3" t="e">
        <f t="shared" si="5"/>
        <v>#DIV/0!</v>
      </c>
      <c r="O47" s="3" t="e">
        <f t="shared" si="5"/>
        <v>#DIV/0!</v>
      </c>
      <c r="P47" s="2" t="s">
        <v>49</v>
      </c>
    </row>
    <row r="48" spans="1:16">
      <c r="A48" s="6">
        <v>1977</v>
      </c>
      <c r="B48" s="5"/>
      <c r="C48" s="6" t="e">
        <f t="shared" si="0"/>
        <v>#DIV/0!</v>
      </c>
      <c r="D48" s="6" t="e">
        <f t="shared" si="3"/>
        <v>#DIV/0!</v>
      </c>
      <c r="E48" s="6" t="s">
        <v>50</v>
      </c>
      <c r="F48" s="5"/>
      <c r="G48" s="6">
        <v>1977</v>
      </c>
      <c r="H48" s="5">
        <v>412549</v>
      </c>
      <c r="I48" s="6">
        <f t="shared" si="1"/>
        <v>0.14543490815397259</v>
      </c>
      <c r="J48" s="2">
        <f t="shared" si="4"/>
        <v>0.10738961540140465</v>
      </c>
      <c r="K48" s="2" t="s">
        <v>50</v>
      </c>
      <c r="M48" s="2">
        <v>1977</v>
      </c>
      <c r="N48" s="3" t="e">
        <f t="shared" si="5"/>
        <v>#DIV/0!</v>
      </c>
      <c r="O48" s="3" t="e">
        <f t="shared" si="5"/>
        <v>#DIV/0!</v>
      </c>
      <c r="P48" s="2" t="s">
        <v>50</v>
      </c>
    </row>
    <row r="49" spans="1:16">
      <c r="A49" s="6">
        <v>1976</v>
      </c>
      <c r="B49" s="5"/>
      <c r="C49" s="6" t="e">
        <f t="shared" si="0"/>
        <v>#DIV/0!</v>
      </c>
      <c r="D49" s="6" t="e">
        <f t="shared" si="3"/>
        <v>#DIV/0!</v>
      </c>
      <c r="E49" s="6" t="s">
        <v>51</v>
      </c>
      <c r="F49" s="5"/>
      <c r="G49" s="6">
        <v>1976</v>
      </c>
      <c r="H49" s="5">
        <v>360168</v>
      </c>
      <c r="I49" s="6">
        <f t="shared" si="1"/>
        <v>6.9344322648836734E-2</v>
      </c>
      <c r="J49" s="2">
        <f t="shared" si="4"/>
        <v>5.6989256054600333E-2</v>
      </c>
      <c r="K49" s="2" t="s">
        <v>51</v>
      </c>
      <c r="M49" s="2">
        <v>1976</v>
      </c>
      <c r="N49" s="3" t="e">
        <f t="shared" si="5"/>
        <v>#DIV/0!</v>
      </c>
      <c r="O49" s="3" t="e">
        <f t="shared" si="5"/>
        <v>#DIV/0!</v>
      </c>
      <c r="P49" s="2" t="s">
        <v>51</v>
      </c>
    </row>
    <row r="50" spans="1:16">
      <c r="A50" s="6">
        <v>1975</v>
      </c>
      <c r="B50" s="5"/>
      <c r="C50" s="6" t="e">
        <f t="shared" si="0"/>
        <v>#DIV/0!</v>
      </c>
      <c r="D50" s="6" t="e">
        <f t="shared" si="3"/>
        <v>#DIV/0!</v>
      </c>
      <c r="E50" s="6" t="s">
        <v>52</v>
      </c>
      <c r="F50" s="5"/>
      <c r="G50" s="6">
        <v>1975</v>
      </c>
      <c r="H50" s="5">
        <v>336812</v>
      </c>
      <c r="I50" s="6">
        <f t="shared" si="1"/>
        <v>4.4634189460363932E-2</v>
      </c>
      <c r="J50" s="2">
        <f t="shared" si="4"/>
        <v>6.4806528316570813E-2</v>
      </c>
      <c r="K50" s="2" t="s">
        <v>52</v>
      </c>
      <c r="M50" s="2">
        <v>1975</v>
      </c>
      <c r="N50" s="3" t="e">
        <f t="shared" si="5"/>
        <v>#DIV/0!</v>
      </c>
      <c r="O50" s="3" t="e">
        <f t="shared" si="5"/>
        <v>#DIV/0!</v>
      </c>
      <c r="P50" s="2" t="s">
        <v>52</v>
      </c>
    </row>
    <row r="51" spans="1:16">
      <c r="A51" s="6">
        <v>1974</v>
      </c>
      <c r="B51" s="5"/>
      <c r="C51" s="6" t="e">
        <f t="shared" si="0"/>
        <v>#DIV/0!</v>
      </c>
      <c r="D51" s="6" t="e">
        <f t="shared" si="3"/>
        <v>#DIV/0!</v>
      </c>
      <c r="E51" s="6" t="s">
        <v>53</v>
      </c>
      <c r="F51" s="5"/>
      <c r="G51" s="6">
        <v>1974</v>
      </c>
      <c r="H51" s="5">
        <v>322421</v>
      </c>
      <c r="I51" s="6">
        <f t="shared" si="1"/>
        <v>8.4978867172777695E-2</v>
      </c>
      <c r="J51" s="2">
        <f t="shared" si="4"/>
        <v>4.7961434021835572E-2</v>
      </c>
      <c r="K51" s="2" t="s">
        <v>53</v>
      </c>
      <c r="M51" s="2">
        <v>1974</v>
      </c>
      <c r="N51" s="3" t="e">
        <f t="shared" si="5"/>
        <v>#DIV/0!</v>
      </c>
      <c r="O51" s="3" t="e">
        <f t="shared" si="5"/>
        <v>#DIV/0!</v>
      </c>
      <c r="P51" s="2" t="s">
        <v>53</v>
      </c>
    </row>
    <row r="52" spans="1:16">
      <c r="A52" s="6">
        <v>1973</v>
      </c>
      <c r="B52" s="5"/>
      <c r="C52" s="6" t="e">
        <f t="shared" si="0"/>
        <v>#DIV/0!</v>
      </c>
      <c r="D52" s="6" t="e">
        <f t="shared" si="3"/>
        <v>#DIV/0!</v>
      </c>
      <c r="E52" s="6" t="s">
        <v>54</v>
      </c>
      <c r="F52" s="5"/>
      <c r="G52" s="6">
        <v>1973</v>
      </c>
      <c r="H52" s="5">
        <v>297168</v>
      </c>
      <c r="I52" s="6">
        <f t="shared" si="1"/>
        <v>1.0944000870893448E-2</v>
      </c>
      <c r="J52" s="2">
        <f t="shared" si="4"/>
        <v>4.4102258911125528E-2</v>
      </c>
      <c r="K52" s="2" t="s">
        <v>54</v>
      </c>
      <c r="M52" s="2">
        <v>1973</v>
      </c>
      <c r="N52" s="3" t="e">
        <f t="shared" si="5"/>
        <v>#DIV/0!</v>
      </c>
      <c r="O52" s="3" t="e">
        <f t="shared" si="5"/>
        <v>#DIV/0!</v>
      </c>
      <c r="P52" s="2" t="s">
        <v>54</v>
      </c>
    </row>
    <row r="53" spans="1:16">
      <c r="A53" s="6">
        <v>1972</v>
      </c>
      <c r="B53" s="5"/>
      <c r="C53" s="6" t="e">
        <f t="shared" si="0"/>
        <v>#DIV/0!</v>
      </c>
      <c r="D53" s="6" t="e">
        <f t="shared" si="3"/>
        <v>#DIV/0!</v>
      </c>
      <c r="E53" s="6" t="s">
        <v>55</v>
      </c>
      <c r="F53" s="5"/>
      <c r="G53" s="6">
        <v>1972</v>
      </c>
      <c r="H53" s="5">
        <v>293951</v>
      </c>
      <c r="I53" s="6">
        <f t="shared" si="1"/>
        <v>7.7260516951357605E-2</v>
      </c>
      <c r="J53" s="2">
        <f t="shared" si="4"/>
        <v>6.9540983740483342E-2</v>
      </c>
      <c r="K53" s="2" t="s">
        <v>55</v>
      </c>
      <c r="M53" s="2">
        <v>1972</v>
      </c>
      <c r="N53" s="3" t="e">
        <f t="shared" si="5"/>
        <v>#DIV/0!</v>
      </c>
      <c r="O53" s="3" t="e">
        <f t="shared" si="5"/>
        <v>#DIV/0!</v>
      </c>
      <c r="P53" s="2" t="s">
        <v>55</v>
      </c>
    </row>
    <row r="54" spans="1:16">
      <c r="A54" s="6">
        <v>1971</v>
      </c>
      <c r="B54" s="8"/>
      <c r="C54" s="6" t="e">
        <f t="shared" si="0"/>
        <v>#DIV/0!</v>
      </c>
      <c r="D54" s="6"/>
      <c r="E54" s="6" t="s">
        <v>56</v>
      </c>
      <c r="F54" s="5"/>
      <c r="G54" s="6">
        <v>1971</v>
      </c>
      <c r="H54" s="5">
        <v>272869</v>
      </c>
      <c r="I54" s="6">
        <f t="shared" si="1"/>
        <v>6.1821450529609079E-2</v>
      </c>
      <c r="J54" s="2"/>
      <c r="K54" s="2" t="s">
        <v>56</v>
      </c>
      <c r="M54" s="2">
        <v>1971</v>
      </c>
      <c r="N54" s="3" t="e">
        <f t="shared" si="5"/>
        <v>#DIV/0!</v>
      </c>
      <c r="O54" s="3">
        <f t="shared" si="5"/>
        <v>0</v>
      </c>
      <c r="P54" s="2" t="s">
        <v>56</v>
      </c>
    </row>
    <row r="55" spans="1:16">
      <c r="A55" s="6">
        <v>1970</v>
      </c>
      <c r="B55" s="8"/>
      <c r="C55" s="6"/>
      <c r="D55" s="6"/>
      <c r="E55" s="6"/>
      <c r="F55" s="5"/>
      <c r="G55" s="6">
        <v>1970</v>
      </c>
      <c r="H55" s="5">
        <v>256982</v>
      </c>
      <c r="I55" s="6"/>
      <c r="J55" s="2"/>
      <c r="K55" s="2"/>
      <c r="M55" s="2">
        <v>1970</v>
      </c>
      <c r="N55" s="3">
        <f t="shared" si="5"/>
        <v>0</v>
      </c>
      <c r="O55" s="3">
        <f t="shared" si="5"/>
        <v>0</v>
      </c>
      <c r="P55" s="2"/>
    </row>
    <row r="56" spans="1:16">
      <c r="B56" s="9"/>
    </row>
    <row r="57" spans="1:16" ht="15" customHeight="1">
      <c r="B57"/>
      <c r="C57" s="13"/>
      <c r="D57" s="13"/>
      <c r="E57" s="13"/>
      <c r="F57" s="13"/>
    </row>
    <row r="58" spans="1:16">
      <c r="B58"/>
      <c r="C58"/>
      <c r="D58"/>
      <c r="E58"/>
      <c r="F58"/>
    </row>
  </sheetData>
  <mergeCells count="1">
    <mergeCell ref="C57:F5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85F6A-7ED9-4D4E-9312-9651BCC9DCF0}">
  <dimension ref="A1:P58"/>
  <sheetViews>
    <sheetView workbookViewId="0">
      <selection activeCell="B4" sqref="B4"/>
    </sheetView>
  </sheetViews>
  <sheetFormatPr defaultRowHeight="15"/>
  <cols>
    <col min="1" max="1" width="15.140625" style="1" customWidth="1"/>
    <col min="2" max="2" width="24.7109375" style="1" customWidth="1"/>
    <col min="3" max="3" width="24.42578125" style="1" customWidth="1"/>
    <col min="4" max="4" width="16.5703125" style="1" customWidth="1"/>
    <col min="5" max="5" width="13.7109375" style="1" customWidth="1"/>
    <col min="6" max="7" width="9.140625" style="1"/>
    <col min="8" max="8" width="20.42578125" style="1" customWidth="1"/>
    <col min="9" max="9" width="24.7109375" style="1" customWidth="1"/>
    <col min="10" max="10" width="16" style="1" customWidth="1"/>
    <col min="11" max="11" width="13.85546875" style="1" customWidth="1"/>
    <col min="12" max="14" width="9.140625" style="1"/>
    <col min="15" max="15" width="12.28515625" style="1" customWidth="1"/>
    <col min="16" max="16" width="13.85546875" style="1" customWidth="1"/>
    <col min="17" max="16384" width="9.140625" style="1"/>
  </cols>
  <sheetData>
    <row r="1" spans="1:16">
      <c r="A1" t="s">
        <v>58</v>
      </c>
      <c r="B1" s="4" t="s">
        <v>82</v>
      </c>
      <c r="C1" s="10"/>
      <c r="D1" s="10"/>
      <c r="E1" s="10"/>
    </row>
    <row r="2" spans="1:16">
      <c r="A2" t="s">
        <v>57</v>
      </c>
      <c r="B2" t="s">
        <v>97</v>
      </c>
      <c r="C2"/>
      <c r="D2"/>
      <c r="E2"/>
    </row>
    <row r="4" spans="1:16">
      <c r="A4" s="6" t="s">
        <v>1</v>
      </c>
      <c r="B4" s="6" t="s">
        <v>98</v>
      </c>
      <c r="C4" s="6" t="s">
        <v>3</v>
      </c>
      <c r="D4" s="6" t="s">
        <v>4</v>
      </c>
      <c r="E4" s="6" t="s">
        <v>5</v>
      </c>
      <c r="F4" s="5"/>
      <c r="G4" s="6" t="s">
        <v>0</v>
      </c>
      <c r="H4" s="7" t="s">
        <v>60</v>
      </c>
      <c r="I4" s="6" t="s">
        <v>3</v>
      </c>
      <c r="J4" s="2" t="s">
        <v>4</v>
      </c>
      <c r="K4" s="2" t="s">
        <v>5</v>
      </c>
      <c r="M4" s="2" t="s">
        <v>1</v>
      </c>
      <c r="N4" s="3" t="s">
        <v>6</v>
      </c>
      <c r="O4" s="3" t="s">
        <v>7</v>
      </c>
      <c r="P4" s="2" t="s">
        <v>5</v>
      </c>
    </row>
    <row r="5" spans="1:16">
      <c r="A5" s="6">
        <v>2020</v>
      </c>
      <c r="B5">
        <v>72</v>
      </c>
      <c r="C5" s="6">
        <f t="shared" ref="C5:C54" si="0">((B5-B6)/B6)</f>
        <v>-0.19101123595505617</v>
      </c>
      <c r="D5" s="6"/>
      <c r="E5" s="6"/>
      <c r="F5" s="5"/>
      <c r="G5" s="6">
        <v>2020</v>
      </c>
      <c r="H5" s="5">
        <v>1489830</v>
      </c>
      <c r="I5" s="6">
        <f t="shared" ref="I5:I54" si="1">((H5-H6)/H6)</f>
        <v>-0.24756820638175372</v>
      </c>
      <c r="J5" s="2"/>
      <c r="K5" s="2"/>
      <c r="M5" s="2">
        <v>2020</v>
      </c>
      <c r="N5" s="3">
        <f t="shared" ref="N5:O36" si="2">C5-I5</f>
        <v>5.655697042669755E-2</v>
      </c>
      <c r="O5" s="3"/>
      <c r="P5" s="2"/>
    </row>
    <row r="6" spans="1:16">
      <c r="A6" s="6">
        <v>2019</v>
      </c>
      <c r="B6">
        <v>89</v>
      </c>
      <c r="C6" s="6">
        <f t="shared" si="0"/>
        <v>0.1125</v>
      </c>
      <c r="D6" s="6">
        <f t="shared" ref="D6:D53" si="3">(C6+C7)/2</f>
        <v>6.2579113924050633E-2</v>
      </c>
      <c r="E6" s="6" t="s">
        <v>8</v>
      </c>
      <c r="F6" s="5"/>
      <c r="G6" s="6">
        <v>2019</v>
      </c>
      <c r="H6" s="5">
        <v>1980020</v>
      </c>
      <c r="I6" s="6">
        <f t="shared" si="1"/>
        <v>0.11451277989889558</v>
      </c>
      <c r="J6" s="2">
        <f t="shared" ref="J6:J53" si="4">(I6+I7)/2</f>
        <v>8.1021873732160674E-2</v>
      </c>
      <c r="K6" s="2" t="s">
        <v>8</v>
      </c>
      <c r="M6" s="2">
        <v>2019</v>
      </c>
      <c r="N6" s="3">
        <f t="shared" si="2"/>
        <v>-2.0127798988955753E-3</v>
      </c>
      <c r="O6" s="3">
        <f t="shared" si="2"/>
        <v>-1.844275980811004E-2</v>
      </c>
      <c r="P6" s="2" t="s">
        <v>8</v>
      </c>
    </row>
    <row r="7" spans="1:16">
      <c r="A7" s="6">
        <v>2018</v>
      </c>
      <c r="B7">
        <v>80</v>
      </c>
      <c r="C7" s="6">
        <f t="shared" si="0"/>
        <v>1.2658227848101266E-2</v>
      </c>
      <c r="D7" s="6">
        <f t="shared" si="3"/>
        <v>9.5881352730020783E-2</v>
      </c>
      <c r="E7" s="6" t="s">
        <v>9</v>
      </c>
      <c r="F7" s="5"/>
      <c r="G7" s="6">
        <v>2018</v>
      </c>
      <c r="H7" s="5">
        <v>1776579</v>
      </c>
      <c r="I7" s="6">
        <f t="shared" si="1"/>
        <v>4.7530967565425762E-2</v>
      </c>
      <c r="J7" s="2">
        <f t="shared" si="4"/>
        <v>4.2074420074130245E-2</v>
      </c>
      <c r="K7" s="2" t="s">
        <v>9</v>
      </c>
      <c r="M7" s="2">
        <v>2018</v>
      </c>
      <c r="N7" s="3">
        <f t="shared" si="2"/>
        <v>-3.4872739717324498E-2</v>
      </c>
      <c r="O7" s="3">
        <f t="shared" si="2"/>
        <v>5.3806932655890538E-2</v>
      </c>
      <c r="P7" s="2" t="s">
        <v>9</v>
      </c>
    </row>
    <row r="8" spans="1:16">
      <c r="A8" s="6">
        <v>2017</v>
      </c>
      <c r="B8">
        <v>79</v>
      </c>
      <c r="C8" s="6">
        <f t="shared" si="0"/>
        <v>0.17910447761194029</v>
      </c>
      <c r="D8" s="6">
        <f t="shared" si="3"/>
        <v>4.8456348395011242E-2</v>
      </c>
      <c r="E8" s="6" t="s">
        <v>10</v>
      </c>
      <c r="F8" s="5"/>
      <c r="G8" s="6">
        <v>2017</v>
      </c>
      <c r="H8" s="5">
        <v>1695968</v>
      </c>
      <c r="I8" s="6">
        <f t="shared" si="1"/>
        <v>3.6617872582834728E-2</v>
      </c>
      <c r="J8" s="2">
        <f t="shared" si="4"/>
        <v>3.736713978027642E-2</v>
      </c>
      <c r="K8" s="2" t="s">
        <v>10</v>
      </c>
      <c r="M8" s="2">
        <v>2017</v>
      </c>
      <c r="N8" s="3">
        <f t="shared" si="2"/>
        <v>0.14248660502910557</v>
      </c>
      <c r="O8" s="3">
        <f t="shared" si="2"/>
        <v>1.1089208614734822E-2</v>
      </c>
      <c r="P8" s="2" t="s">
        <v>10</v>
      </c>
    </row>
    <row r="9" spans="1:16">
      <c r="A9" s="6">
        <v>2016</v>
      </c>
      <c r="B9">
        <v>67</v>
      </c>
      <c r="C9" s="6">
        <f t="shared" si="0"/>
        <v>-8.2191780821917804E-2</v>
      </c>
      <c r="D9" s="6">
        <f t="shared" si="3"/>
        <v>-4.3311845286059594E-3</v>
      </c>
      <c r="E9" s="6" t="s">
        <v>11</v>
      </c>
      <c r="F9" s="5"/>
      <c r="G9" s="6">
        <v>2016</v>
      </c>
      <c r="H9" s="5">
        <v>1636059</v>
      </c>
      <c r="I9" s="6">
        <f t="shared" si="1"/>
        <v>3.8116406977718106E-2</v>
      </c>
      <c r="J9" s="2">
        <f t="shared" si="4"/>
        <v>3.804072655346101E-2</v>
      </c>
      <c r="K9" s="2" t="s">
        <v>11</v>
      </c>
      <c r="M9" s="2">
        <v>2016</v>
      </c>
      <c r="N9" s="3">
        <f t="shared" si="2"/>
        <v>-0.12030818779963591</v>
      </c>
      <c r="O9" s="3">
        <f t="shared" si="2"/>
        <v>-4.2371911082066969E-2</v>
      </c>
      <c r="P9" s="2" t="s">
        <v>11</v>
      </c>
    </row>
    <row r="10" spans="1:16">
      <c r="A10" s="6">
        <v>2015</v>
      </c>
      <c r="B10">
        <v>73</v>
      </c>
      <c r="C10" s="6">
        <f t="shared" si="0"/>
        <v>7.3529411764705885E-2</v>
      </c>
      <c r="D10" s="6">
        <f t="shared" si="3"/>
        <v>-2.1676852559205498E-2</v>
      </c>
      <c r="E10" s="6" t="s">
        <v>12</v>
      </c>
      <c r="F10" s="5"/>
      <c r="G10" s="6">
        <v>2015</v>
      </c>
      <c r="H10" s="5">
        <v>1575988</v>
      </c>
      <c r="I10" s="6">
        <f t="shared" si="1"/>
        <v>3.7965046129203921E-2</v>
      </c>
      <c r="J10" s="2">
        <f t="shared" si="4"/>
        <v>3.3426727323831229E-2</v>
      </c>
      <c r="K10" s="2" t="s">
        <v>12</v>
      </c>
      <c r="M10" s="2">
        <v>2015</v>
      </c>
      <c r="N10" s="3">
        <f t="shared" si="2"/>
        <v>3.5564365635501964E-2</v>
      </c>
      <c r="O10" s="3">
        <f t="shared" si="2"/>
        <v>-5.5103579883036727E-2</v>
      </c>
      <c r="P10" s="2" t="s">
        <v>12</v>
      </c>
    </row>
    <row r="11" spans="1:16">
      <c r="A11" s="6">
        <v>2014</v>
      </c>
      <c r="B11">
        <v>68</v>
      </c>
      <c r="C11" s="6">
        <f t="shared" si="0"/>
        <v>-0.11688311688311688</v>
      </c>
      <c r="D11" s="6">
        <f t="shared" si="3"/>
        <v>9.4100814439797509E-2</v>
      </c>
      <c r="E11" s="6" t="s">
        <v>13</v>
      </c>
      <c r="F11" s="5"/>
      <c r="G11" s="6">
        <v>2014</v>
      </c>
      <c r="H11" s="5">
        <v>1518344</v>
      </c>
      <c r="I11" s="6">
        <f t="shared" si="1"/>
        <v>2.8888408518458534E-2</v>
      </c>
      <c r="J11" s="2">
        <f t="shared" si="4"/>
        <v>4.1927270404029368E-2</v>
      </c>
      <c r="K11" s="2" t="s">
        <v>13</v>
      </c>
      <c r="M11" s="2">
        <v>2014</v>
      </c>
      <c r="N11" s="3">
        <f t="shared" si="2"/>
        <v>-0.14577152540157542</v>
      </c>
      <c r="O11" s="3">
        <f t="shared" si="2"/>
        <v>5.2173544035768141E-2</v>
      </c>
      <c r="P11" s="2" t="s">
        <v>13</v>
      </c>
    </row>
    <row r="12" spans="1:16">
      <c r="A12" s="6">
        <v>2013</v>
      </c>
      <c r="B12">
        <v>77</v>
      </c>
      <c r="C12" s="6">
        <f t="shared" si="0"/>
        <v>0.30508474576271188</v>
      </c>
      <c r="D12" s="6">
        <f t="shared" si="3"/>
        <v>0.21985006518904826</v>
      </c>
      <c r="E12" s="6" t="s">
        <v>14</v>
      </c>
      <c r="F12" s="5"/>
      <c r="G12" s="6">
        <v>2013</v>
      </c>
      <c r="H12" s="5">
        <v>1475713</v>
      </c>
      <c r="I12" s="6">
        <f t="shared" si="1"/>
        <v>5.4966132289600199E-2</v>
      </c>
      <c r="J12" s="2">
        <f t="shared" si="4"/>
        <v>5.337452420807437E-2</v>
      </c>
      <c r="K12" s="2" t="s">
        <v>14</v>
      </c>
      <c r="M12" s="2">
        <v>2013</v>
      </c>
      <c r="N12" s="3">
        <f t="shared" si="2"/>
        <v>0.25011861347311171</v>
      </c>
      <c r="O12" s="3">
        <f t="shared" si="2"/>
        <v>0.16647554098097389</v>
      </c>
      <c r="P12" s="2" t="s">
        <v>14</v>
      </c>
    </row>
    <row r="13" spans="1:16">
      <c r="A13" s="6">
        <v>2012</v>
      </c>
      <c r="B13">
        <v>59</v>
      </c>
      <c r="C13" s="6">
        <f t="shared" si="0"/>
        <v>0.13461538461538461</v>
      </c>
      <c r="D13" s="6">
        <f t="shared" si="3"/>
        <v>0.14508547008547007</v>
      </c>
      <c r="E13" s="6" t="s">
        <v>15</v>
      </c>
      <c r="F13" s="5"/>
      <c r="G13" s="6">
        <v>2012</v>
      </c>
      <c r="H13" s="5">
        <v>1398825</v>
      </c>
      <c r="I13" s="6">
        <f t="shared" si="1"/>
        <v>5.1782916126548548E-2</v>
      </c>
      <c r="J13" s="2">
        <f t="shared" si="4"/>
        <v>5.7636912288871349E-2</v>
      </c>
      <c r="K13" s="2" t="s">
        <v>15</v>
      </c>
      <c r="M13" s="2">
        <v>2012</v>
      </c>
      <c r="N13" s="3">
        <f t="shared" si="2"/>
        <v>8.2832468488836061E-2</v>
      </c>
      <c r="O13" s="3">
        <f t="shared" si="2"/>
        <v>8.7448557796598714E-2</v>
      </c>
      <c r="P13" s="2" t="s">
        <v>15</v>
      </c>
    </row>
    <row r="14" spans="1:16">
      <c r="A14" s="6">
        <v>2011</v>
      </c>
      <c r="B14">
        <v>52</v>
      </c>
      <c r="C14" s="6">
        <f t="shared" si="0"/>
        <v>0.15555555555555556</v>
      </c>
      <c r="D14" s="6">
        <f t="shared" si="3"/>
        <v>0.23954248366013073</v>
      </c>
      <c r="E14" s="6" t="s">
        <v>16</v>
      </c>
      <c r="F14" s="5"/>
      <c r="G14" s="6">
        <v>2011</v>
      </c>
      <c r="H14" s="5">
        <v>1329956</v>
      </c>
      <c r="I14" s="6">
        <f t="shared" si="1"/>
        <v>6.349090845119415E-2</v>
      </c>
      <c r="J14" s="2">
        <f t="shared" si="4"/>
        <v>4.8989728813743805E-2</v>
      </c>
      <c r="K14" s="2" t="s">
        <v>16</v>
      </c>
      <c r="M14" s="2">
        <v>2011</v>
      </c>
      <c r="N14" s="3">
        <f t="shared" si="2"/>
        <v>9.2064647104361408E-2</v>
      </c>
      <c r="O14" s="3">
        <f t="shared" si="2"/>
        <v>0.19055275484638692</v>
      </c>
      <c r="P14" s="2" t="s">
        <v>16</v>
      </c>
    </row>
    <row r="15" spans="1:16">
      <c r="A15" s="6">
        <v>2010</v>
      </c>
      <c r="B15">
        <v>45</v>
      </c>
      <c r="C15" s="6">
        <f t="shared" si="0"/>
        <v>0.3235294117647059</v>
      </c>
      <c r="D15" s="6">
        <f t="shared" si="3"/>
        <v>0.31561085972850678</v>
      </c>
      <c r="E15" s="6" t="s">
        <v>17</v>
      </c>
      <c r="F15" s="5"/>
      <c r="G15" s="6">
        <v>2010</v>
      </c>
      <c r="H15" s="5">
        <v>1250557</v>
      </c>
      <c r="I15" s="6">
        <f t="shared" si="1"/>
        <v>3.4488549176293466E-2</v>
      </c>
      <c r="J15" s="2">
        <f t="shared" si="4"/>
        <v>3.9335203702825214E-2</v>
      </c>
      <c r="K15" s="2" t="s">
        <v>17</v>
      </c>
      <c r="M15" s="2">
        <v>2010</v>
      </c>
      <c r="N15" s="3">
        <f t="shared" si="2"/>
        <v>0.28904086258841244</v>
      </c>
      <c r="O15" s="3">
        <f t="shared" si="2"/>
        <v>0.27627565602568155</v>
      </c>
      <c r="P15" s="2" t="s">
        <v>17</v>
      </c>
    </row>
    <row r="16" spans="1:16">
      <c r="A16" s="6">
        <v>2009</v>
      </c>
      <c r="B16">
        <v>34</v>
      </c>
      <c r="C16" s="6">
        <f t="shared" si="0"/>
        <v>0.30769230769230771</v>
      </c>
      <c r="D16" s="6">
        <f t="shared" si="3"/>
        <v>0.19551282051282051</v>
      </c>
      <c r="E16" s="6" t="s">
        <v>18</v>
      </c>
      <c r="F16" s="5"/>
      <c r="G16" s="6">
        <v>2009</v>
      </c>
      <c r="H16" s="5">
        <v>1208865</v>
      </c>
      <c r="I16" s="6">
        <f t="shared" si="1"/>
        <v>4.4181858229356968E-2</v>
      </c>
      <c r="J16" s="2">
        <f t="shared" si="4"/>
        <v>5.8036847284569794E-2</v>
      </c>
      <c r="K16" s="2" t="s">
        <v>18</v>
      </c>
      <c r="M16" s="2">
        <v>2009</v>
      </c>
      <c r="N16" s="3">
        <f t="shared" si="2"/>
        <v>0.26351044946295077</v>
      </c>
      <c r="O16" s="3">
        <f t="shared" si="2"/>
        <v>0.13747597322825073</v>
      </c>
      <c r="P16" s="2" t="s">
        <v>18</v>
      </c>
    </row>
    <row r="17" spans="1:16">
      <c r="A17" s="6">
        <v>2008</v>
      </c>
      <c r="B17">
        <v>26</v>
      </c>
      <c r="C17" s="6">
        <f t="shared" si="0"/>
        <v>8.3333333333333329E-2</v>
      </c>
      <c r="D17" s="6">
        <f t="shared" si="3"/>
        <v>-7.1236559139784938E-2</v>
      </c>
      <c r="E17" s="6" t="s">
        <v>19</v>
      </c>
      <c r="F17" s="5"/>
      <c r="G17" s="6">
        <v>2008</v>
      </c>
      <c r="H17" s="5">
        <v>1157715</v>
      </c>
      <c r="I17" s="6">
        <f t="shared" si="1"/>
        <v>7.1891836339782619E-2</v>
      </c>
      <c r="J17" s="2">
        <f t="shared" si="4"/>
        <v>6.1020566513237715E-2</v>
      </c>
      <c r="K17" s="2" t="s">
        <v>19</v>
      </c>
      <c r="M17" s="2">
        <v>2008</v>
      </c>
      <c r="N17" s="3">
        <f t="shared" si="2"/>
        <v>1.1441496993550709E-2</v>
      </c>
      <c r="O17" s="3">
        <f t="shared" si="2"/>
        <v>-0.13225712565302267</v>
      </c>
      <c r="P17" s="2" t="s">
        <v>19</v>
      </c>
    </row>
    <row r="18" spans="1:16">
      <c r="A18" s="6">
        <v>2007</v>
      </c>
      <c r="B18">
        <v>24</v>
      </c>
      <c r="C18" s="6">
        <f t="shared" si="0"/>
        <v>-0.22580645161290322</v>
      </c>
      <c r="D18" s="6">
        <f t="shared" si="3"/>
        <v>7.0967741935483858E-3</v>
      </c>
      <c r="E18" s="6" t="s">
        <v>20</v>
      </c>
      <c r="F18" s="5"/>
      <c r="G18" s="6">
        <v>2007</v>
      </c>
      <c r="H18" s="5">
        <v>1080067</v>
      </c>
      <c r="I18" s="6">
        <f t="shared" si="1"/>
        <v>5.014929668669281E-2</v>
      </c>
      <c r="J18" s="2">
        <f t="shared" si="4"/>
        <v>5.2071956196074576E-2</v>
      </c>
      <c r="K18" s="2" t="s">
        <v>20</v>
      </c>
      <c r="M18" s="2">
        <v>2007</v>
      </c>
      <c r="N18" s="3">
        <f t="shared" si="2"/>
        <v>-0.27595574829959602</v>
      </c>
      <c r="O18" s="3">
        <f t="shared" si="2"/>
        <v>-4.497518200252619E-2</v>
      </c>
      <c r="P18" s="2" t="s">
        <v>20</v>
      </c>
    </row>
    <row r="19" spans="1:16">
      <c r="A19" s="6">
        <v>2006</v>
      </c>
      <c r="B19">
        <v>31</v>
      </c>
      <c r="C19" s="6">
        <f t="shared" si="0"/>
        <v>0.24</v>
      </c>
      <c r="D19" s="6">
        <f t="shared" si="3"/>
        <v>0.16347826086956521</v>
      </c>
      <c r="E19" s="6" t="s">
        <v>21</v>
      </c>
      <c r="F19" s="5"/>
      <c r="G19" s="6">
        <v>2006</v>
      </c>
      <c r="H19" s="5">
        <v>1028489</v>
      </c>
      <c r="I19" s="6">
        <f t="shared" si="1"/>
        <v>5.3994615705456335E-2</v>
      </c>
      <c r="J19" s="2">
        <f t="shared" si="4"/>
        <v>5.248827898145017E-2</v>
      </c>
      <c r="K19" s="2" t="s">
        <v>21</v>
      </c>
      <c r="M19" s="2">
        <v>2006</v>
      </c>
      <c r="N19" s="3">
        <f t="shared" si="2"/>
        <v>0.18600538429454366</v>
      </c>
      <c r="O19" s="3">
        <f t="shared" si="2"/>
        <v>0.11098998188811504</v>
      </c>
      <c r="P19" s="2" t="s">
        <v>21</v>
      </c>
    </row>
    <row r="20" spans="1:16">
      <c r="A20" s="6">
        <v>2005</v>
      </c>
      <c r="B20">
        <v>25</v>
      </c>
      <c r="C20" s="6">
        <f t="shared" si="0"/>
        <v>8.6956521739130432E-2</v>
      </c>
      <c r="D20" s="6">
        <f t="shared" si="3"/>
        <v>0.26222826086956519</v>
      </c>
      <c r="E20" s="6" t="s">
        <v>22</v>
      </c>
      <c r="F20" s="5"/>
      <c r="G20" s="6">
        <v>2005</v>
      </c>
      <c r="H20" s="5">
        <v>975801</v>
      </c>
      <c r="I20" s="6">
        <f t="shared" si="1"/>
        <v>5.0981942257443999E-2</v>
      </c>
      <c r="J20" s="2">
        <f t="shared" si="4"/>
        <v>4.83294602081209E-2</v>
      </c>
      <c r="K20" s="2" t="s">
        <v>22</v>
      </c>
      <c r="M20" s="2">
        <v>2005</v>
      </c>
      <c r="N20" s="3">
        <f t="shared" si="2"/>
        <v>3.5974579481686433E-2</v>
      </c>
      <c r="O20" s="3">
        <f t="shared" si="2"/>
        <v>0.21389880066144429</v>
      </c>
      <c r="P20" s="2" t="s">
        <v>22</v>
      </c>
    </row>
    <row r="21" spans="1:16">
      <c r="A21" s="6">
        <v>2004</v>
      </c>
      <c r="B21">
        <v>23</v>
      </c>
      <c r="C21" s="6">
        <f t="shared" si="0"/>
        <v>0.4375</v>
      </c>
      <c r="D21" s="6">
        <f t="shared" si="3"/>
        <v>0.25208333333333333</v>
      </c>
      <c r="E21" s="6" t="s">
        <v>23</v>
      </c>
      <c r="F21" s="5"/>
      <c r="G21" s="6">
        <v>2004</v>
      </c>
      <c r="H21" s="5">
        <v>928466</v>
      </c>
      <c r="I21" s="6">
        <f t="shared" si="1"/>
        <v>4.5676978158797801E-2</v>
      </c>
      <c r="J21" s="2">
        <f t="shared" si="4"/>
        <v>4.4970204422588672E-2</v>
      </c>
      <c r="K21" s="2" t="s">
        <v>23</v>
      </c>
      <c r="M21" s="2">
        <v>2004</v>
      </c>
      <c r="N21" s="3">
        <f t="shared" si="2"/>
        <v>0.39182302184120221</v>
      </c>
      <c r="O21" s="3">
        <f t="shared" si="2"/>
        <v>0.20711312891074465</v>
      </c>
      <c r="P21" s="2" t="s">
        <v>23</v>
      </c>
    </row>
    <row r="22" spans="1:16">
      <c r="A22" s="6">
        <v>2003</v>
      </c>
      <c r="B22">
        <v>16</v>
      </c>
      <c r="C22" s="6">
        <f t="shared" si="0"/>
        <v>6.6666666666666666E-2</v>
      </c>
      <c r="D22" s="6">
        <f t="shared" si="3"/>
        <v>-4.9999999999999996E-2</v>
      </c>
      <c r="E22" s="6" t="s">
        <v>24</v>
      </c>
      <c r="F22" s="5"/>
      <c r="G22" s="6">
        <v>2003</v>
      </c>
      <c r="H22" s="5">
        <v>887909</v>
      </c>
      <c r="I22" s="6">
        <f t="shared" si="1"/>
        <v>4.426343068637955E-2</v>
      </c>
      <c r="J22" s="2">
        <f t="shared" si="4"/>
        <v>3.357412135822737E-2</v>
      </c>
      <c r="K22" s="2" t="s">
        <v>24</v>
      </c>
      <c r="M22" s="2">
        <v>2003</v>
      </c>
      <c r="N22" s="3">
        <f t="shared" si="2"/>
        <v>2.2403235980287116E-2</v>
      </c>
      <c r="O22" s="3">
        <f t="shared" si="2"/>
        <v>-8.3574121358227366E-2</v>
      </c>
      <c r="P22" s="2" t="s">
        <v>24</v>
      </c>
    </row>
    <row r="23" spans="1:16">
      <c r="A23" s="6">
        <v>2002</v>
      </c>
      <c r="B23">
        <v>15</v>
      </c>
      <c r="C23" s="6">
        <f t="shared" si="0"/>
        <v>-0.16666666666666666</v>
      </c>
      <c r="D23" s="6">
        <f t="shared" si="3"/>
        <v>0.31666666666666671</v>
      </c>
      <c r="E23" s="6" t="s">
        <v>25</v>
      </c>
      <c r="F23" s="5"/>
      <c r="G23" s="6">
        <v>2002</v>
      </c>
      <c r="H23" s="5">
        <v>850273</v>
      </c>
      <c r="I23" s="6">
        <f t="shared" si="1"/>
        <v>2.2884812030075186E-2</v>
      </c>
      <c r="J23" s="2">
        <f t="shared" si="4"/>
        <v>1.147970202989825E-2</v>
      </c>
      <c r="K23" s="2" t="s">
        <v>25</v>
      </c>
      <c r="M23" s="2">
        <v>2002</v>
      </c>
      <c r="N23" s="3">
        <f t="shared" si="2"/>
        <v>-0.18955147869674185</v>
      </c>
      <c r="O23" s="3">
        <f t="shared" si="2"/>
        <v>0.30518696463676848</v>
      </c>
      <c r="P23" s="2" t="s">
        <v>25</v>
      </c>
    </row>
    <row r="24" spans="1:16">
      <c r="A24" s="6">
        <v>2001</v>
      </c>
      <c r="B24">
        <v>18</v>
      </c>
      <c r="C24" s="6">
        <f t="shared" si="0"/>
        <v>0.8</v>
      </c>
      <c r="D24" s="6" t="e">
        <f t="shared" si="3"/>
        <v>#DIV/0!</v>
      </c>
      <c r="E24" s="6" t="s">
        <v>26</v>
      </c>
      <c r="F24" s="5"/>
      <c r="G24" s="6">
        <v>2001</v>
      </c>
      <c r="H24" s="5">
        <v>831250</v>
      </c>
      <c r="I24" s="6">
        <f t="shared" si="1"/>
        <v>7.4592029721314555E-5</v>
      </c>
      <c r="J24" s="2">
        <f t="shared" si="4"/>
        <v>1.0923910985677252E-2</v>
      </c>
      <c r="K24" s="2" t="s">
        <v>26</v>
      </c>
      <c r="M24" s="2">
        <v>2001</v>
      </c>
      <c r="N24" s="3">
        <f t="shared" si="2"/>
        <v>0.79992540797027878</v>
      </c>
      <c r="O24" s="3" t="e">
        <f t="shared" si="2"/>
        <v>#DIV/0!</v>
      </c>
      <c r="P24" s="2" t="s">
        <v>26</v>
      </c>
    </row>
    <row r="25" spans="1:16">
      <c r="A25" s="6">
        <v>2000</v>
      </c>
      <c r="B25">
        <v>10</v>
      </c>
      <c r="C25" s="6" t="e">
        <f t="shared" si="0"/>
        <v>#DIV/0!</v>
      </c>
      <c r="D25" s="6" t="e">
        <f t="shared" si="3"/>
        <v>#DIV/0!</v>
      </c>
      <c r="E25" s="6" t="s">
        <v>27</v>
      </c>
      <c r="F25" s="5"/>
      <c r="G25" s="6">
        <v>2000</v>
      </c>
      <c r="H25" s="5">
        <v>831188</v>
      </c>
      <c r="I25" s="6">
        <f t="shared" si="1"/>
        <v>2.177322994163319E-2</v>
      </c>
      <c r="J25" s="2">
        <f t="shared" si="4"/>
        <v>1.9876638847439031E-2</v>
      </c>
      <c r="K25" s="2" t="s">
        <v>27</v>
      </c>
      <c r="M25" s="2">
        <v>2000</v>
      </c>
      <c r="N25" s="3" t="e">
        <f t="shared" si="2"/>
        <v>#DIV/0!</v>
      </c>
      <c r="O25" s="3" t="e">
        <f t="shared" si="2"/>
        <v>#DIV/0!</v>
      </c>
      <c r="P25" s="2" t="s">
        <v>27</v>
      </c>
    </row>
    <row r="26" spans="1:16">
      <c r="A26" s="6">
        <v>1999</v>
      </c>
      <c r="B26"/>
      <c r="C26" s="6" t="e">
        <f t="shared" si="0"/>
        <v>#DIV/0!</v>
      </c>
      <c r="D26" s="6" t="e">
        <f t="shared" si="3"/>
        <v>#DIV/0!</v>
      </c>
      <c r="E26" s="6" t="s">
        <v>28</v>
      </c>
      <c r="F26" s="5"/>
      <c r="G26" s="6">
        <v>1999</v>
      </c>
      <c r="H26" s="5">
        <v>813476</v>
      </c>
      <c r="I26" s="6">
        <f t="shared" si="1"/>
        <v>1.7980047753244868E-2</v>
      </c>
      <c r="J26" s="2">
        <f t="shared" si="4"/>
        <v>1.9467776698243837E-2</v>
      </c>
      <c r="K26" s="2" t="s">
        <v>28</v>
      </c>
      <c r="M26" s="2">
        <v>1999</v>
      </c>
      <c r="N26" s="3" t="e">
        <f t="shared" si="2"/>
        <v>#DIV/0!</v>
      </c>
      <c r="O26" s="3" t="e">
        <f t="shared" si="2"/>
        <v>#DIV/0!</v>
      </c>
      <c r="P26" s="2" t="s">
        <v>28</v>
      </c>
    </row>
    <row r="27" spans="1:16">
      <c r="A27" s="6">
        <v>1998</v>
      </c>
      <c r="B27"/>
      <c r="C27" s="6" t="e">
        <f t="shared" si="0"/>
        <v>#DIV/0!</v>
      </c>
      <c r="D27" s="6" t="e">
        <f t="shared" si="3"/>
        <v>#DIV/0!</v>
      </c>
      <c r="E27" s="6" t="s">
        <v>29</v>
      </c>
      <c r="F27" s="5"/>
      <c r="G27" s="6">
        <v>1998</v>
      </c>
      <c r="H27" s="5">
        <v>799108</v>
      </c>
      <c r="I27" s="6">
        <f t="shared" si="1"/>
        <v>2.0955505643242802E-2</v>
      </c>
      <c r="J27" s="2">
        <f t="shared" si="4"/>
        <v>1.7062593320137966E-2</v>
      </c>
      <c r="K27" s="2" t="s">
        <v>29</v>
      </c>
      <c r="M27" s="2">
        <v>1998</v>
      </c>
      <c r="N27" s="3" t="e">
        <f t="shared" si="2"/>
        <v>#DIV/0!</v>
      </c>
      <c r="O27" s="3" t="e">
        <f t="shared" si="2"/>
        <v>#DIV/0!</v>
      </c>
      <c r="P27" s="2" t="s">
        <v>29</v>
      </c>
    </row>
    <row r="28" spans="1:16">
      <c r="A28" s="6">
        <v>1997</v>
      </c>
      <c r="B28"/>
      <c r="C28" s="6" t="e">
        <f t="shared" si="0"/>
        <v>#DIV/0!</v>
      </c>
      <c r="D28" s="6" t="e">
        <f t="shared" si="3"/>
        <v>#DIV/0!</v>
      </c>
      <c r="E28" s="6" t="s">
        <v>30</v>
      </c>
      <c r="F28" s="5"/>
      <c r="G28" s="6">
        <v>1997</v>
      </c>
      <c r="H28" s="5">
        <v>782706</v>
      </c>
      <c r="I28" s="6">
        <f t="shared" si="1"/>
        <v>1.3169680997033133E-2</v>
      </c>
      <c r="J28" s="2">
        <f t="shared" si="4"/>
        <v>6.5809530205009958E-2</v>
      </c>
      <c r="K28" s="2" t="s">
        <v>30</v>
      </c>
      <c r="M28" s="2">
        <v>1997</v>
      </c>
      <c r="N28" s="3" t="e">
        <f t="shared" si="2"/>
        <v>#DIV/0!</v>
      </c>
      <c r="O28" s="3" t="e">
        <f t="shared" si="2"/>
        <v>#DIV/0!</v>
      </c>
      <c r="P28" s="2" t="s">
        <v>30</v>
      </c>
    </row>
    <row r="29" spans="1:16">
      <c r="A29" s="6">
        <v>1996</v>
      </c>
      <c r="B29"/>
      <c r="C29" s="6" t="e">
        <f t="shared" si="0"/>
        <v>#DIV/0!</v>
      </c>
      <c r="D29" s="6" t="e">
        <f t="shared" si="3"/>
        <v>#DIV/0!</v>
      </c>
      <c r="E29" s="6" t="s">
        <v>31</v>
      </c>
      <c r="F29" s="5"/>
      <c r="G29" s="6">
        <v>1996</v>
      </c>
      <c r="H29" s="5">
        <v>772532</v>
      </c>
      <c r="I29" s="6">
        <f t="shared" si="1"/>
        <v>0.11844937941298679</v>
      </c>
      <c r="J29" s="2">
        <f t="shared" si="4"/>
        <v>8.4519918588730383E-2</v>
      </c>
      <c r="K29" s="2" t="s">
        <v>31</v>
      </c>
      <c r="M29" s="2">
        <v>1996</v>
      </c>
      <c r="N29" s="3" t="e">
        <f t="shared" si="2"/>
        <v>#DIV/0!</v>
      </c>
      <c r="O29" s="3" t="e">
        <f t="shared" si="2"/>
        <v>#DIV/0!</v>
      </c>
      <c r="P29" s="2" t="s">
        <v>31</v>
      </c>
    </row>
    <row r="30" spans="1:16">
      <c r="A30" s="6">
        <v>1995</v>
      </c>
      <c r="B30"/>
      <c r="C30" s="6" t="e">
        <f t="shared" si="0"/>
        <v>#DIV/0!</v>
      </c>
      <c r="D30" s="6" t="e">
        <f t="shared" si="3"/>
        <v>#DIV/0!</v>
      </c>
      <c r="E30" s="6" t="s">
        <v>32</v>
      </c>
      <c r="F30" s="5"/>
      <c r="G30" s="6">
        <v>1995</v>
      </c>
      <c r="H30" s="5">
        <v>690717</v>
      </c>
      <c r="I30" s="6">
        <f t="shared" si="1"/>
        <v>5.0590457764473976E-2</v>
      </c>
      <c r="J30" s="2">
        <f t="shared" si="4"/>
        <v>4.6889486280644252E-2</v>
      </c>
      <c r="K30" s="2" t="s">
        <v>32</v>
      </c>
      <c r="M30" s="2">
        <v>1995</v>
      </c>
      <c r="N30" s="3" t="e">
        <f t="shared" si="2"/>
        <v>#DIV/0!</v>
      </c>
      <c r="O30" s="3" t="e">
        <f t="shared" si="2"/>
        <v>#DIV/0!</v>
      </c>
      <c r="P30" s="2" t="s">
        <v>32</v>
      </c>
    </row>
    <row r="31" spans="1:16">
      <c r="A31" s="6">
        <v>1994</v>
      </c>
      <c r="B31"/>
      <c r="C31" s="6" t="e">
        <f t="shared" si="0"/>
        <v>#DIV/0!</v>
      </c>
      <c r="D31" s="6" t="e">
        <f t="shared" si="3"/>
        <v>#DIV/0!</v>
      </c>
      <c r="E31" s="6" t="s">
        <v>33</v>
      </c>
      <c r="F31" s="5"/>
      <c r="G31" s="6">
        <v>1994</v>
      </c>
      <c r="H31" s="5">
        <v>657456</v>
      </c>
      <c r="I31" s="6">
        <f t="shared" si="1"/>
        <v>4.3188514796814528E-2</v>
      </c>
      <c r="J31" s="2">
        <f t="shared" si="4"/>
        <v>2.9041261205244112E-2</v>
      </c>
      <c r="K31" s="2" t="s">
        <v>33</v>
      </c>
      <c r="M31" s="2">
        <v>1994</v>
      </c>
      <c r="N31" s="3" t="e">
        <f t="shared" si="2"/>
        <v>#DIV/0!</v>
      </c>
      <c r="O31" s="3" t="e">
        <f t="shared" si="2"/>
        <v>#DIV/0!</v>
      </c>
      <c r="P31" s="2" t="s">
        <v>33</v>
      </c>
    </row>
    <row r="32" spans="1:16">
      <c r="A32" s="6">
        <v>1993</v>
      </c>
      <c r="B32"/>
      <c r="C32" s="6" t="e">
        <f t="shared" si="0"/>
        <v>#DIV/0!</v>
      </c>
      <c r="D32" s="6" t="e">
        <f t="shared" si="3"/>
        <v>#DIV/0!</v>
      </c>
      <c r="E32" s="6" t="s">
        <v>34</v>
      </c>
      <c r="F32" s="5"/>
      <c r="G32" s="6">
        <v>1993</v>
      </c>
      <c r="H32" s="5">
        <v>630237</v>
      </c>
      <c r="I32" s="6">
        <f t="shared" si="1"/>
        <v>1.4894007613673694E-2</v>
      </c>
      <c r="J32" s="2">
        <f t="shared" si="4"/>
        <v>1.3230641512147433E-2</v>
      </c>
      <c r="K32" s="2" t="s">
        <v>34</v>
      </c>
      <c r="M32" s="2">
        <v>1993</v>
      </c>
      <c r="N32" s="3" t="e">
        <f t="shared" si="2"/>
        <v>#DIV/0!</v>
      </c>
      <c r="O32" s="3" t="e">
        <f t="shared" si="2"/>
        <v>#DIV/0!</v>
      </c>
      <c r="P32" s="2" t="s">
        <v>34</v>
      </c>
    </row>
    <row r="33" spans="1:16">
      <c r="A33" s="6">
        <v>1992</v>
      </c>
      <c r="B33"/>
      <c r="C33" s="6" t="e">
        <f t="shared" si="0"/>
        <v>#DIV/0!</v>
      </c>
      <c r="D33" s="6" t="e">
        <f t="shared" si="3"/>
        <v>#DIV/0!</v>
      </c>
      <c r="E33" s="6" t="s">
        <v>35</v>
      </c>
      <c r="F33" s="5"/>
      <c r="G33" s="6">
        <v>1992</v>
      </c>
      <c r="H33" s="5">
        <v>620988</v>
      </c>
      <c r="I33" s="6">
        <f t="shared" si="1"/>
        <v>1.1567275410621173E-2</v>
      </c>
      <c r="J33" s="2">
        <f t="shared" si="4"/>
        <v>2.0060376222010901E-2</v>
      </c>
      <c r="K33" s="2" t="s">
        <v>35</v>
      </c>
      <c r="M33" s="2">
        <v>1992</v>
      </c>
      <c r="N33" s="3" t="e">
        <f t="shared" si="2"/>
        <v>#DIV/0!</v>
      </c>
      <c r="O33" s="3" t="e">
        <f t="shared" si="2"/>
        <v>#DIV/0!</v>
      </c>
      <c r="P33" s="2" t="s">
        <v>35</v>
      </c>
    </row>
    <row r="34" spans="1:16">
      <c r="A34" s="6">
        <v>1991</v>
      </c>
      <c r="B34"/>
      <c r="C34" s="6" t="e">
        <f t="shared" si="0"/>
        <v>#DIV/0!</v>
      </c>
      <c r="D34" s="6" t="e">
        <f t="shared" si="3"/>
        <v>#DIV/0!</v>
      </c>
      <c r="E34" s="6" t="s">
        <v>36</v>
      </c>
      <c r="F34" s="5"/>
      <c r="G34" s="6">
        <v>1991</v>
      </c>
      <c r="H34" s="5">
        <v>613887</v>
      </c>
      <c r="I34" s="6">
        <f t="shared" si="1"/>
        <v>2.855347703340063E-2</v>
      </c>
      <c r="J34" s="2">
        <f t="shared" si="4"/>
        <v>2.8153286573621972E-2</v>
      </c>
      <c r="K34" s="2" t="s">
        <v>36</v>
      </c>
      <c r="M34" s="2">
        <v>1991</v>
      </c>
      <c r="N34" s="3" t="e">
        <f t="shared" si="2"/>
        <v>#DIV/0!</v>
      </c>
      <c r="O34" s="3" t="e">
        <f t="shared" si="2"/>
        <v>#DIV/0!</v>
      </c>
      <c r="P34" s="2" t="s">
        <v>36</v>
      </c>
    </row>
    <row r="35" spans="1:16">
      <c r="A35" s="6">
        <v>1990</v>
      </c>
      <c r="B35"/>
      <c r="C35" s="6" t="e">
        <f t="shared" si="0"/>
        <v>#DIV/0!</v>
      </c>
      <c r="D35" s="6" t="e">
        <f t="shared" si="3"/>
        <v>#DIV/0!</v>
      </c>
      <c r="E35" s="6" t="s">
        <v>37</v>
      </c>
      <c r="F35" s="5"/>
      <c r="G35" s="6">
        <v>1990</v>
      </c>
      <c r="H35" s="5">
        <v>596845</v>
      </c>
      <c r="I35" s="6">
        <f t="shared" si="1"/>
        <v>2.7753096113843315E-2</v>
      </c>
      <c r="J35" s="2">
        <f t="shared" si="4"/>
        <v>2.9443120143982246E-2</v>
      </c>
      <c r="K35" s="2" t="s">
        <v>37</v>
      </c>
      <c r="M35" s="2">
        <v>1990</v>
      </c>
      <c r="N35" s="3" t="e">
        <f t="shared" si="2"/>
        <v>#DIV/0!</v>
      </c>
      <c r="O35" s="3" t="e">
        <f t="shared" si="2"/>
        <v>#DIV/0!</v>
      </c>
      <c r="P35" s="2" t="s">
        <v>37</v>
      </c>
    </row>
    <row r="36" spans="1:16">
      <c r="A36" s="6">
        <v>1989</v>
      </c>
      <c r="B36" s="5"/>
      <c r="C36" s="6" t="e">
        <f t="shared" si="0"/>
        <v>#DIV/0!</v>
      </c>
      <c r="D36" s="6" t="e">
        <f t="shared" si="3"/>
        <v>#DIV/0!</v>
      </c>
      <c r="E36" s="6" t="s">
        <v>38</v>
      </c>
      <c r="F36" s="5"/>
      <c r="G36" s="6">
        <v>1989</v>
      </c>
      <c r="H36" s="5">
        <v>580728</v>
      </c>
      <c r="I36" s="6">
        <f t="shared" si="1"/>
        <v>3.1133144174121174E-2</v>
      </c>
      <c r="J36" s="2">
        <f t="shared" si="4"/>
        <v>2.639735214630743E-2</v>
      </c>
      <c r="K36" s="2" t="s">
        <v>38</v>
      </c>
      <c r="M36" s="2">
        <v>1989</v>
      </c>
      <c r="N36" s="3" t="e">
        <f t="shared" si="2"/>
        <v>#DIV/0!</v>
      </c>
      <c r="O36" s="3" t="e">
        <f t="shared" si="2"/>
        <v>#DIV/0!</v>
      </c>
      <c r="P36" s="2" t="s">
        <v>38</v>
      </c>
    </row>
    <row r="37" spans="1:16">
      <c r="A37" s="6">
        <v>1988</v>
      </c>
      <c r="B37" s="5"/>
      <c r="C37" s="6" t="e">
        <f t="shared" si="0"/>
        <v>#DIV/0!</v>
      </c>
      <c r="D37" s="6" t="e">
        <f t="shared" si="3"/>
        <v>#DIV/0!</v>
      </c>
      <c r="E37" s="6" t="s">
        <v>39</v>
      </c>
      <c r="F37" s="5"/>
      <c r="G37" s="6">
        <v>1988</v>
      </c>
      <c r="H37" s="5">
        <v>563194</v>
      </c>
      <c r="I37" s="6">
        <f t="shared" si="1"/>
        <v>2.1661560118493687E-2</v>
      </c>
      <c r="J37" s="2">
        <f t="shared" si="4"/>
        <v>2.4966281656905474E-2</v>
      </c>
      <c r="K37" s="2" t="s">
        <v>39</v>
      </c>
      <c r="M37" s="2">
        <v>1988</v>
      </c>
      <c r="N37" s="3" t="e">
        <f t="shared" ref="N37:O55" si="5">C37-I37</f>
        <v>#DIV/0!</v>
      </c>
      <c r="O37" s="3" t="e">
        <f t="shared" si="5"/>
        <v>#DIV/0!</v>
      </c>
      <c r="P37" s="2" t="s">
        <v>39</v>
      </c>
    </row>
    <row r="38" spans="1:16">
      <c r="A38" s="6">
        <v>1987</v>
      </c>
      <c r="B38" s="5"/>
      <c r="C38" s="6" t="e">
        <f t="shared" si="0"/>
        <v>#DIV/0!</v>
      </c>
      <c r="D38" s="6" t="e">
        <f t="shared" si="3"/>
        <v>#DIV/0!</v>
      </c>
      <c r="E38" s="6" t="s">
        <v>40</v>
      </c>
      <c r="F38" s="5"/>
      <c r="G38" s="6">
        <v>1987</v>
      </c>
      <c r="H38" s="5">
        <v>551253</v>
      </c>
      <c r="I38" s="6">
        <f t="shared" si="1"/>
        <v>2.8271003195317265E-2</v>
      </c>
      <c r="J38" s="2">
        <f t="shared" si="4"/>
        <v>1.6846461339296948E-2</v>
      </c>
      <c r="K38" s="2" t="s">
        <v>40</v>
      </c>
      <c r="M38" s="2">
        <v>1987</v>
      </c>
      <c r="N38" s="3" t="e">
        <f t="shared" si="5"/>
        <v>#DIV/0!</v>
      </c>
      <c r="O38" s="3" t="e">
        <f t="shared" si="5"/>
        <v>#DIV/0!</v>
      </c>
      <c r="P38" s="2" t="s">
        <v>40</v>
      </c>
    </row>
    <row r="39" spans="1:16">
      <c r="A39" s="6">
        <v>1986</v>
      </c>
      <c r="B39" s="5"/>
      <c r="C39" s="6" t="e">
        <f t="shared" si="0"/>
        <v>#DIV/0!</v>
      </c>
      <c r="D39" s="6" t="e">
        <f t="shared" si="3"/>
        <v>#DIV/0!</v>
      </c>
      <c r="E39" s="6" t="s">
        <v>41</v>
      </c>
      <c r="F39" s="5"/>
      <c r="G39" s="6">
        <v>1986</v>
      </c>
      <c r="H39" s="5">
        <v>536097</v>
      </c>
      <c r="I39" s="6">
        <f t="shared" si="1"/>
        <v>5.4219194832766321E-3</v>
      </c>
      <c r="J39" s="2">
        <f t="shared" si="4"/>
        <v>9.3190231942493328E-3</v>
      </c>
      <c r="K39" s="2" t="s">
        <v>41</v>
      </c>
      <c r="M39" s="2">
        <v>1986</v>
      </c>
      <c r="N39" s="3" t="e">
        <f t="shared" si="5"/>
        <v>#DIV/0!</v>
      </c>
      <c r="O39" s="3" t="e">
        <f t="shared" si="5"/>
        <v>#DIV/0!</v>
      </c>
      <c r="P39" s="2" t="s">
        <v>41</v>
      </c>
    </row>
    <row r="40" spans="1:16">
      <c r="A40" s="6">
        <v>1985</v>
      </c>
      <c r="B40" s="5"/>
      <c r="C40" s="6" t="e">
        <f t="shared" si="0"/>
        <v>#DIV/0!</v>
      </c>
      <c r="D40" s="6" t="e">
        <f t="shared" si="3"/>
        <v>#DIV/0!</v>
      </c>
      <c r="E40" s="6" t="s">
        <v>42</v>
      </c>
      <c r="F40" s="5"/>
      <c r="G40" s="6">
        <v>1985</v>
      </c>
      <c r="H40" s="5">
        <v>533206</v>
      </c>
      <c r="I40" s="6">
        <f t="shared" si="1"/>
        <v>1.3216126905222033E-2</v>
      </c>
      <c r="J40" s="2">
        <f t="shared" si="4"/>
        <v>2.0373534963942636E-2</v>
      </c>
      <c r="K40" s="2" t="s">
        <v>42</v>
      </c>
      <c r="M40" s="2">
        <v>1985</v>
      </c>
      <c r="N40" s="3" t="e">
        <f t="shared" si="5"/>
        <v>#DIV/0!</v>
      </c>
      <c r="O40" s="3" t="e">
        <f t="shared" si="5"/>
        <v>#DIV/0!</v>
      </c>
      <c r="P40" s="2" t="s">
        <v>42</v>
      </c>
    </row>
    <row r="41" spans="1:16">
      <c r="A41" s="6">
        <v>1984</v>
      </c>
      <c r="B41" s="5"/>
      <c r="C41" s="6" t="e">
        <f t="shared" si="0"/>
        <v>#DIV/0!</v>
      </c>
      <c r="D41" s="6" t="e">
        <f t="shared" si="3"/>
        <v>#DIV/0!</v>
      </c>
      <c r="E41" s="6" t="s">
        <v>43</v>
      </c>
      <c r="F41" s="5"/>
      <c r="G41" s="6">
        <v>1984</v>
      </c>
      <c r="H41" s="5">
        <v>526251</v>
      </c>
      <c r="I41" s="6">
        <f t="shared" si="1"/>
        <v>2.7530943022663238E-2</v>
      </c>
      <c r="J41" s="2">
        <f t="shared" si="4"/>
        <v>4.0381562292920295E-2</v>
      </c>
      <c r="K41" s="2" t="s">
        <v>43</v>
      </c>
      <c r="M41" s="2">
        <v>1984</v>
      </c>
      <c r="N41" s="3" t="e">
        <f t="shared" si="5"/>
        <v>#DIV/0!</v>
      </c>
      <c r="O41" s="3" t="e">
        <f t="shared" si="5"/>
        <v>#DIV/0!</v>
      </c>
      <c r="P41" s="2" t="s">
        <v>43</v>
      </c>
    </row>
    <row r="42" spans="1:16">
      <c r="A42" s="6">
        <v>1983</v>
      </c>
      <c r="B42" s="5"/>
      <c r="C42" s="6" t="e">
        <f t="shared" si="0"/>
        <v>#DIV/0!</v>
      </c>
      <c r="D42" s="6" t="e">
        <f t="shared" si="3"/>
        <v>#DIV/0!</v>
      </c>
      <c r="E42" s="6" t="s">
        <v>44</v>
      </c>
      <c r="F42" s="5"/>
      <c r="G42" s="6">
        <v>1983</v>
      </c>
      <c r="H42" s="5">
        <v>512151</v>
      </c>
      <c r="I42" s="6">
        <f t="shared" si="1"/>
        <v>5.3232181563177355E-2</v>
      </c>
      <c r="J42" s="2">
        <f t="shared" si="4"/>
        <v>4.8451431259225353E-2</v>
      </c>
      <c r="K42" s="2" t="s">
        <v>44</v>
      </c>
      <c r="M42" s="2">
        <v>1983</v>
      </c>
      <c r="N42" s="3" t="e">
        <f t="shared" si="5"/>
        <v>#DIV/0!</v>
      </c>
      <c r="O42" s="3" t="e">
        <f t="shared" si="5"/>
        <v>#DIV/0!</v>
      </c>
      <c r="P42" s="2" t="s">
        <v>44</v>
      </c>
    </row>
    <row r="43" spans="1:16">
      <c r="A43" s="6">
        <v>1982</v>
      </c>
      <c r="B43" s="5"/>
      <c r="C43" s="6" t="e">
        <f t="shared" si="0"/>
        <v>#DIV/0!</v>
      </c>
      <c r="D43" s="6" t="e">
        <f t="shared" si="3"/>
        <v>#DIV/0!</v>
      </c>
      <c r="E43" s="6" t="s">
        <v>45</v>
      </c>
      <c r="F43" s="5"/>
      <c r="G43" s="6">
        <v>1982</v>
      </c>
      <c r="H43" s="5">
        <v>486266</v>
      </c>
      <c r="I43" s="6">
        <f t="shared" si="1"/>
        <v>4.3670680955273343E-2</v>
      </c>
      <c r="J43" s="2">
        <f t="shared" si="4"/>
        <v>4.4644322685575777E-2</v>
      </c>
      <c r="K43" s="2" t="s">
        <v>45</v>
      </c>
      <c r="M43" s="2">
        <v>1982</v>
      </c>
      <c r="N43" s="3" t="e">
        <f t="shared" si="5"/>
        <v>#DIV/0!</v>
      </c>
      <c r="O43" s="3" t="e">
        <f t="shared" si="5"/>
        <v>#DIV/0!</v>
      </c>
      <c r="P43" s="2" t="s">
        <v>45</v>
      </c>
    </row>
    <row r="44" spans="1:16">
      <c r="A44" s="6">
        <v>1981</v>
      </c>
      <c r="B44" s="5"/>
      <c r="C44" s="6" t="e">
        <f t="shared" si="0"/>
        <v>#DIV/0!</v>
      </c>
      <c r="D44" s="6" t="e">
        <f t="shared" si="3"/>
        <v>#DIV/0!</v>
      </c>
      <c r="E44" s="6" t="s">
        <v>46</v>
      </c>
      <c r="F44" s="5"/>
      <c r="G44" s="6">
        <v>1981</v>
      </c>
      <c r="H44" s="5">
        <v>465919</v>
      </c>
      <c r="I44" s="6">
        <f t="shared" si="1"/>
        <v>4.5617964415878204E-2</v>
      </c>
      <c r="J44" s="2">
        <f t="shared" si="4"/>
        <v>3.5457452748530641E-2</v>
      </c>
      <c r="K44" s="2" t="s">
        <v>46</v>
      </c>
      <c r="M44" s="2">
        <v>1981</v>
      </c>
      <c r="N44" s="3" t="e">
        <f t="shared" si="5"/>
        <v>#DIV/0!</v>
      </c>
      <c r="O44" s="3" t="e">
        <f t="shared" si="5"/>
        <v>#DIV/0!</v>
      </c>
      <c r="P44" s="2" t="s">
        <v>46</v>
      </c>
    </row>
    <row r="45" spans="1:16">
      <c r="A45" s="6">
        <v>1980</v>
      </c>
      <c r="B45" s="5"/>
      <c r="C45" s="6" t="e">
        <f t="shared" si="0"/>
        <v>#DIV/0!</v>
      </c>
      <c r="D45" s="6" t="e">
        <f t="shared" si="3"/>
        <v>#DIV/0!</v>
      </c>
      <c r="E45" s="6" t="s">
        <v>47</v>
      </c>
      <c r="F45" s="5"/>
      <c r="G45" s="6">
        <v>1980</v>
      </c>
      <c r="H45" s="5">
        <v>445592</v>
      </c>
      <c r="I45" s="6">
        <f t="shared" si="1"/>
        <v>2.5296941081183071E-2</v>
      </c>
      <c r="J45" s="2">
        <f t="shared" si="4"/>
        <v>2.1584758356745948E-2</v>
      </c>
      <c r="K45" s="2" t="s">
        <v>47</v>
      </c>
      <c r="M45" s="2">
        <v>1980</v>
      </c>
      <c r="N45" s="3" t="e">
        <f t="shared" si="5"/>
        <v>#DIV/0!</v>
      </c>
      <c r="O45" s="3" t="e">
        <f t="shared" si="5"/>
        <v>#DIV/0!</v>
      </c>
      <c r="P45" s="2" t="s">
        <v>47</v>
      </c>
    </row>
    <row r="46" spans="1:16">
      <c r="A46" s="6">
        <v>1979</v>
      </c>
      <c r="B46" s="5"/>
      <c r="C46" s="6" t="e">
        <f t="shared" si="0"/>
        <v>#DIV/0!</v>
      </c>
      <c r="D46" s="6" t="e">
        <f t="shared" si="3"/>
        <v>#DIV/0!</v>
      </c>
      <c r="E46" s="6" t="s">
        <v>48</v>
      </c>
      <c r="F46" s="5"/>
      <c r="G46" s="6">
        <v>1979</v>
      </c>
      <c r="H46" s="5">
        <v>434598</v>
      </c>
      <c r="I46" s="6">
        <f t="shared" si="1"/>
        <v>1.7872575632308822E-2</v>
      </c>
      <c r="J46" s="2">
        <f t="shared" si="4"/>
        <v>2.6410575718924752E-2</v>
      </c>
      <c r="K46" s="2" t="s">
        <v>48</v>
      </c>
      <c r="M46" s="2">
        <v>1979</v>
      </c>
      <c r="N46" s="3" t="e">
        <f t="shared" si="5"/>
        <v>#DIV/0!</v>
      </c>
      <c r="O46" s="3" t="e">
        <f t="shared" si="5"/>
        <v>#DIV/0!</v>
      </c>
      <c r="P46" s="2" t="s">
        <v>48</v>
      </c>
    </row>
    <row r="47" spans="1:16">
      <c r="A47" s="6">
        <v>1978</v>
      </c>
      <c r="B47" s="5"/>
      <c r="C47" s="6" t="e">
        <f t="shared" si="0"/>
        <v>#DIV/0!</v>
      </c>
      <c r="D47" s="6" t="e">
        <f t="shared" si="3"/>
        <v>#DIV/0!</v>
      </c>
      <c r="E47" s="6" t="s">
        <v>49</v>
      </c>
      <c r="F47" s="5"/>
      <c r="G47" s="6">
        <v>1978</v>
      </c>
      <c r="H47" s="5">
        <v>426967</v>
      </c>
      <c r="I47" s="6">
        <f t="shared" si="1"/>
        <v>3.4948575805540678E-2</v>
      </c>
      <c r="J47" s="2">
        <f t="shared" si="4"/>
        <v>9.0191741979756629E-2</v>
      </c>
      <c r="K47" s="2" t="s">
        <v>49</v>
      </c>
      <c r="M47" s="2">
        <v>1978</v>
      </c>
      <c r="N47" s="3" t="e">
        <f t="shared" si="5"/>
        <v>#DIV/0!</v>
      </c>
      <c r="O47" s="3" t="e">
        <f t="shared" si="5"/>
        <v>#DIV/0!</v>
      </c>
      <c r="P47" s="2" t="s">
        <v>49</v>
      </c>
    </row>
    <row r="48" spans="1:16">
      <c r="A48" s="6">
        <v>1977</v>
      </c>
      <c r="B48" s="5"/>
      <c r="C48" s="6" t="e">
        <f t="shared" si="0"/>
        <v>#DIV/0!</v>
      </c>
      <c r="D48" s="6" t="e">
        <f t="shared" si="3"/>
        <v>#DIV/0!</v>
      </c>
      <c r="E48" s="6" t="s">
        <v>50</v>
      </c>
      <c r="F48" s="5"/>
      <c r="G48" s="6">
        <v>1977</v>
      </c>
      <c r="H48" s="5">
        <v>412549</v>
      </c>
      <c r="I48" s="6">
        <f t="shared" si="1"/>
        <v>0.14543490815397259</v>
      </c>
      <c r="J48" s="2">
        <f t="shared" si="4"/>
        <v>0.10738961540140465</v>
      </c>
      <c r="K48" s="2" t="s">
        <v>50</v>
      </c>
      <c r="M48" s="2">
        <v>1977</v>
      </c>
      <c r="N48" s="3" t="e">
        <f t="shared" si="5"/>
        <v>#DIV/0!</v>
      </c>
      <c r="O48" s="3" t="e">
        <f t="shared" si="5"/>
        <v>#DIV/0!</v>
      </c>
      <c r="P48" s="2" t="s">
        <v>50</v>
      </c>
    </row>
    <row r="49" spans="1:16">
      <c r="A49" s="6">
        <v>1976</v>
      </c>
      <c r="B49" s="5"/>
      <c r="C49" s="6" t="e">
        <f t="shared" si="0"/>
        <v>#DIV/0!</v>
      </c>
      <c r="D49" s="6" t="e">
        <f t="shared" si="3"/>
        <v>#DIV/0!</v>
      </c>
      <c r="E49" s="6" t="s">
        <v>51</v>
      </c>
      <c r="F49" s="5"/>
      <c r="G49" s="6">
        <v>1976</v>
      </c>
      <c r="H49" s="5">
        <v>360168</v>
      </c>
      <c r="I49" s="6">
        <f t="shared" si="1"/>
        <v>6.9344322648836734E-2</v>
      </c>
      <c r="J49" s="2">
        <f t="shared" si="4"/>
        <v>5.6989256054600333E-2</v>
      </c>
      <c r="K49" s="2" t="s">
        <v>51</v>
      </c>
      <c r="M49" s="2">
        <v>1976</v>
      </c>
      <c r="N49" s="3" t="e">
        <f t="shared" si="5"/>
        <v>#DIV/0!</v>
      </c>
      <c r="O49" s="3" t="e">
        <f t="shared" si="5"/>
        <v>#DIV/0!</v>
      </c>
      <c r="P49" s="2" t="s">
        <v>51</v>
      </c>
    </row>
    <row r="50" spans="1:16">
      <c r="A50" s="6">
        <v>1975</v>
      </c>
      <c r="B50" s="5"/>
      <c r="C50" s="6" t="e">
        <f t="shared" si="0"/>
        <v>#DIV/0!</v>
      </c>
      <c r="D50" s="6" t="e">
        <f t="shared" si="3"/>
        <v>#DIV/0!</v>
      </c>
      <c r="E50" s="6" t="s">
        <v>52</v>
      </c>
      <c r="F50" s="5"/>
      <c r="G50" s="6">
        <v>1975</v>
      </c>
      <c r="H50" s="5">
        <v>336812</v>
      </c>
      <c r="I50" s="6">
        <f t="shared" si="1"/>
        <v>4.4634189460363932E-2</v>
      </c>
      <c r="J50" s="2">
        <f t="shared" si="4"/>
        <v>6.4806528316570813E-2</v>
      </c>
      <c r="K50" s="2" t="s">
        <v>52</v>
      </c>
      <c r="M50" s="2">
        <v>1975</v>
      </c>
      <c r="N50" s="3" t="e">
        <f t="shared" si="5"/>
        <v>#DIV/0!</v>
      </c>
      <c r="O50" s="3" t="e">
        <f t="shared" si="5"/>
        <v>#DIV/0!</v>
      </c>
      <c r="P50" s="2" t="s">
        <v>52</v>
      </c>
    </row>
    <row r="51" spans="1:16">
      <c r="A51" s="6">
        <v>1974</v>
      </c>
      <c r="B51" s="5"/>
      <c r="C51" s="6" t="e">
        <f t="shared" si="0"/>
        <v>#DIV/0!</v>
      </c>
      <c r="D51" s="6" t="e">
        <f t="shared" si="3"/>
        <v>#DIV/0!</v>
      </c>
      <c r="E51" s="6" t="s">
        <v>53</v>
      </c>
      <c r="F51" s="5"/>
      <c r="G51" s="6">
        <v>1974</v>
      </c>
      <c r="H51" s="5">
        <v>322421</v>
      </c>
      <c r="I51" s="6">
        <f t="shared" si="1"/>
        <v>8.4978867172777695E-2</v>
      </c>
      <c r="J51" s="2">
        <f t="shared" si="4"/>
        <v>4.7961434021835572E-2</v>
      </c>
      <c r="K51" s="2" t="s">
        <v>53</v>
      </c>
      <c r="M51" s="2">
        <v>1974</v>
      </c>
      <c r="N51" s="3" t="e">
        <f t="shared" si="5"/>
        <v>#DIV/0!</v>
      </c>
      <c r="O51" s="3" t="e">
        <f t="shared" si="5"/>
        <v>#DIV/0!</v>
      </c>
      <c r="P51" s="2" t="s">
        <v>53</v>
      </c>
    </row>
    <row r="52" spans="1:16">
      <c r="A52" s="6">
        <v>1973</v>
      </c>
      <c r="B52" s="5"/>
      <c r="C52" s="6" t="e">
        <f t="shared" si="0"/>
        <v>#DIV/0!</v>
      </c>
      <c r="D52" s="6" t="e">
        <f t="shared" si="3"/>
        <v>#DIV/0!</v>
      </c>
      <c r="E52" s="6" t="s">
        <v>54</v>
      </c>
      <c r="F52" s="5"/>
      <c r="G52" s="6">
        <v>1973</v>
      </c>
      <c r="H52" s="5">
        <v>297168</v>
      </c>
      <c r="I52" s="6">
        <f t="shared" si="1"/>
        <v>1.0944000870893448E-2</v>
      </c>
      <c r="J52" s="2">
        <f t="shared" si="4"/>
        <v>4.4102258911125528E-2</v>
      </c>
      <c r="K52" s="2" t="s">
        <v>54</v>
      </c>
      <c r="M52" s="2">
        <v>1973</v>
      </c>
      <c r="N52" s="3" t="e">
        <f t="shared" si="5"/>
        <v>#DIV/0!</v>
      </c>
      <c r="O52" s="3" t="e">
        <f t="shared" si="5"/>
        <v>#DIV/0!</v>
      </c>
      <c r="P52" s="2" t="s">
        <v>54</v>
      </c>
    </row>
    <row r="53" spans="1:16">
      <c r="A53" s="6">
        <v>1972</v>
      </c>
      <c r="B53" s="5"/>
      <c r="C53" s="6" t="e">
        <f t="shared" si="0"/>
        <v>#DIV/0!</v>
      </c>
      <c r="D53" s="6" t="e">
        <f t="shared" si="3"/>
        <v>#DIV/0!</v>
      </c>
      <c r="E53" s="6" t="s">
        <v>55</v>
      </c>
      <c r="F53" s="5"/>
      <c r="G53" s="6">
        <v>1972</v>
      </c>
      <c r="H53" s="5">
        <v>293951</v>
      </c>
      <c r="I53" s="6">
        <f t="shared" si="1"/>
        <v>7.7260516951357605E-2</v>
      </c>
      <c r="J53" s="2">
        <f t="shared" si="4"/>
        <v>6.9540983740483342E-2</v>
      </c>
      <c r="K53" s="2" t="s">
        <v>55</v>
      </c>
      <c r="M53" s="2">
        <v>1972</v>
      </c>
      <c r="N53" s="3" t="e">
        <f t="shared" si="5"/>
        <v>#DIV/0!</v>
      </c>
      <c r="O53" s="3" t="e">
        <f t="shared" si="5"/>
        <v>#DIV/0!</v>
      </c>
      <c r="P53" s="2" t="s">
        <v>55</v>
      </c>
    </row>
    <row r="54" spans="1:16">
      <c r="A54" s="6">
        <v>1971</v>
      </c>
      <c r="B54" s="8"/>
      <c r="C54" s="6" t="e">
        <f t="shared" si="0"/>
        <v>#DIV/0!</v>
      </c>
      <c r="D54" s="6"/>
      <c r="E54" s="6" t="s">
        <v>56</v>
      </c>
      <c r="F54" s="5"/>
      <c r="G54" s="6">
        <v>1971</v>
      </c>
      <c r="H54" s="5">
        <v>272869</v>
      </c>
      <c r="I54" s="6">
        <f t="shared" si="1"/>
        <v>6.1821450529609079E-2</v>
      </c>
      <c r="J54" s="2"/>
      <c r="K54" s="2" t="s">
        <v>56</v>
      </c>
      <c r="M54" s="2">
        <v>1971</v>
      </c>
      <c r="N54" s="3" t="e">
        <f t="shared" si="5"/>
        <v>#DIV/0!</v>
      </c>
      <c r="O54" s="3">
        <f t="shared" si="5"/>
        <v>0</v>
      </c>
      <c r="P54" s="2" t="s">
        <v>56</v>
      </c>
    </row>
    <row r="55" spans="1:16">
      <c r="A55" s="6">
        <v>1970</v>
      </c>
      <c r="B55" s="8"/>
      <c r="C55" s="6"/>
      <c r="D55" s="6"/>
      <c r="E55" s="6"/>
      <c r="F55" s="5"/>
      <c r="G55" s="6">
        <v>1970</v>
      </c>
      <c r="H55" s="5">
        <v>256982</v>
      </c>
      <c r="I55" s="6"/>
      <c r="J55" s="2"/>
      <c r="K55" s="2"/>
      <c r="M55" s="2">
        <v>1970</v>
      </c>
      <c r="N55" s="3">
        <f t="shared" si="5"/>
        <v>0</v>
      </c>
      <c r="O55" s="3">
        <f t="shared" si="5"/>
        <v>0</v>
      </c>
      <c r="P55" s="2"/>
    </row>
    <row r="56" spans="1:16">
      <c r="B56" s="9"/>
    </row>
    <row r="57" spans="1:16" ht="15" customHeight="1">
      <c r="B57"/>
      <c r="C57" s="13"/>
      <c r="D57" s="13"/>
      <c r="E57" s="13"/>
      <c r="F57" s="13"/>
    </row>
    <row r="58" spans="1:16">
      <c r="B58"/>
      <c r="C58"/>
      <c r="D58"/>
      <c r="E58"/>
      <c r="F58"/>
    </row>
  </sheetData>
  <mergeCells count="1">
    <mergeCell ref="C57:F5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B9D9C-A210-491C-9DBE-B64D1044DF0D}">
  <dimension ref="A1:P58"/>
  <sheetViews>
    <sheetView workbookViewId="0">
      <selection activeCell="B2" sqref="B2"/>
    </sheetView>
  </sheetViews>
  <sheetFormatPr defaultRowHeight="15"/>
  <cols>
    <col min="1" max="1" width="15.140625" style="1" customWidth="1"/>
    <col min="2" max="2" width="24.7109375" style="1" customWidth="1"/>
    <col min="3" max="3" width="24.42578125" style="1" customWidth="1"/>
    <col min="4" max="4" width="16.5703125" style="1" customWidth="1"/>
    <col min="5" max="5" width="13.7109375" style="1" customWidth="1"/>
    <col min="6" max="7" width="9.140625" style="1"/>
    <col min="8" max="8" width="20.42578125" style="1" customWidth="1"/>
    <col min="9" max="9" width="24.7109375" style="1" customWidth="1"/>
    <col min="10" max="10" width="16" style="1" customWidth="1"/>
    <col min="11" max="11" width="13.85546875" style="1" customWidth="1"/>
    <col min="12" max="14" width="9.140625" style="1"/>
    <col min="15" max="15" width="12.28515625" style="1" customWidth="1"/>
    <col min="16" max="16" width="13.85546875" style="1" customWidth="1"/>
    <col min="17" max="16384" width="9.140625" style="1"/>
  </cols>
  <sheetData>
    <row r="1" spans="1:16">
      <c r="A1" t="s">
        <v>58</v>
      </c>
      <c r="B1" s="4" t="s">
        <v>83</v>
      </c>
      <c r="C1" s="10"/>
      <c r="D1" s="10"/>
      <c r="E1" s="10"/>
    </row>
    <row r="2" spans="1:16">
      <c r="A2" t="s">
        <v>57</v>
      </c>
      <c r="B2" t="s">
        <v>97</v>
      </c>
      <c r="C2"/>
      <c r="D2"/>
      <c r="E2"/>
    </row>
    <row r="4" spans="1:16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5"/>
      <c r="G4" s="6" t="s">
        <v>0</v>
      </c>
      <c r="H4" s="7" t="s">
        <v>60</v>
      </c>
      <c r="I4" s="6" t="s">
        <v>3</v>
      </c>
      <c r="J4" s="2" t="s">
        <v>4</v>
      </c>
      <c r="K4" s="2" t="s">
        <v>5</v>
      </c>
      <c r="M4" s="2" t="s">
        <v>1</v>
      </c>
      <c r="N4" s="3" t="s">
        <v>6</v>
      </c>
      <c r="O4" s="3" t="s">
        <v>7</v>
      </c>
      <c r="P4" s="2" t="s">
        <v>5</v>
      </c>
    </row>
    <row r="5" spans="1:16">
      <c r="A5" s="6">
        <v>2020</v>
      </c>
      <c r="B5">
        <v>2009</v>
      </c>
      <c r="C5" s="6">
        <f t="shared" ref="C5:C54" si="0">((B5-B6)/B6)</f>
        <v>-0.21122889674126424</v>
      </c>
      <c r="D5" s="6"/>
      <c r="E5" s="6"/>
      <c r="F5" s="5"/>
      <c r="G5" s="6">
        <v>2020</v>
      </c>
      <c r="H5" s="5">
        <v>1489830</v>
      </c>
      <c r="I5" s="6">
        <f t="shared" ref="I5:I54" si="1">((H5-H6)/H6)</f>
        <v>-0.24756820638175372</v>
      </c>
      <c r="J5" s="2"/>
      <c r="K5" s="2"/>
      <c r="M5" s="2">
        <v>2020</v>
      </c>
      <c r="N5" s="3">
        <f t="shared" ref="N5:O36" si="2">C5-I5</f>
        <v>3.6339309640489481E-2</v>
      </c>
      <c r="O5" s="3"/>
      <c r="P5" s="2"/>
    </row>
    <row r="6" spans="1:16">
      <c r="A6" s="6">
        <v>2019</v>
      </c>
      <c r="B6">
        <v>2547</v>
      </c>
      <c r="C6" s="6">
        <f t="shared" si="0"/>
        <v>0.21170313986679354</v>
      </c>
      <c r="D6" s="6">
        <f t="shared" ref="D6:D53" si="3">(C6+C7)/2</f>
        <v>0.13293281366459034</v>
      </c>
      <c r="E6" s="6" t="s">
        <v>8</v>
      </c>
      <c r="F6" s="5"/>
      <c r="G6" s="6">
        <v>2019</v>
      </c>
      <c r="H6" s="5">
        <v>1980020</v>
      </c>
      <c r="I6" s="6">
        <f t="shared" si="1"/>
        <v>0.11451277989889558</v>
      </c>
      <c r="J6" s="2">
        <f t="shared" ref="J6:J53" si="4">(I6+I7)/2</f>
        <v>8.1021873732160674E-2</v>
      </c>
      <c r="K6" s="2" t="s">
        <v>8</v>
      </c>
      <c r="M6" s="2">
        <v>2019</v>
      </c>
      <c r="N6" s="3">
        <f t="shared" si="2"/>
        <v>9.719035996789796E-2</v>
      </c>
      <c r="O6" s="3">
        <f t="shared" si="2"/>
        <v>5.1910939932429664E-2</v>
      </c>
      <c r="P6" s="2" t="s">
        <v>8</v>
      </c>
    </row>
    <row r="7" spans="1:16">
      <c r="A7" s="6">
        <v>2018</v>
      </c>
      <c r="B7">
        <v>2102</v>
      </c>
      <c r="C7" s="6">
        <f t="shared" si="0"/>
        <v>5.4162487462387159E-2</v>
      </c>
      <c r="D7" s="6">
        <f t="shared" si="3"/>
        <v>0.13242429169719236</v>
      </c>
      <c r="E7" s="6" t="s">
        <v>9</v>
      </c>
      <c r="F7" s="5"/>
      <c r="G7" s="6">
        <v>2018</v>
      </c>
      <c r="H7" s="5">
        <v>1776579</v>
      </c>
      <c r="I7" s="6">
        <f t="shared" si="1"/>
        <v>4.7530967565425762E-2</v>
      </c>
      <c r="J7" s="2">
        <f t="shared" si="4"/>
        <v>4.2074420074130245E-2</v>
      </c>
      <c r="K7" s="2" t="s">
        <v>9</v>
      </c>
      <c r="M7" s="2">
        <v>2018</v>
      </c>
      <c r="N7" s="3">
        <f t="shared" si="2"/>
        <v>6.6315198969613964E-3</v>
      </c>
      <c r="O7" s="3">
        <f t="shared" si="2"/>
        <v>9.0349871623062114E-2</v>
      </c>
      <c r="P7" s="2" t="s">
        <v>9</v>
      </c>
    </row>
    <row r="8" spans="1:16">
      <c r="A8" s="6">
        <v>2017</v>
      </c>
      <c r="B8">
        <v>1994</v>
      </c>
      <c r="C8" s="6">
        <f t="shared" si="0"/>
        <v>0.21068609593199758</v>
      </c>
      <c r="D8" s="6">
        <f t="shared" si="3"/>
        <v>0.15434304796599879</v>
      </c>
      <c r="E8" s="6" t="s">
        <v>10</v>
      </c>
      <c r="F8" s="5"/>
      <c r="G8" s="6">
        <v>2017</v>
      </c>
      <c r="H8" s="5">
        <v>1695968</v>
      </c>
      <c r="I8" s="6">
        <f t="shared" si="1"/>
        <v>3.6617872582834728E-2</v>
      </c>
      <c r="J8" s="2">
        <f t="shared" si="4"/>
        <v>3.736713978027642E-2</v>
      </c>
      <c r="K8" s="2" t="s">
        <v>10</v>
      </c>
      <c r="M8" s="2">
        <v>2017</v>
      </c>
      <c r="N8" s="3">
        <f t="shared" si="2"/>
        <v>0.17406822334916286</v>
      </c>
      <c r="O8" s="3">
        <f t="shared" si="2"/>
        <v>0.11697590818572237</v>
      </c>
      <c r="P8" s="2" t="s">
        <v>10</v>
      </c>
    </row>
    <row r="9" spans="1:16">
      <c r="A9" s="6">
        <v>2016</v>
      </c>
      <c r="B9">
        <v>1647</v>
      </c>
      <c r="C9" s="6">
        <f t="shared" si="0"/>
        <v>9.8000000000000004E-2</v>
      </c>
      <c r="D9" s="6">
        <f t="shared" si="3"/>
        <v>0.17872292191435768</v>
      </c>
      <c r="E9" s="6" t="s">
        <v>11</v>
      </c>
      <c r="F9" s="5"/>
      <c r="G9" s="6">
        <v>2016</v>
      </c>
      <c r="H9" s="5">
        <v>1636059</v>
      </c>
      <c r="I9" s="6">
        <f t="shared" si="1"/>
        <v>3.8116406977718106E-2</v>
      </c>
      <c r="J9" s="2">
        <f t="shared" si="4"/>
        <v>3.804072655346101E-2</v>
      </c>
      <c r="K9" s="2" t="s">
        <v>11</v>
      </c>
      <c r="M9" s="2">
        <v>2016</v>
      </c>
      <c r="N9" s="3">
        <f t="shared" si="2"/>
        <v>5.9883593022281897E-2</v>
      </c>
      <c r="O9" s="3">
        <f t="shared" si="2"/>
        <v>0.14068219536089666</v>
      </c>
      <c r="P9" s="2" t="s">
        <v>11</v>
      </c>
    </row>
    <row r="10" spans="1:16">
      <c r="A10" s="6">
        <v>2015</v>
      </c>
      <c r="B10">
        <v>1500</v>
      </c>
      <c r="C10" s="6">
        <f t="shared" si="0"/>
        <v>0.25944584382871538</v>
      </c>
      <c r="D10" s="6">
        <f t="shared" si="3"/>
        <v>0.18835331591060533</v>
      </c>
      <c r="E10" s="6" t="s">
        <v>12</v>
      </c>
      <c r="F10" s="5"/>
      <c r="G10" s="6">
        <v>2015</v>
      </c>
      <c r="H10" s="5">
        <v>1575988</v>
      </c>
      <c r="I10" s="6">
        <f t="shared" si="1"/>
        <v>3.7965046129203921E-2</v>
      </c>
      <c r="J10" s="2">
        <f t="shared" si="4"/>
        <v>3.3426727323831229E-2</v>
      </c>
      <c r="K10" s="2" t="s">
        <v>12</v>
      </c>
      <c r="M10" s="2">
        <v>2015</v>
      </c>
      <c r="N10" s="3">
        <f t="shared" si="2"/>
        <v>0.22148079769951146</v>
      </c>
      <c r="O10" s="3">
        <f t="shared" si="2"/>
        <v>0.15492658858677411</v>
      </c>
      <c r="P10" s="2" t="s">
        <v>12</v>
      </c>
    </row>
    <row r="11" spans="1:16">
      <c r="A11" s="6">
        <v>2014</v>
      </c>
      <c r="B11">
        <v>1191</v>
      </c>
      <c r="C11" s="6">
        <f t="shared" si="0"/>
        <v>0.11726078799249531</v>
      </c>
      <c r="D11" s="6">
        <f t="shared" si="3"/>
        <v>0.18791020509424056</v>
      </c>
      <c r="E11" s="6" t="s">
        <v>13</v>
      </c>
      <c r="F11" s="5"/>
      <c r="G11" s="6">
        <v>2014</v>
      </c>
      <c r="H11" s="5">
        <v>1518344</v>
      </c>
      <c r="I11" s="6">
        <f t="shared" si="1"/>
        <v>2.8888408518458534E-2</v>
      </c>
      <c r="J11" s="2">
        <f t="shared" si="4"/>
        <v>4.1927270404029368E-2</v>
      </c>
      <c r="K11" s="2" t="s">
        <v>13</v>
      </c>
      <c r="M11" s="2">
        <v>2014</v>
      </c>
      <c r="N11" s="3">
        <f t="shared" si="2"/>
        <v>8.8372379474036783E-2</v>
      </c>
      <c r="O11" s="3">
        <f t="shared" si="2"/>
        <v>0.14598293469021117</v>
      </c>
      <c r="P11" s="2" t="s">
        <v>13</v>
      </c>
    </row>
    <row r="12" spans="1:16">
      <c r="A12" s="6">
        <v>2013</v>
      </c>
      <c r="B12">
        <v>1066</v>
      </c>
      <c r="C12" s="6">
        <f t="shared" si="0"/>
        <v>0.25855962219598583</v>
      </c>
      <c r="D12" s="6">
        <f t="shared" si="3"/>
        <v>0.19850024120551979</v>
      </c>
      <c r="E12" s="6" t="s">
        <v>14</v>
      </c>
      <c r="F12" s="5"/>
      <c r="G12" s="6">
        <v>2013</v>
      </c>
      <c r="H12" s="5">
        <v>1475713</v>
      </c>
      <c r="I12" s="6">
        <f t="shared" si="1"/>
        <v>5.4966132289600199E-2</v>
      </c>
      <c r="J12" s="2">
        <f t="shared" si="4"/>
        <v>5.337452420807437E-2</v>
      </c>
      <c r="K12" s="2" t="s">
        <v>14</v>
      </c>
      <c r="M12" s="2">
        <v>2013</v>
      </c>
      <c r="N12" s="3">
        <f t="shared" si="2"/>
        <v>0.20359348990638562</v>
      </c>
      <c r="O12" s="3">
        <f t="shared" si="2"/>
        <v>0.14512571699744542</v>
      </c>
      <c r="P12" s="2" t="s">
        <v>14</v>
      </c>
    </row>
    <row r="13" spans="1:16">
      <c r="A13" s="6">
        <v>2012</v>
      </c>
      <c r="B13">
        <v>847</v>
      </c>
      <c r="C13" s="6">
        <f t="shared" si="0"/>
        <v>0.13844086021505375</v>
      </c>
      <c r="D13" s="6">
        <f t="shared" si="3"/>
        <v>0.21730405380090667</v>
      </c>
      <c r="E13" s="6" t="s">
        <v>15</v>
      </c>
      <c r="F13" s="5"/>
      <c r="G13" s="6">
        <v>2012</v>
      </c>
      <c r="H13" s="5">
        <v>1398825</v>
      </c>
      <c r="I13" s="6">
        <f t="shared" si="1"/>
        <v>5.1782916126548548E-2</v>
      </c>
      <c r="J13" s="2">
        <f t="shared" si="4"/>
        <v>5.7636912288871349E-2</v>
      </c>
      <c r="K13" s="2" t="s">
        <v>15</v>
      </c>
      <c r="M13" s="2">
        <v>2012</v>
      </c>
      <c r="N13" s="3">
        <f t="shared" si="2"/>
        <v>8.6657944088505204E-2</v>
      </c>
      <c r="O13" s="3">
        <f t="shared" si="2"/>
        <v>0.15966714151203532</v>
      </c>
      <c r="P13" s="2" t="s">
        <v>15</v>
      </c>
    </row>
    <row r="14" spans="1:16">
      <c r="A14" s="6">
        <v>2011</v>
      </c>
      <c r="B14">
        <v>744</v>
      </c>
      <c r="C14" s="6">
        <f t="shared" si="0"/>
        <v>0.29616724738675959</v>
      </c>
      <c r="D14" s="6">
        <f t="shared" si="3"/>
        <v>0.26929574490550101</v>
      </c>
      <c r="E14" s="6" t="s">
        <v>16</v>
      </c>
      <c r="F14" s="5"/>
      <c r="G14" s="6">
        <v>2011</v>
      </c>
      <c r="H14" s="5">
        <v>1329956</v>
      </c>
      <c r="I14" s="6">
        <f t="shared" si="1"/>
        <v>6.349090845119415E-2</v>
      </c>
      <c r="J14" s="2">
        <f t="shared" si="4"/>
        <v>4.8989728813743805E-2</v>
      </c>
      <c r="K14" s="2" t="s">
        <v>16</v>
      </c>
      <c r="M14" s="2">
        <v>2011</v>
      </c>
      <c r="N14" s="3">
        <f t="shared" si="2"/>
        <v>0.23267633893556544</v>
      </c>
      <c r="O14" s="3">
        <f t="shared" si="2"/>
        <v>0.22030601609175721</v>
      </c>
      <c r="P14" s="2" t="s">
        <v>16</v>
      </c>
    </row>
    <row r="15" spans="1:16">
      <c r="A15" s="6">
        <v>2010</v>
      </c>
      <c r="B15">
        <v>574</v>
      </c>
      <c r="C15" s="6">
        <f t="shared" si="0"/>
        <v>0.24242424242424243</v>
      </c>
      <c r="D15" s="6">
        <f t="shared" si="3"/>
        <v>0.27375449409347719</v>
      </c>
      <c r="E15" s="6" t="s">
        <v>17</v>
      </c>
      <c r="F15" s="5"/>
      <c r="G15" s="6">
        <v>2010</v>
      </c>
      <c r="H15" s="5">
        <v>1250557</v>
      </c>
      <c r="I15" s="6">
        <f t="shared" si="1"/>
        <v>3.4488549176293466E-2</v>
      </c>
      <c r="J15" s="2">
        <f t="shared" si="4"/>
        <v>3.9335203702825214E-2</v>
      </c>
      <c r="K15" s="2" t="s">
        <v>17</v>
      </c>
      <c r="M15" s="2">
        <v>2010</v>
      </c>
      <c r="N15" s="3">
        <f t="shared" si="2"/>
        <v>0.20793569324794897</v>
      </c>
      <c r="O15" s="3">
        <f t="shared" si="2"/>
        <v>0.23441929039065196</v>
      </c>
      <c r="P15" s="2" t="s">
        <v>17</v>
      </c>
    </row>
    <row r="16" spans="1:16">
      <c r="A16" s="6">
        <v>2009</v>
      </c>
      <c r="B16">
        <v>462</v>
      </c>
      <c r="C16" s="6">
        <f t="shared" si="0"/>
        <v>0.30508474576271188</v>
      </c>
      <c r="D16" s="6">
        <f t="shared" si="3"/>
        <v>0.24254237288135594</v>
      </c>
      <c r="E16" s="6" t="s">
        <v>18</v>
      </c>
      <c r="F16" s="5"/>
      <c r="G16" s="6">
        <v>2009</v>
      </c>
      <c r="H16" s="5">
        <v>1208865</v>
      </c>
      <c r="I16" s="6">
        <f t="shared" si="1"/>
        <v>4.4181858229356968E-2</v>
      </c>
      <c r="J16" s="2">
        <f t="shared" si="4"/>
        <v>5.8036847284569794E-2</v>
      </c>
      <c r="K16" s="2" t="s">
        <v>18</v>
      </c>
      <c r="M16" s="2">
        <v>2009</v>
      </c>
      <c r="N16" s="3">
        <f t="shared" si="2"/>
        <v>0.26090288753335489</v>
      </c>
      <c r="O16" s="3">
        <f t="shared" si="2"/>
        <v>0.18450552559678615</v>
      </c>
      <c r="P16" s="2" t="s">
        <v>18</v>
      </c>
    </row>
    <row r="17" spans="1:16">
      <c r="A17" s="6">
        <v>2008</v>
      </c>
      <c r="B17">
        <v>354</v>
      </c>
      <c r="C17" s="6">
        <f t="shared" si="0"/>
        <v>0.18</v>
      </c>
      <c r="D17" s="6">
        <f t="shared" si="3"/>
        <v>0.18288537549407113</v>
      </c>
      <c r="E17" s="6" t="s">
        <v>19</v>
      </c>
      <c r="F17" s="5"/>
      <c r="G17" s="6">
        <v>2008</v>
      </c>
      <c r="H17" s="5">
        <v>1157715</v>
      </c>
      <c r="I17" s="6">
        <f t="shared" si="1"/>
        <v>7.1891836339782619E-2</v>
      </c>
      <c r="J17" s="2">
        <f t="shared" si="4"/>
        <v>6.1020566513237715E-2</v>
      </c>
      <c r="K17" s="2" t="s">
        <v>19</v>
      </c>
      <c r="M17" s="2">
        <v>2008</v>
      </c>
      <c r="N17" s="3">
        <f t="shared" si="2"/>
        <v>0.10810816366021737</v>
      </c>
      <c r="O17" s="3">
        <f t="shared" si="2"/>
        <v>0.12186480898083342</v>
      </c>
      <c r="P17" s="2" t="s">
        <v>19</v>
      </c>
    </row>
    <row r="18" spans="1:16">
      <c r="A18" s="6">
        <v>2007</v>
      </c>
      <c r="B18">
        <v>300</v>
      </c>
      <c r="C18" s="6">
        <f t="shared" si="0"/>
        <v>0.1857707509881423</v>
      </c>
      <c r="D18" s="6">
        <f t="shared" si="3"/>
        <v>0.28038537549407117</v>
      </c>
      <c r="E18" s="6" t="s">
        <v>20</v>
      </c>
      <c r="F18" s="5"/>
      <c r="G18" s="6">
        <v>2007</v>
      </c>
      <c r="H18" s="5">
        <v>1080067</v>
      </c>
      <c r="I18" s="6">
        <f t="shared" si="1"/>
        <v>5.014929668669281E-2</v>
      </c>
      <c r="J18" s="2">
        <f t="shared" si="4"/>
        <v>5.2071956196074576E-2</v>
      </c>
      <c r="K18" s="2" t="s">
        <v>20</v>
      </c>
      <c r="M18" s="2">
        <v>2007</v>
      </c>
      <c r="N18" s="3">
        <f t="shared" si="2"/>
        <v>0.13562145430144951</v>
      </c>
      <c r="O18" s="3">
        <f t="shared" si="2"/>
        <v>0.22831341929799659</v>
      </c>
      <c r="P18" s="2" t="s">
        <v>20</v>
      </c>
    </row>
    <row r="19" spans="1:16">
      <c r="A19" s="6">
        <v>2006</v>
      </c>
      <c r="B19">
        <v>253</v>
      </c>
      <c r="C19" s="6">
        <f t="shared" si="0"/>
        <v>0.375</v>
      </c>
      <c r="D19" s="6">
        <f t="shared" si="3"/>
        <v>0.24171686746987953</v>
      </c>
      <c r="E19" s="6" t="s">
        <v>21</v>
      </c>
      <c r="F19" s="5"/>
      <c r="G19" s="6">
        <v>2006</v>
      </c>
      <c r="H19" s="5">
        <v>1028489</v>
      </c>
      <c r="I19" s="6">
        <f t="shared" si="1"/>
        <v>5.3994615705456335E-2</v>
      </c>
      <c r="J19" s="2">
        <f t="shared" si="4"/>
        <v>5.248827898145017E-2</v>
      </c>
      <c r="K19" s="2" t="s">
        <v>21</v>
      </c>
      <c r="M19" s="2">
        <v>2006</v>
      </c>
      <c r="N19" s="3">
        <f t="shared" si="2"/>
        <v>0.32100538429454367</v>
      </c>
      <c r="O19" s="3">
        <f t="shared" si="2"/>
        <v>0.18922858848842936</v>
      </c>
      <c r="P19" s="2" t="s">
        <v>21</v>
      </c>
    </row>
    <row r="20" spans="1:16">
      <c r="A20" s="6">
        <v>2005</v>
      </c>
      <c r="B20">
        <v>184</v>
      </c>
      <c r="C20" s="6">
        <f t="shared" si="0"/>
        <v>0.10843373493975904</v>
      </c>
      <c r="D20" s="6">
        <f t="shared" si="3"/>
        <v>0.19762772018305783</v>
      </c>
      <c r="E20" s="6" t="s">
        <v>22</v>
      </c>
      <c r="F20" s="5"/>
      <c r="G20" s="6">
        <v>2005</v>
      </c>
      <c r="H20" s="5">
        <v>975801</v>
      </c>
      <c r="I20" s="6">
        <f t="shared" si="1"/>
        <v>5.0981942257443999E-2</v>
      </c>
      <c r="J20" s="2">
        <f t="shared" si="4"/>
        <v>4.83294602081209E-2</v>
      </c>
      <c r="K20" s="2" t="s">
        <v>22</v>
      </c>
      <c r="M20" s="2">
        <v>2005</v>
      </c>
      <c r="N20" s="3">
        <f t="shared" si="2"/>
        <v>5.7451792682315039E-2</v>
      </c>
      <c r="O20" s="3">
        <f t="shared" si="2"/>
        <v>0.14929825997493693</v>
      </c>
      <c r="P20" s="2" t="s">
        <v>22</v>
      </c>
    </row>
    <row r="21" spans="1:16">
      <c r="A21" s="6">
        <v>2004</v>
      </c>
      <c r="B21">
        <v>166</v>
      </c>
      <c r="C21" s="6">
        <f t="shared" si="0"/>
        <v>0.2868217054263566</v>
      </c>
      <c r="D21" s="6">
        <f t="shared" si="3"/>
        <v>0.19944533547179899</v>
      </c>
      <c r="E21" s="6" t="s">
        <v>23</v>
      </c>
      <c r="F21" s="5"/>
      <c r="G21" s="6">
        <v>2004</v>
      </c>
      <c r="H21" s="5">
        <v>928466</v>
      </c>
      <c r="I21" s="6">
        <f t="shared" si="1"/>
        <v>4.5676978158797801E-2</v>
      </c>
      <c r="J21" s="2">
        <f t="shared" si="4"/>
        <v>4.4970204422588672E-2</v>
      </c>
      <c r="K21" s="2" t="s">
        <v>23</v>
      </c>
      <c r="M21" s="2">
        <v>2004</v>
      </c>
      <c r="N21" s="3">
        <f t="shared" si="2"/>
        <v>0.24114472726755881</v>
      </c>
      <c r="O21" s="3">
        <f t="shared" si="2"/>
        <v>0.15447513104921032</v>
      </c>
      <c r="P21" s="2" t="s">
        <v>23</v>
      </c>
    </row>
    <row r="22" spans="1:16">
      <c r="A22" s="6">
        <v>2003</v>
      </c>
      <c r="B22">
        <v>129</v>
      </c>
      <c r="C22" s="6">
        <f t="shared" si="0"/>
        <v>0.11206896551724138</v>
      </c>
      <c r="D22" s="6">
        <f t="shared" si="3"/>
        <v>-5.2073625349487423E-2</v>
      </c>
      <c r="E22" s="6" t="s">
        <v>24</v>
      </c>
      <c r="F22" s="5"/>
      <c r="G22" s="6">
        <v>2003</v>
      </c>
      <c r="H22" s="5">
        <v>887909</v>
      </c>
      <c r="I22" s="6">
        <f t="shared" si="1"/>
        <v>4.426343068637955E-2</v>
      </c>
      <c r="J22" s="2">
        <f t="shared" si="4"/>
        <v>3.357412135822737E-2</v>
      </c>
      <c r="K22" s="2" t="s">
        <v>24</v>
      </c>
      <c r="M22" s="2">
        <v>2003</v>
      </c>
      <c r="N22" s="3">
        <f t="shared" si="2"/>
        <v>6.7805534830861824E-2</v>
      </c>
      <c r="O22" s="3">
        <f t="shared" si="2"/>
        <v>-8.56477467077148E-2</v>
      </c>
      <c r="P22" s="2" t="s">
        <v>24</v>
      </c>
    </row>
    <row r="23" spans="1:16">
      <c r="A23" s="6">
        <v>2002</v>
      </c>
      <c r="B23">
        <v>116</v>
      </c>
      <c r="C23" s="6">
        <f t="shared" si="0"/>
        <v>-0.21621621621621623</v>
      </c>
      <c r="D23" s="6">
        <f t="shared" si="3"/>
        <v>0.22335256604919523</v>
      </c>
      <c r="E23" s="6" t="s">
        <v>25</v>
      </c>
      <c r="F23" s="5"/>
      <c r="G23" s="6">
        <v>2002</v>
      </c>
      <c r="H23" s="5">
        <v>850273</v>
      </c>
      <c r="I23" s="6">
        <f t="shared" si="1"/>
        <v>2.2884812030075186E-2</v>
      </c>
      <c r="J23" s="2">
        <f t="shared" si="4"/>
        <v>1.147970202989825E-2</v>
      </c>
      <c r="K23" s="2" t="s">
        <v>25</v>
      </c>
      <c r="M23" s="2">
        <v>2002</v>
      </c>
      <c r="N23" s="3">
        <f t="shared" si="2"/>
        <v>-0.23910102824629142</v>
      </c>
      <c r="O23" s="3">
        <f t="shared" si="2"/>
        <v>0.21187286401929697</v>
      </c>
      <c r="P23" s="2" t="s">
        <v>25</v>
      </c>
    </row>
    <row r="24" spans="1:16">
      <c r="A24" s="6">
        <v>2001</v>
      </c>
      <c r="B24">
        <v>148</v>
      </c>
      <c r="C24" s="6">
        <f t="shared" si="0"/>
        <v>0.6629213483146067</v>
      </c>
      <c r="D24" s="6">
        <f t="shared" si="3"/>
        <v>0.36760525247055637</v>
      </c>
      <c r="E24" s="6" t="s">
        <v>26</v>
      </c>
      <c r="F24" s="5"/>
      <c r="G24" s="6">
        <v>2001</v>
      </c>
      <c r="H24" s="5">
        <v>831250</v>
      </c>
      <c r="I24" s="6">
        <f t="shared" si="1"/>
        <v>7.4592029721314555E-5</v>
      </c>
      <c r="J24" s="2">
        <f t="shared" si="4"/>
        <v>1.0923910985677252E-2</v>
      </c>
      <c r="K24" s="2" t="s">
        <v>26</v>
      </c>
      <c r="M24" s="2">
        <v>2001</v>
      </c>
      <c r="N24" s="3">
        <f t="shared" si="2"/>
        <v>0.66284675628488543</v>
      </c>
      <c r="O24" s="3">
        <f t="shared" si="2"/>
        <v>0.35668134148487912</v>
      </c>
      <c r="P24" s="2" t="s">
        <v>26</v>
      </c>
    </row>
    <row r="25" spans="1:16">
      <c r="A25" s="6">
        <v>2000</v>
      </c>
      <c r="B25">
        <v>89</v>
      </c>
      <c r="C25" s="6">
        <f t="shared" si="0"/>
        <v>7.2289156626506021E-2</v>
      </c>
      <c r="D25" s="6">
        <f t="shared" si="3"/>
        <v>0.45836680053547524</v>
      </c>
      <c r="E25" s="6" t="s">
        <v>27</v>
      </c>
      <c r="F25" s="5"/>
      <c r="G25" s="6">
        <v>2000</v>
      </c>
      <c r="H25" s="5">
        <v>831188</v>
      </c>
      <c r="I25" s="6">
        <f t="shared" si="1"/>
        <v>2.177322994163319E-2</v>
      </c>
      <c r="J25" s="2">
        <f t="shared" si="4"/>
        <v>1.9876638847439031E-2</v>
      </c>
      <c r="K25" s="2" t="s">
        <v>27</v>
      </c>
      <c r="M25" s="2">
        <v>2000</v>
      </c>
      <c r="N25" s="3">
        <f t="shared" si="2"/>
        <v>5.0515926684872828E-2</v>
      </c>
      <c r="O25" s="3">
        <f t="shared" si="2"/>
        <v>0.43849016168803623</v>
      </c>
      <c r="P25" s="2" t="s">
        <v>27</v>
      </c>
    </row>
    <row r="26" spans="1:16">
      <c r="A26" s="6">
        <v>1999</v>
      </c>
      <c r="B26">
        <v>83</v>
      </c>
      <c r="C26" s="6">
        <f t="shared" si="0"/>
        <v>0.84444444444444444</v>
      </c>
      <c r="D26" s="6">
        <f t="shared" si="3"/>
        <v>0.62534722222222228</v>
      </c>
      <c r="E26" s="6" t="s">
        <v>28</v>
      </c>
      <c r="F26" s="5"/>
      <c r="G26" s="6">
        <v>1999</v>
      </c>
      <c r="H26" s="5">
        <v>813476</v>
      </c>
      <c r="I26" s="6">
        <f t="shared" si="1"/>
        <v>1.7980047753244868E-2</v>
      </c>
      <c r="J26" s="2">
        <f t="shared" si="4"/>
        <v>1.9467776698243837E-2</v>
      </c>
      <c r="K26" s="2" t="s">
        <v>28</v>
      </c>
      <c r="M26" s="2">
        <v>1999</v>
      </c>
      <c r="N26" s="3">
        <f t="shared" si="2"/>
        <v>0.82646439669119953</v>
      </c>
      <c r="O26" s="3">
        <f t="shared" si="2"/>
        <v>0.60587944552397843</v>
      </c>
      <c r="P26" s="2" t="s">
        <v>28</v>
      </c>
    </row>
    <row r="27" spans="1:16">
      <c r="A27" s="6">
        <v>1998</v>
      </c>
      <c r="B27">
        <v>45</v>
      </c>
      <c r="C27" s="6">
        <f t="shared" si="0"/>
        <v>0.40625</v>
      </c>
      <c r="D27" s="6">
        <f t="shared" si="3"/>
        <v>0.46502976190476192</v>
      </c>
      <c r="E27" s="6" t="s">
        <v>29</v>
      </c>
      <c r="F27" s="5"/>
      <c r="G27" s="6">
        <v>1998</v>
      </c>
      <c r="H27" s="5">
        <v>799108</v>
      </c>
      <c r="I27" s="6">
        <f t="shared" si="1"/>
        <v>2.0955505643242802E-2</v>
      </c>
      <c r="J27" s="2">
        <f t="shared" si="4"/>
        <v>1.7062593320137966E-2</v>
      </c>
      <c r="K27" s="2" t="s">
        <v>29</v>
      </c>
      <c r="M27" s="2">
        <v>1998</v>
      </c>
      <c r="N27" s="3">
        <f t="shared" si="2"/>
        <v>0.38529449435675722</v>
      </c>
      <c r="O27" s="3">
        <f t="shared" si="2"/>
        <v>0.44796716858462393</v>
      </c>
      <c r="P27" s="2" t="s">
        <v>29</v>
      </c>
    </row>
    <row r="28" spans="1:16">
      <c r="A28" s="6">
        <v>1997</v>
      </c>
      <c r="B28">
        <v>32</v>
      </c>
      <c r="C28" s="6">
        <f t="shared" si="0"/>
        <v>0.52380952380952384</v>
      </c>
      <c r="D28" s="6">
        <f t="shared" si="3"/>
        <v>5.3571428571428575E-2</v>
      </c>
      <c r="E28" s="6" t="s">
        <v>30</v>
      </c>
      <c r="F28" s="5"/>
      <c r="G28" s="6">
        <v>1997</v>
      </c>
      <c r="H28" s="5">
        <v>782706</v>
      </c>
      <c r="I28" s="6">
        <f t="shared" si="1"/>
        <v>1.3169680997033133E-2</v>
      </c>
      <c r="J28" s="2">
        <f t="shared" si="4"/>
        <v>6.5809530205009958E-2</v>
      </c>
      <c r="K28" s="2" t="s">
        <v>30</v>
      </c>
      <c r="M28" s="2">
        <v>1997</v>
      </c>
      <c r="N28" s="3">
        <f t="shared" si="2"/>
        <v>0.51063984281249075</v>
      </c>
      <c r="O28" s="3">
        <f t="shared" si="2"/>
        <v>-1.2238101633581383E-2</v>
      </c>
      <c r="P28" s="2" t="s">
        <v>30</v>
      </c>
    </row>
    <row r="29" spans="1:16">
      <c r="A29" s="6">
        <v>1996</v>
      </c>
      <c r="B29">
        <v>21</v>
      </c>
      <c r="C29" s="6">
        <f t="shared" si="0"/>
        <v>-0.41666666666666669</v>
      </c>
      <c r="D29" s="6">
        <f t="shared" si="3"/>
        <v>0.49166666666666659</v>
      </c>
      <c r="E29" s="6" t="s">
        <v>31</v>
      </c>
      <c r="F29" s="5"/>
      <c r="G29" s="6">
        <v>1996</v>
      </c>
      <c r="H29" s="5">
        <v>772532</v>
      </c>
      <c r="I29" s="6">
        <f t="shared" si="1"/>
        <v>0.11844937941298679</v>
      </c>
      <c r="J29" s="2">
        <f t="shared" si="4"/>
        <v>8.4519918588730383E-2</v>
      </c>
      <c r="K29" s="2" t="s">
        <v>31</v>
      </c>
      <c r="M29" s="2">
        <v>1996</v>
      </c>
      <c r="N29" s="3">
        <f t="shared" si="2"/>
        <v>-0.53511604607965346</v>
      </c>
      <c r="O29" s="3">
        <f t="shared" si="2"/>
        <v>0.40714674807793622</v>
      </c>
      <c r="P29" s="2" t="s">
        <v>31</v>
      </c>
    </row>
    <row r="30" spans="1:16">
      <c r="A30" s="6">
        <v>1995</v>
      </c>
      <c r="B30">
        <v>36</v>
      </c>
      <c r="C30" s="6">
        <f t="shared" si="0"/>
        <v>1.4</v>
      </c>
      <c r="D30" s="6">
        <f t="shared" si="3"/>
        <v>1.7</v>
      </c>
      <c r="E30" s="6" t="s">
        <v>32</v>
      </c>
      <c r="F30" s="5"/>
      <c r="G30" s="6">
        <v>1995</v>
      </c>
      <c r="H30" s="5">
        <v>690717</v>
      </c>
      <c r="I30" s="6">
        <f t="shared" si="1"/>
        <v>5.0590457764473976E-2</v>
      </c>
      <c r="J30" s="2">
        <f t="shared" si="4"/>
        <v>4.6889486280644252E-2</v>
      </c>
      <c r="K30" s="2" t="s">
        <v>32</v>
      </c>
      <c r="M30" s="2">
        <v>1995</v>
      </c>
      <c r="N30" s="3">
        <f t="shared" si="2"/>
        <v>1.3494095422355259</v>
      </c>
      <c r="O30" s="3">
        <f t="shared" si="2"/>
        <v>1.6531105137193558</v>
      </c>
      <c r="P30" s="2" t="s">
        <v>32</v>
      </c>
    </row>
    <row r="31" spans="1:16">
      <c r="A31" s="6">
        <v>1994</v>
      </c>
      <c r="B31">
        <v>15</v>
      </c>
      <c r="C31" s="6">
        <f t="shared" si="0"/>
        <v>2</v>
      </c>
      <c r="D31" s="6">
        <f t="shared" si="3"/>
        <v>1.3333333333333333</v>
      </c>
      <c r="E31" s="6" t="s">
        <v>33</v>
      </c>
      <c r="F31" s="5"/>
      <c r="G31" s="6">
        <v>1994</v>
      </c>
      <c r="H31" s="5">
        <v>657456</v>
      </c>
      <c r="I31" s="6">
        <f t="shared" si="1"/>
        <v>4.3188514796814528E-2</v>
      </c>
      <c r="J31" s="2">
        <f t="shared" si="4"/>
        <v>2.9041261205244112E-2</v>
      </c>
      <c r="K31" s="2" t="s">
        <v>33</v>
      </c>
      <c r="M31" s="2">
        <v>1994</v>
      </c>
      <c r="N31" s="3">
        <f t="shared" si="2"/>
        <v>1.9568114852031855</v>
      </c>
      <c r="O31" s="3">
        <f t="shared" si="2"/>
        <v>1.3042920721280891</v>
      </c>
      <c r="P31" s="2" t="s">
        <v>33</v>
      </c>
    </row>
    <row r="32" spans="1:16">
      <c r="A32" s="6">
        <v>1993</v>
      </c>
      <c r="B32">
        <v>5</v>
      </c>
      <c r="C32" s="6">
        <f t="shared" si="0"/>
        <v>0.66666666666666663</v>
      </c>
      <c r="D32" s="6">
        <f t="shared" si="3"/>
        <v>1.3333333333333333</v>
      </c>
      <c r="E32" s="6" t="s">
        <v>34</v>
      </c>
      <c r="F32" s="5"/>
      <c r="G32" s="6">
        <v>1993</v>
      </c>
      <c r="H32" s="5">
        <v>630237</v>
      </c>
      <c r="I32" s="6">
        <f t="shared" si="1"/>
        <v>1.4894007613673694E-2</v>
      </c>
      <c r="J32" s="2">
        <f t="shared" si="4"/>
        <v>1.3230641512147433E-2</v>
      </c>
      <c r="K32" s="2" t="s">
        <v>34</v>
      </c>
      <c r="M32" s="2">
        <v>1993</v>
      </c>
      <c r="N32" s="3">
        <f t="shared" si="2"/>
        <v>0.65177265905299298</v>
      </c>
      <c r="O32" s="3">
        <f t="shared" si="2"/>
        <v>1.3201026918211858</v>
      </c>
      <c r="P32" s="2" t="s">
        <v>34</v>
      </c>
    </row>
    <row r="33" spans="1:16">
      <c r="A33" s="6">
        <v>1992</v>
      </c>
      <c r="B33">
        <v>3</v>
      </c>
      <c r="C33" s="6">
        <f t="shared" si="0"/>
        <v>2</v>
      </c>
      <c r="D33" s="6">
        <f t="shared" si="3"/>
        <v>0.66666666666666674</v>
      </c>
      <c r="E33" s="6" t="s">
        <v>35</v>
      </c>
      <c r="F33" s="5"/>
      <c r="G33" s="6">
        <v>1992</v>
      </c>
      <c r="H33" s="5">
        <v>620988</v>
      </c>
      <c r="I33" s="6">
        <f t="shared" si="1"/>
        <v>1.1567275410621173E-2</v>
      </c>
      <c r="J33" s="2">
        <f t="shared" si="4"/>
        <v>2.0060376222010901E-2</v>
      </c>
      <c r="K33" s="2" t="s">
        <v>35</v>
      </c>
      <c r="M33" s="2">
        <v>1992</v>
      </c>
      <c r="N33" s="3">
        <f t="shared" si="2"/>
        <v>1.9884327245893789</v>
      </c>
      <c r="O33" s="3">
        <f t="shared" si="2"/>
        <v>0.6466062904446559</v>
      </c>
      <c r="P33" s="2" t="s">
        <v>35</v>
      </c>
    </row>
    <row r="34" spans="1:16">
      <c r="A34" s="6">
        <v>1991</v>
      </c>
      <c r="B34">
        <v>1</v>
      </c>
      <c r="C34" s="6">
        <f t="shared" si="0"/>
        <v>-0.66666666666666663</v>
      </c>
      <c r="D34" s="6">
        <f t="shared" si="3"/>
        <v>0.66666666666666674</v>
      </c>
      <c r="E34" s="6" t="s">
        <v>36</v>
      </c>
      <c r="F34" s="5"/>
      <c r="G34" s="6">
        <v>1991</v>
      </c>
      <c r="H34" s="5">
        <v>613887</v>
      </c>
      <c r="I34" s="6">
        <f t="shared" si="1"/>
        <v>2.855347703340063E-2</v>
      </c>
      <c r="J34" s="2">
        <f t="shared" si="4"/>
        <v>2.8153286573621972E-2</v>
      </c>
      <c r="K34" s="2" t="s">
        <v>36</v>
      </c>
      <c r="M34" s="2">
        <v>1991</v>
      </c>
      <c r="N34" s="3">
        <f t="shared" si="2"/>
        <v>-0.69522014370006724</v>
      </c>
      <c r="O34" s="3">
        <f t="shared" si="2"/>
        <v>0.63851338009304481</v>
      </c>
      <c r="P34" s="2" t="s">
        <v>36</v>
      </c>
    </row>
    <row r="35" spans="1:16">
      <c r="A35" s="6">
        <v>1990</v>
      </c>
      <c r="B35">
        <v>3</v>
      </c>
      <c r="C35" s="6">
        <f t="shared" si="0"/>
        <v>2</v>
      </c>
      <c r="D35" s="6" t="e">
        <f t="shared" si="3"/>
        <v>#DIV/0!</v>
      </c>
      <c r="E35" s="6" t="s">
        <v>37</v>
      </c>
      <c r="F35" s="5"/>
      <c r="G35" s="6">
        <v>1990</v>
      </c>
      <c r="H35" s="5">
        <v>596845</v>
      </c>
      <c r="I35" s="6">
        <f t="shared" si="1"/>
        <v>2.7753096113843315E-2</v>
      </c>
      <c r="J35" s="2">
        <f t="shared" si="4"/>
        <v>2.9443120143982246E-2</v>
      </c>
      <c r="K35" s="2" t="s">
        <v>37</v>
      </c>
      <c r="M35" s="2">
        <v>1990</v>
      </c>
      <c r="N35" s="3">
        <f t="shared" si="2"/>
        <v>1.9722469038861568</v>
      </c>
      <c r="O35" s="3" t="e">
        <f t="shared" si="2"/>
        <v>#DIV/0!</v>
      </c>
      <c r="P35" s="2" t="s">
        <v>37</v>
      </c>
    </row>
    <row r="36" spans="1:16">
      <c r="A36" s="6">
        <v>1989</v>
      </c>
      <c r="B36" s="5">
        <v>1</v>
      </c>
      <c r="C36" s="6" t="e">
        <f t="shared" si="0"/>
        <v>#DIV/0!</v>
      </c>
      <c r="D36" s="6" t="e">
        <f t="shared" si="3"/>
        <v>#DIV/0!</v>
      </c>
      <c r="E36" s="6" t="s">
        <v>38</v>
      </c>
      <c r="F36" s="5"/>
      <c r="G36" s="6">
        <v>1989</v>
      </c>
      <c r="H36" s="5">
        <v>580728</v>
      </c>
      <c r="I36" s="6">
        <f t="shared" si="1"/>
        <v>3.1133144174121174E-2</v>
      </c>
      <c r="J36" s="2">
        <f t="shared" si="4"/>
        <v>2.639735214630743E-2</v>
      </c>
      <c r="K36" s="2" t="s">
        <v>38</v>
      </c>
      <c r="M36" s="2">
        <v>1989</v>
      </c>
      <c r="N36" s="3" t="e">
        <f t="shared" si="2"/>
        <v>#DIV/0!</v>
      </c>
      <c r="O36" s="3" t="e">
        <f t="shared" si="2"/>
        <v>#DIV/0!</v>
      </c>
      <c r="P36" s="2" t="s">
        <v>38</v>
      </c>
    </row>
    <row r="37" spans="1:16">
      <c r="A37" s="6">
        <v>1988</v>
      </c>
      <c r="B37" s="5"/>
      <c r="C37" s="6" t="e">
        <f t="shared" si="0"/>
        <v>#DIV/0!</v>
      </c>
      <c r="D37" s="6" t="e">
        <f t="shared" si="3"/>
        <v>#DIV/0!</v>
      </c>
      <c r="E37" s="6" t="s">
        <v>39</v>
      </c>
      <c r="F37" s="5"/>
      <c r="G37" s="6">
        <v>1988</v>
      </c>
      <c r="H37" s="5">
        <v>563194</v>
      </c>
      <c r="I37" s="6">
        <f t="shared" si="1"/>
        <v>2.1661560118493687E-2</v>
      </c>
      <c r="J37" s="2">
        <f t="shared" si="4"/>
        <v>2.4966281656905474E-2</v>
      </c>
      <c r="K37" s="2" t="s">
        <v>39</v>
      </c>
      <c r="M37" s="2">
        <v>1988</v>
      </c>
      <c r="N37" s="3" t="e">
        <f t="shared" ref="N37:O55" si="5">C37-I37</f>
        <v>#DIV/0!</v>
      </c>
      <c r="O37" s="3" t="e">
        <f t="shared" si="5"/>
        <v>#DIV/0!</v>
      </c>
      <c r="P37" s="2" t="s">
        <v>39</v>
      </c>
    </row>
    <row r="38" spans="1:16">
      <c r="A38" s="6">
        <v>1987</v>
      </c>
      <c r="B38" s="5"/>
      <c r="C38" s="6" t="e">
        <f t="shared" si="0"/>
        <v>#DIV/0!</v>
      </c>
      <c r="D38" s="6" t="e">
        <f t="shared" si="3"/>
        <v>#DIV/0!</v>
      </c>
      <c r="E38" s="6" t="s">
        <v>40</v>
      </c>
      <c r="F38" s="5"/>
      <c r="G38" s="6">
        <v>1987</v>
      </c>
      <c r="H38" s="5">
        <v>551253</v>
      </c>
      <c r="I38" s="6">
        <f t="shared" si="1"/>
        <v>2.8271003195317265E-2</v>
      </c>
      <c r="J38" s="2">
        <f t="shared" si="4"/>
        <v>1.6846461339296948E-2</v>
      </c>
      <c r="K38" s="2" t="s">
        <v>40</v>
      </c>
      <c r="M38" s="2">
        <v>1987</v>
      </c>
      <c r="N38" s="3" t="e">
        <f t="shared" si="5"/>
        <v>#DIV/0!</v>
      </c>
      <c r="O38" s="3" t="e">
        <f t="shared" si="5"/>
        <v>#DIV/0!</v>
      </c>
      <c r="P38" s="2" t="s">
        <v>40</v>
      </c>
    </row>
    <row r="39" spans="1:16">
      <c r="A39" s="6">
        <v>1986</v>
      </c>
      <c r="B39" s="5"/>
      <c r="C39" s="6" t="e">
        <f t="shared" si="0"/>
        <v>#DIV/0!</v>
      </c>
      <c r="D39" s="6" t="e">
        <f t="shared" si="3"/>
        <v>#DIV/0!</v>
      </c>
      <c r="E39" s="6" t="s">
        <v>41</v>
      </c>
      <c r="F39" s="5"/>
      <c r="G39" s="6">
        <v>1986</v>
      </c>
      <c r="H39" s="5">
        <v>536097</v>
      </c>
      <c r="I39" s="6">
        <f t="shared" si="1"/>
        <v>5.4219194832766321E-3</v>
      </c>
      <c r="J39" s="2">
        <f t="shared" si="4"/>
        <v>9.3190231942493328E-3</v>
      </c>
      <c r="K39" s="2" t="s">
        <v>41</v>
      </c>
      <c r="M39" s="2">
        <v>1986</v>
      </c>
      <c r="N39" s="3" t="e">
        <f t="shared" si="5"/>
        <v>#DIV/0!</v>
      </c>
      <c r="O39" s="3" t="e">
        <f t="shared" si="5"/>
        <v>#DIV/0!</v>
      </c>
      <c r="P39" s="2" t="s">
        <v>41</v>
      </c>
    </row>
    <row r="40" spans="1:16">
      <c r="A40" s="6">
        <v>1985</v>
      </c>
      <c r="B40" s="5"/>
      <c r="C40" s="6" t="e">
        <f t="shared" si="0"/>
        <v>#DIV/0!</v>
      </c>
      <c r="D40" s="6" t="e">
        <f t="shared" si="3"/>
        <v>#DIV/0!</v>
      </c>
      <c r="E40" s="6" t="s">
        <v>42</v>
      </c>
      <c r="F40" s="5"/>
      <c r="G40" s="6">
        <v>1985</v>
      </c>
      <c r="H40" s="5">
        <v>533206</v>
      </c>
      <c r="I40" s="6">
        <f t="shared" si="1"/>
        <v>1.3216126905222033E-2</v>
      </c>
      <c r="J40" s="2">
        <f t="shared" si="4"/>
        <v>2.0373534963942636E-2</v>
      </c>
      <c r="K40" s="2" t="s">
        <v>42</v>
      </c>
      <c r="M40" s="2">
        <v>1985</v>
      </c>
      <c r="N40" s="3" t="e">
        <f t="shared" si="5"/>
        <v>#DIV/0!</v>
      </c>
      <c r="O40" s="3" t="e">
        <f t="shared" si="5"/>
        <v>#DIV/0!</v>
      </c>
      <c r="P40" s="2" t="s">
        <v>42</v>
      </c>
    </row>
    <row r="41" spans="1:16">
      <c r="A41" s="6">
        <v>1984</v>
      </c>
      <c r="B41" s="5"/>
      <c r="C41" s="6" t="e">
        <f t="shared" si="0"/>
        <v>#DIV/0!</v>
      </c>
      <c r="D41" s="6" t="e">
        <f t="shared" si="3"/>
        <v>#DIV/0!</v>
      </c>
      <c r="E41" s="6" t="s">
        <v>43</v>
      </c>
      <c r="F41" s="5"/>
      <c r="G41" s="6">
        <v>1984</v>
      </c>
      <c r="H41" s="5">
        <v>526251</v>
      </c>
      <c r="I41" s="6">
        <f t="shared" si="1"/>
        <v>2.7530943022663238E-2</v>
      </c>
      <c r="J41" s="2">
        <f t="shared" si="4"/>
        <v>4.0381562292920295E-2</v>
      </c>
      <c r="K41" s="2" t="s">
        <v>43</v>
      </c>
      <c r="M41" s="2">
        <v>1984</v>
      </c>
      <c r="N41" s="3" t="e">
        <f t="shared" si="5"/>
        <v>#DIV/0!</v>
      </c>
      <c r="O41" s="3" t="e">
        <f t="shared" si="5"/>
        <v>#DIV/0!</v>
      </c>
      <c r="P41" s="2" t="s">
        <v>43</v>
      </c>
    </row>
    <row r="42" spans="1:16">
      <c r="A42" s="6">
        <v>1983</v>
      </c>
      <c r="B42" s="5"/>
      <c r="C42" s="6" t="e">
        <f t="shared" si="0"/>
        <v>#DIV/0!</v>
      </c>
      <c r="D42" s="6" t="e">
        <f t="shared" si="3"/>
        <v>#DIV/0!</v>
      </c>
      <c r="E42" s="6" t="s">
        <v>44</v>
      </c>
      <c r="F42" s="5"/>
      <c r="G42" s="6">
        <v>1983</v>
      </c>
      <c r="H42" s="5">
        <v>512151</v>
      </c>
      <c r="I42" s="6">
        <f t="shared" si="1"/>
        <v>5.3232181563177355E-2</v>
      </c>
      <c r="J42" s="2">
        <f t="shared" si="4"/>
        <v>4.8451431259225353E-2</v>
      </c>
      <c r="K42" s="2" t="s">
        <v>44</v>
      </c>
      <c r="M42" s="2">
        <v>1983</v>
      </c>
      <c r="N42" s="3" t="e">
        <f t="shared" si="5"/>
        <v>#DIV/0!</v>
      </c>
      <c r="O42" s="3" t="e">
        <f t="shared" si="5"/>
        <v>#DIV/0!</v>
      </c>
      <c r="P42" s="2" t="s">
        <v>44</v>
      </c>
    </row>
    <row r="43" spans="1:16">
      <c r="A43" s="6">
        <v>1982</v>
      </c>
      <c r="B43" s="5"/>
      <c r="C43" s="6" t="e">
        <f t="shared" si="0"/>
        <v>#DIV/0!</v>
      </c>
      <c r="D43" s="6" t="e">
        <f t="shared" si="3"/>
        <v>#DIV/0!</v>
      </c>
      <c r="E43" s="6" t="s">
        <v>45</v>
      </c>
      <c r="F43" s="5"/>
      <c r="G43" s="6">
        <v>1982</v>
      </c>
      <c r="H43" s="5">
        <v>486266</v>
      </c>
      <c r="I43" s="6">
        <f t="shared" si="1"/>
        <v>4.3670680955273343E-2</v>
      </c>
      <c r="J43" s="2">
        <f t="shared" si="4"/>
        <v>4.4644322685575777E-2</v>
      </c>
      <c r="K43" s="2" t="s">
        <v>45</v>
      </c>
      <c r="M43" s="2">
        <v>1982</v>
      </c>
      <c r="N43" s="3" t="e">
        <f t="shared" si="5"/>
        <v>#DIV/0!</v>
      </c>
      <c r="O43" s="3" t="e">
        <f t="shared" si="5"/>
        <v>#DIV/0!</v>
      </c>
      <c r="P43" s="2" t="s">
        <v>45</v>
      </c>
    </row>
    <row r="44" spans="1:16">
      <c r="A44" s="6">
        <v>1981</v>
      </c>
      <c r="B44" s="5"/>
      <c r="C44" s="6" t="e">
        <f t="shared" si="0"/>
        <v>#DIV/0!</v>
      </c>
      <c r="D44" s="6" t="e">
        <f t="shared" si="3"/>
        <v>#DIV/0!</v>
      </c>
      <c r="E44" s="6" t="s">
        <v>46</v>
      </c>
      <c r="F44" s="5"/>
      <c r="G44" s="6">
        <v>1981</v>
      </c>
      <c r="H44" s="5">
        <v>465919</v>
      </c>
      <c r="I44" s="6">
        <f t="shared" si="1"/>
        <v>4.5617964415878204E-2</v>
      </c>
      <c r="J44" s="2">
        <f t="shared" si="4"/>
        <v>3.5457452748530641E-2</v>
      </c>
      <c r="K44" s="2" t="s">
        <v>46</v>
      </c>
      <c r="M44" s="2">
        <v>1981</v>
      </c>
      <c r="N44" s="3" t="e">
        <f t="shared" si="5"/>
        <v>#DIV/0!</v>
      </c>
      <c r="O44" s="3" t="e">
        <f t="shared" si="5"/>
        <v>#DIV/0!</v>
      </c>
      <c r="P44" s="2" t="s">
        <v>46</v>
      </c>
    </row>
    <row r="45" spans="1:16">
      <c r="A45" s="6">
        <v>1980</v>
      </c>
      <c r="B45" s="5"/>
      <c r="C45" s="6" t="e">
        <f t="shared" si="0"/>
        <v>#DIV/0!</v>
      </c>
      <c r="D45" s="6" t="e">
        <f t="shared" si="3"/>
        <v>#DIV/0!</v>
      </c>
      <c r="E45" s="6" t="s">
        <v>47</v>
      </c>
      <c r="F45" s="5"/>
      <c r="G45" s="6">
        <v>1980</v>
      </c>
      <c r="H45" s="5">
        <v>445592</v>
      </c>
      <c r="I45" s="6">
        <f t="shared" si="1"/>
        <v>2.5296941081183071E-2</v>
      </c>
      <c r="J45" s="2">
        <f t="shared" si="4"/>
        <v>2.1584758356745948E-2</v>
      </c>
      <c r="K45" s="2" t="s">
        <v>47</v>
      </c>
      <c r="M45" s="2">
        <v>1980</v>
      </c>
      <c r="N45" s="3" t="e">
        <f t="shared" si="5"/>
        <v>#DIV/0!</v>
      </c>
      <c r="O45" s="3" t="e">
        <f t="shared" si="5"/>
        <v>#DIV/0!</v>
      </c>
      <c r="P45" s="2" t="s">
        <v>47</v>
      </c>
    </row>
    <row r="46" spans="1:16">
      <c r="A46" s="6">
        <v>1979</v>
      </c>
      <c r="B46" s="5"/>
      <c r="C46" s="6" t="e">
        <f t="shared" si="0"/>
        <v>#DIV/0!</v>
      </c>
      <c r="D46" s="6" t="e">
        <f t="shared" si="3"/>
        <v>#DIV/0!</v>
      </c>
      <c r="E46" s="6" t="s">
        <v>48</v>
      </c>
      <c r="F46" s="5"/>
      <c r="G46" s="6">
        <v>1979</v>
      </c>
      <c r="H46" s="5">
        <v>434598</v>
      </c>
      <c r="I46" s="6">
        <f t="shared" si="1"/>
        <v>1.7872575632308822E-2</v>
      </c>
      <c r="J46" s="2">
        <f t="shared" si="4"/>
        <v>2.6410575718924752E-2</v>
      </c>
      <c r="K46" s="2" t="s">
        <v>48</v>
      </c>
      <c r="M46" s="2">
        <v>1979</v>
      </c>
      <c r="N46" s="3" t="e">
        <f t="shared" si="5"/>
        <v>#DIV/0!</v>
      </c>
      <c r="O46" s="3" t="e">
        <f t="shared" si="5"/>
        <v>#DIV/0!</v>
      </c>
      <c r="P46" s="2" t="s">
        <v>48</v>
      </c>
    </row>
    <row r="47" spans="1:16">
      <c r="A47" s="6">
        <v>1978</v>
      </c>
      <c r="B47" s="5"/>
      <c r="C47" s="6" t="e">
        <f t="shared" si="0"/>
        <v>#DIV/0!</v>
      </c>
      <c r="D47" s="6" t="e">
        <f t="shared" si="3"/>
        <v>#DIV/0!</v>
      </c>
      <c r="E47" s="6" t="s">
        <v>49</v>
      </c>
      <c r="F47" s="5"/>
      <c r="G47" s="6">
        <v>1978</v>
      </c>
      <c r="H47" s="5">
        <v>426967</v>
      </c>
      <c r="I47" s="6">
        <f t="shared" si="1"/>
        <v>3.4948575805540678E-2</v>
      </c>
      <c r="J47" s="2">
        <f t="shared" si="4"/>
        <v>9.0191741979756629E-2</v>
      </c>
      <c r="K47" s="2" t="s">
        <v>49</v>
      </c>
      <c r="M47" s="2">
        <v>1978</v>
      </c>
      <c r="N47" s="3" t="e">
        <f t="shared" si="5"/>
        <v>#DIV/0!</v>
      </c>
      <c r="O47" s="3" t="e">
        <f t="shared" si="5"/>
        <v>#DIV/0!</v>
      </c>
      <c r="P47" s="2" t="s">
        <v>49</v>
      </c>
    </row>
    <row r="48" spans="1:16">
      <c r="A48" s="6">
        <v>1977</v>
      </c>
      <c r="B48" s="5"/>
      <c r="C48" s="6" t="e">
        <f t="shared" si="0"/>
        <v>#DIV/0!</v>
      </c>
      <c r="D48" s="6" t="e">
        <f t="shared" si="3"/>
        <v>#DIV/0!</v>
      </c>
      <c r="E48" s="6" t="s">
        <v>50</v>
      </c>
      <c r="F48" s="5"/>
      <c r="G48" s="6">
        <v>1977</v>
      </c>
      <c r="H48" s="5">
        <v>412549</v>
      </c>
      <c r="I48" s="6">
        <f t="shared" si="1"/>
        <v>0.14543490815397259</v>
      </c>
      <c r="J48" s="2">
        <f t="shared" si="4"/>
        <v>0.10738961540140465</v>
      </c>
      <c r="K48" s="2" t="s">
        <v>50</v>
      </c>
      <c r="M48" s="2">
        <v>1977</v>
      </c>
      <c r="N48" s="3" t="e">
        <f t="shared" si="5"/>
        <v>#DIV/0!</v>
      </c>
      <c r="O48" s="3" t="e">
        <f t="shared" si="5"/>
        <v>#DIV/0!</v>
      </c>
      <c r="P48" s="2" t="s">
        <v>50</v>
      </c>
    </row>
    <row r="49" spans="1:16">
      <c r="A49" s="6">
        <v>1976</v>
      </c>
      <c r="B49" s="5"/>
      <c r="C49" s="6" t="e">
        <f t="shared" si="0"/>
        <v>#DIV/0!</v>
      </c>
      <c r="D49" s="6" t="e">
        <f t="shared" si="3"/>
        <v>#DIV/0!</v>
      </c>
      <c r="E49" s="6" t="s">
        <v>51</v>
      </c>
      <c r="F49" s="5"/>
      <c r="G49" s="6">
        <v>1976</v>
      </c>
      <c r="H49" s="5">
        <v>360168</v>
      </c>
      <c r="I49" s="6">
        <f t="shared" si="1"/>
        <v>6.9344322648836734E-2</v>
      </c>
      <c r="J49" s="2">
        <f t="shared" si="4"/>
        <v>5.6989256054600333E-2</v>
      </c>
      <c r="K49" s="2" t="s">
        <v>51</v>
      </c>
      <c r="M49" s="2">
        <v>1976</v>
      </c>
      <c r="N49" s="3" t="e">
        <f t="shared" si="5"/>
        <v>#DIV/0!</v>
      </c>
      <c r="O49" s="3" t="e">
        <f t="shared" si="5"/>
        <v>#DIV/0!</v>
      </c>
      <c r="P49" s="2" t="s">
        <v>51</v>
      </c>
    </row>
    <row r="50" spans="1:16">
      <c r="A50" s="6">
        <v>1975</v>
      </c>
      <c r="B50" s="5"/>
      <c r="C50" s="6" t="e">
        <f t="shared" si="0"/>
        <v>#DIV/0!</v>
      </c>
      <c r="D50" s="6" t="e">
        <f t="shared" si="3"/>
        <v>#DIV/0!</v>
      </c>
      <c r="E50" s="6" t="s">
        <v>52</v>
      </c>
      <c r="F50" s="5"/>
      <c r="G50" s="6">
        <v>1975</v>
      </c>
      <c r="H50" s="5">
        <v>336812</v>
      </c>
      <c r="I50" s="6">
        <f t="shared" si="1"/>
        <v>4.4634189460363932E-2</v>
      </c>
      <c r="J50" s="2">
        <f t="shared" si="4"/>
        <v>6.4806528316570813E-2</v>
      </c>
      <c r="K50" s="2" t="s">
        <v>52</v>
      </c>
      <c r="M50" s="2">
        <v>1975</v>
      </c>
      <c r="N50" s="3" t="e">
        <f t="shared" si="5"/>
        <v>#DIV/0!</v>
      </c>
      <c r="O50" s="3" t="e">
        <f t="shared" si="5"/>
        <v>#DIV/0!</v>
      </c>
      <c r="P50" s="2" t="s">
        <v>52</v>
      </c>
    </row>
    <row r="51" spans="1:16">
      <c r="A51" s="6">
        <v>1974</v>
      </c>
      <c r="B51" s="5"/>
      <c r="C51" s="6" t="e">
        <f t="shared" si="0"/>
        <v>#DIV/0!</v>
      </c>
      <c r="D51" s="6" t="e">
        <f t="shared" si="3"/>
        <v>#DIV/0!</v>
      </c>
      <c r="E51" s="6" t="s">
        <v>53</v>
      </c>
      <c r="F51" s="5"/>
      <c r="G51" s="6">
        <v>1974</v>
      </c>
      <c r="H51" s="5">
        <v>322421</v>
      </c>
      <c r="I51" s="6">
        <f t="shared" si="1"/>
        <v>8.4978867172777695E-2</v>
      </c>
      <c r="J51" s="2">
        <f t="shared" si="4"/>
        <v>4.7961434021835572E-2</v>
      </c>
      <c r="K51" s="2" t="s">
        <v>53</v>
      </c>
      <c r="M51" s="2">
        <v>1974</v>
      </c>
      <c r="N51" s="3" t="e">
        <f t="shared" si="5"/>
        <v>#DIV/0!</v>
      </c>
      <c r="O51" s="3" t="e">
        <f t="shared" si="5"/>
        <v>#DIV/0!</v>
      </c>
      <c r="P51" s="2" t="s">
        <v>53</v>
      </c>
    </row>
    <row r="52" spans="1:16">
      <c r="A52" s="6">
        <v>1973</v>
      </c>
      <c r="B52" s="5"/>
      <c r="C52" s="6" t="e">
        <f t="shared" si="0"/>
        <v>#DIV/0!</v>
      </c>
      <c r="D52" s="6" t="e">
        <f t="shared" si="3"/>
        <v>#DIV/0!</v>
      </c>
      <c r="E52" s="6" t="s">
        <v>54</v>
      </c>
      <c r="F52" s="5"/>
      <c r="G52" s="6">
        <v>1973</v>
      </c>
      <c r="H52" s="5">
        <v>297168</v>
      </c>
      <c r="I52" s="6">
        <f t="shared" si="1"/>
        <v>1.0944000870893448E-2</v>
      </c>
      <c r="J52" s="2">
        <f t="shared" si="4"/>
        <v>4.4102258911125528E-2</v>
      </c>
      <c r="K52" s="2" t="s">
        <v>54</v>
      </c>
      <c r="M52" s="2">
        <v>1973</v>
      </c>
      <c r="N52" s="3" t="e">
        <f t="shared" si="5"/>
        <v>#DIV/0!</v>
      </c>
      <c r="O52" s="3" t="e">
        <f t="shared" si="5"/>
        <v>#DIV/0!</v>
      </c>
      <c r="P52" s="2" t="s">
        <v>54</v>
      </c>
    </row>
    <row r="53" spans="1:16">
      <c r="A53" s="6">
        <v>1972</v>
      </c>
      <c r="B53" s="5"/>
      <c r="C53" s="6" t="e">
        <f t="shared" si="0"/>
        <v>#DIV/0!</v>
      </c>
      <c r="D53" s="6" t="e">
        <f t="shared" si="3"/>
        <v>#DIV/0!</v>
      </c>
      <c r="E53" s="6" t="s">
        <v>55</v>
      </c>
      <c r="F53" s="5"/>
      <c r="G53" s="6">
        <v>1972</v>
      </c>
      <c r="H53" s="5">
        <v>293951</v>
      </c>
      <c r="I53" s="6">
        <f t="shared" si="1"/>
        <v>7.7260516951357605E-2</v>
      </c>
      <c r="J53" s="2">
        <f t="shared" si="4"/>
        <v>6.9540983740483342E-2</v>
      </c>
      <c r="K53" s="2" t="s">
        <v>55</v>
      </c>
      <c r="M53" s="2">
        <v>1972</v>
      </c>
      <c r="N53" s="3" t="e">
        <f t="shared" si="5"/>
        <v>#DIV/0!</v>
      </c>
      <c r="O53" s="3" t="e">
        <f t="shared" si="5"/>
        <v>#DIV/0!</v>
      </c>
      <c r="P53" s="2" t="s">
        <v>55</v>
      </c>
    </row>
    <row r="54" spans="1:16">
      <c r="A54" s="6">
        <v>1971</v>
      </c>
      <c r="B54" s="8"/>
      <c r="C54" s="6" t="e">
        <f t="shared" si="0"/>
        <v>#DIV/0!</v>
      </c>
      <c r="D54" s="6"/>
      <c r="E54" s="6" t="s">
        <v>56</v>
      </c>
      <c r="F54" s="5"/>
      <c r="G54" s="6">
        <v>1971</v>
      </c>
      <c r="H54" s="5">
        <v>272869</v>
      </c>
      <c r="I54" s="6">
        <f t="shared" si="1"/>
        <v>6.1821450529609079E-2</v>
      </c>
      <c r="J54" s="2"/>
      <c r="K54" s="2" t="s">
        <v>56</v>
      </c>
      <c r="M54" s="2">
        <v>1971</v>
      </c>
      <c r="N54" s="3" t="e">
        <f t="shared" si="5"/>
        <v>#DIV/0!</v>
      </c>
      <c r="O54" s="3">
        <f t="shared" si="5"/>
        <v>0</v>
      </c>
      <c r="P54" s="2" t="s">
        <v>56</v>
      </c>
    </row>
    <row r="55" spans="1:16">
      <c r="A55" s="6">
        <v>1970</v>
      </c>
      <c r="B55" s="8"/>
      <c r="C55" s="6"/>
      <c r="D55" s="6"/>
      <c r="E55" s="6"/>
      <c r="F55" s="5"/>
      <c r="G55" s="6">
        <v>1970</v>
      </c>
      <c r="H55" s="5">
        <v>256982</v>
      </c>
      <c r="I55" s="6"/>
      <c r="J55" s="2"/>
      <c r="K55" s="2"/>
      <c r="M55" s="2">
        <v>1970</v>
      </c>
      <c r="N55" s="3">
        <f t="shared" si="5"/>
        <v>0</v>
      </c>
      <c r="O55" s="3">
        <f t="shared" si="5"/>
        <v>0</v>
      </c>
      <c r="P55" s="2"/>
    </row>
    <row r="56" spans="1:16">
      <c r="B56" s="9"/>
    </row>
    <row r="57" spans="1:16" ht="15" customHeight="1">
      <c r="B57"/>
      <c r="C57" s="13"/>
      <c r="D57" s="13"/>
      <c r="E57" s="13"/>
      <c r="F57" s="13"/>
    </row>
    <row r="58" spans="1:16">
      <c r="B58"/>
      <c r="C58"/>
      <c r="D58"/>
      <c r="E58"/>
      <c r="F58"/>
    </row>
  </sheetData>
  <mergeCells count="1">
    <mergeCell ref="C57:F5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80007-60F5-4BED-A111-C9EF076BAF20}">
  <dimension ref="A1:P58"/>
  <sheetViews>
    <sheetView workbookViewId="0">
      <selection activeCell="B4" sqref="B4"/>
    </sheetView>
  </sheetViews>
  <sheetFormatPr defaultRowHeight="15"/>
  <cols>
    <col min="1" max="1" width="15.140625" style="1" customWidth="1"/>
    <col min="2" max="2" width="24.7109375" style="1" customWidth="1"/>
    <col min="3" max="3" width="24.42578125" style="1" customWidth="1"/>
    <col min="4" max="4" width="16.5703125" style="1" customWidth="1"/>
    <col min="5" max="5" width="13.7109375" style="1" customWidth="1"/>
    <col min="6" max="7" width="9.140625" style="1"/>
    <col min="8" max="8" width="20.42578125" style="1" customWidth="1"/>
    <col min="9" max="9" width="24.7109375" style="1" customWidth="1"/>
    <col min="10" max="10" width="16" style="1" customWidth="1"/>
    <col min="11" max="11" width="13.85546875" style="1" customWidth="1"/>
    <col min="12" max="14" width="9.140625" style="1"/>
    <col min="15" max="15" width="12.28515625" style="1" customWidth="1"/>
    <col min="16" max="16" width="13.85546875" style="1" customWidth="1"/>
    <col min="17" max="16384" width="9.140625" style="1"/>
  </cols>
  <sheetData>
    <row r="1" spans="1:16">
      <c r="A1" t="s">
        <v>58</v>
      </c>
      <c r="B1" s="4" t="s">
        <v>84</v>
      </c>
      <c r="C1" s="10"/>
      <c r="D1" s="10"/>
      <c r="E1" s="10"/>
    </row>
    <row r="2" spans="1:16">
      <c r="A2" t="s">
        <v>57</v>
      </c>
      <c r="B2" t="s">
        <v>97</v>
      </c>
      <c r="C2"/>
      <c r="D2"/>
      <c r="E2"/>
    </row>
    <row r="4" spans="1:16">
      <c r="A4" s="6" t="s">
        <v>1</v>
      </c>
      <c r="B4" s="6" t="s">
        <v>98</v>
      </c>
      <c r="C4" s="6" t="s">
        <v>3</v>
      </c>
      <c r="D4" s="6" t="s">
        <v>4</v>
      </c>
      <c r="E4" s="6" t="s">
        <v>5</v>
      </c>
      <c r="F4" s="5"/>
      <c r="G4" s="6" t="s">
        <v>0</v>
      </c>
      <c r="H4" s="7" t="s">
        <v>60</v>
      </c>
      <c r="I4" s="6" t="s">
        <v>3</v>
      </c>
      <c r="J4" s="2" t="s">
        <v>4</v>
      </c>
      <c r="K4" s="2" t="s">
        <v>5</v>
      </c>
      <c r="M4" s="2" t="s">
        <v>1</v>
      </c>
      <c r="N4" s="3" t="s">
        <v>6</v>
      </c>
      <c r="O4" s="3" t="s">
        <v>7</v>
      </c>
      <c r="P4" s="2" t="s">
        <v>5</v>
      </c>
    </row>
    <row r="5" spans="1:16">
      <c r="A5" s="6">
        <v>2020</v>
      </c>
      <c r="B5">
        <v>11903</v>
      </c>
      <c r="C5" s="6">
        <f t="shared" ref="C5:C54" si="0">((B5-B6)/B6)</f>
        <v>15.417931034482759</v>
      </c>
      <c r="D5" s="6"/>
      <c r="E5" s="6"/>
      <c r="F5" s="5"/>
      <c r="G5" s="6">
        <v>2020</v>
      </c>
      <c r="H5" s="5">
        <v>1489830</v>
      </c>
      <c r="I5" s="6">
        <f t="shared" ref="I5:I54" si="1">((H5-H6)/H6)</f>
        <v>-0.24756820638175372</v>
      </c>
      <c r="J5" s="2"/>
      <c r="K5" s="2"/>
      <c r="M5" s="2">
        <v>2020</v>
      </c>
      <c r="N5" s="3">
        <f t="shared" ref="N5:O36" si="2">C5-I5</f>
        <v>15.665499240864513</v>
      </c>
      <c r="O5" s="3"/>
      <c r="P5" s="2"/>
    </row>
    <row r="6" spans="1:16">
      <c r="A6" s="6">
        <v>2019</v>
      </c>
      <c r="B6">
        <v>725</v>
      </c>
      <c r="C6" s="6">
        <f t="shared" si="0"/>
        <v>0.15445859872611464</v>
      </c>
      <c r="D6" s="6">
        <f t="shared" ref="D6:D53" si="3">(C6+C7)/2</f>
        <v>4.4491204124962082E-2</v>
      </c>
      <c r="E6" s="6" t="s">
        <v>8</v>
      </c>
      <c r="F6" s="5"/>
      <c r="G6" s="6">
        <v>2019</v>
      </c>
      <c r="H6" s="5">
        <v>1980020</v>
      </c>
      <c r="I6" s="6">
        <f t="shared" si="1"/>
        <v>0.11451277989889558</v>
      </c>
      <c r="J6" s="2">
        <f t="shared" ref="J6:J53" si="4">(I6+I7)/2</f>
        <v>8.1021873732160674E-2</v>
      </c>
      <c r="K6" s="2" t="s">
        <v>8</v>
      </c>
      <c r="M6" s="2">
        <v>2019</v>
      </c>
      <c r="N6" s="3">
        <f t="shared" si="2"/>
        <v>3.9945818827219065E-2</v>
      </c>
      <c r="O6" s="3">
        <f t="shared" si="2"/>
        <v>-3.6530669607198592E-2</v>
      </c>
      <c r="P6" s="2" t="s">
        <v>8</v>
      </c>
    </row>
    <row r="7" spans="1:16">
      <c r="A7" s="6">
        <v>2018</v>
      </c>
      <c r="B7">
        <v>628</v>
      </c>
      <c r="C7" s="6">
        <f t="shared" si="0"/>
        <v>-6.5476190476190479E-2</v>
      </c>
      <c r="D7" s="6">
        <f t="shared" si="3"/>
        <v>-3.4960317460317462E-2</v>
      </c>
      <c r="E7" s="6" t="s">
        <v>9</v>
      </c>
      <c r="F7" s="5"/>
      <c r="G7" s="6">
        <v>2018</v>
      </c>
      <c r="H7" s="5">
        <v>1776579</v>
      </c>
      <c r="I7" s="6">
        <f t="shared" si="1"/>
        <v>4.7530967565425762E-2</v>
      </c>
      <c r="J7" s="2">
        <f t="shared" si="4"/>
        <v>4.2074420074130245E-2</v>
      </c>
      <c r="K7" s="2" t="s">
        <v>9</v>
      </c>
      <c r="M7" s="2">
        <v>2018</v>
      </c>
      <c r="N7" s="3">
        <f t="shared" si="2"/>
        <v>-0.11300715804161623</v>
      </c>
      <c r="O7" s="3">
        <f t="shared" si="2"/>
        <v>-7.70347375344477E-2</v>
      </c>
      <c r="P7" s="2" t="s">
        <v>9</v>
      </c>
    </row>
    <row r="8" spans="1:16">
      <c r="A8" s="6">
        <v>2017</v>
      </c>
      <c r="B8">
        <v>672</v>
      </c>
      <c r="C8" s="6">
        <f t="shared" si="0"/>
        <v>-4.4444444444444444E-3</v>
      </c>
      <c r="D8" s="6">
        <f t="shared" si="3"/>
        <v>3.0112162635821942E-2</v>
      </c>
      <c r="E8" s="6" t="s">
        <v>10</v>
      </c>
      <c r="F8" s="5"/>
      <c r="G8" s="6">
        <v>2017</v>
      </c>
      <c r="H8" s="5">
        <v>1695968</v>
      </c>
      <c r="I8" s="6">
        <f t="shared" si="1"/>
        <v>3.6617872582834728E-2</v>
      </c>
      <c r="J8" s="2">
        <f t="shared" si="4"/>
        <v>3.736713978027642E-2</v>
      </c>
      <c r="K8" s="2" t="s">
        <v>10</v>
      </c>
      <c r="M8" s="2">
        <v>2017</v>
      </c>
      <c r="N8" s="3">
        <f t="shared" si="2"/>
        <v>-4.1062317027279173E-2</v>
      </c>
      <c r="O8" s="3">
        <f t="shared" si="2"/>
        <v>-7.2549771444544789E-3</v>
      </c>
      <c r="P8" s="2" t="s">
        <v>10</v>
      </c>
    </row>
    <row r="9" spans="1:16">
      <c r="A9" s="6">
        <v>2016</v>
      </c>
      <c r="B9">
        <v>675</v>
      </c>
      <c r="C9" s="6">
        <f t="shared" si="0"/>
        <v>6.4668769716088328E-2</v>
      </c>
      <c r="D9" s="6">
        <f t="shared" si="3"/>
        <v>2.0026692550351857E-2</v>
      </c>
      <c r="E9" s="6" t="s">
        <v>11</v>
      </c>
      <c r="F9" s="5"/>
      <c r="G9" s="6">
        <v>2016</v>
      </c>
      <c r="H9" s="5">
        <v>1636059</v>
      </c>
      <c r="I9" s="6">
        <f t="shared" si="1"/>
        <v>3.8116406977718106E-2</v>
      </c>
      <c r="J9" s="2">
        <f t="shared" si="4"/>
        <v>3.804072655346101E-2</v>
      </c>
      <c r="K9" s="2" t="s">
        <v>11</v>
      </c>
      <c r="M9" s="2">
        <v>2016</v>
      </c>
      <c r="N9" s="3">
        <f t="shared" si="2"/>
        <v>2.6552362738370222E-2</v>
      </c>
      <c r="O9" s="3">
        <f t="shared" si="2"/>
        <v>-1.8014034003109154E-2</v>
      </c>
      <c r="P9" s="2" t="s">
        <v>11</v>
      </c>
    </row>
    <row r="10" spans="1:16">
      <c r="A10" s="6">
        <v>2015</v>
      </c>
      <c r="B10">
        <v>634</v>
      </c>
      <c r="C10" s="6">
        <f t="shared" si="0"/>
        <v>-2.4615384615384615E-2</v>
      </c>
      <c r="D10" s="6">
        <f t="shared" si="3"/>
        <v>0.10556303012576776</v>
      </c>
      <c r="E10" s="6" t="s">
        <v>12</v>
      </c>
      <c r="F10" s="5"/>
      <c r="G10" s="6">
        <v>2015</v>
      </c>
      <c r="H10" s="5">
        <v>1575988</v>
      </c>
      <c r="I10" s="6">
        <f t="shared" si="1"/>
        <v>3.7965046129203921E-2</v>
      </c>
      <c r="J10" s="2">
        <f t="shared" si="4"/>
        <v>3.3426727323831229E-2</v>
      </c>
      <c r="K10" s="2" t="s">
        <v>12</v>
      </c>
      <c r="M10" s="2">
        <v>2015</v>
      </c>
      <c r="N10" s="3">
        <f t="shared" si="2"/>
        <v>-6.2580430744588536E-2</v>
      </c>
      <c r="O10" s="3">
        <f t="shared" si="2"/>
        <v>7.213630280193653E-2</v>
      </c>
      <c r="P10" s="2" t="s">
        <v>12</v>
      </c>
    </row>
    <row r="11" spans="1:16">
      <c r="A11" s="6">
        <v>2014</v>
      </c>
      <c r="B11">
        <v>650</v>
      </c>
      <c r="C11" s="6">
        <f t="shared" si="0"/>
        <v>0.23574144486692014</v>
      </c>
      <c r="D11" s="6">
        <f t="shared" si="3"/>
        <v>0.22526102266440695</v>
      </c>
      <c r="E11" s="6" t="s">
        <v>13</v>
      </c>
      <c r="F11" s="5"/>
      <c r="G11" s="6">
        <v>2014</v>
      </c>
      <c r="H11" s="5">
        <v>1518344</v>
      </c>
      <c r="I11" s="6">
        <f t="shared" si="1"/>
        <v>2.8888408518458534E-2</v>
      </c>
      <c r="J11" s="2">
        <f t="shared" si="4"/>
        <v>4.1927270404029368E-2</v>
      </c>
      <c r="K11" s="2" t="s">
        <v>13</v>
      </c>
      <c r="M11" s="2">
        <v>2014</v>
      </c>
      <c r="N11" s="3">
        <f t="shared" si="2"/>
        <v>0.20685303634846161</v>
      </c>
      <c r="O11" s="3">
        <f t="shared" si="2"/>
        <v>0.18333375226037757</v>
      </c>
      <c r="P11" s="2" t="s">
        <v>13</v>
      </c>
    </row>
    <row r="12" spans="1:16">
      <c r="A12" s="6">
        <v>2013</v>
      </c>
      <c r="B12">
        <v>526</v>
      </c>
      <c r="C12" s="6">
        <f t="shared" si="0"/>
        <v>0.21478060046189376</v>
      </c>
      <c r="D12" s="6">
        <f t="shared" si="3"/>
        <v>0.14195820146551477</v>
      </c>
      <c r="E12" s="6" t="s">
        <v>14</v>
      </c>
      <c r="F12" s="5"/>
      <c r="G12" s="6">
        <v>2013</v>
      </c>
      <c r="H12" s="5">
        <v>1475713</v>
      </c>
      <c r="I12" s="6">
        <f t="shared" si="1"/>
        <v>5.4966132289600199E-2</v>
      </c>
      <c r="J12" s="2">
        <f t="shared" si="4"/>
        <v>5.337452420807437E-2</v>
      </c>
      <c r="K12" s="2" t="s">
        <v>14</v>
      </c>
      <c r="M12" s="2">
        <v>2013</v>
      </c>
      <c r="N12" s="3">
        <f t="shared" si="2"/>
        <v>0.15981446817229356</v>
      </c>
      <c r="O12" s="3">
        <f t="shared" si="2"/>
        <v>8.8583677257440402E-2</v>
      </c>
      <c r="P12" s="2" t="s">
        <v>14</v>
      </c>
    </row>
    <row r="13" spans="1:16">
      <c r="A13" s="6">
        <v>2012</v>
      </c>
      <c r="B13">
        <v>433</v>
      </c>
      <c r="C13" s="6">
        <f t="shared" si="0"/>
        <v>6.9135802469135796E-2</v>
      </c>
      <c r="D13" s="6">
        <f t="shared" si="3"/>
        <v>-1.0375918990151202E-2</v>
      </c>
      <c r="E13" s="6" t="s">
        <v>15</v>
      </c>
      <c r="F13" s="5"/>
      <c r="G13" s="6">
        <v>2012</v>
      </c>
      <c r="H13" s="5">
        <v>1398825</v>
      </c>
      <c r="I13" s="6">
        <f t="shared" si="1"/>
        <v>5.1782916126548548E-2</v>
      </c>
      <c r="J13" s="2">
        <f t="shared" si="4"/>
        <v>5.7636912288871349E-2</v>
      </c>
      <c r="K13" s="2" t="s">
        <v>15</v>
      </c>
      <c r="M13" s="2">
        <v>2012</v>
      </c>
      <c r="N13" s="3">
        <f t="shared" si="2"/>
        <v>1.7352886342587248E-2</v>
      </c>
      <c r="O13" s="3">
        <f t="shared" si="2"/>
        <v>-6.8012831279022551E-2</v>
      </c>
      <c r="P13" s="2" t="s">
        <v>15</v>
      </c>
    </row>
    <row r="14" spans="1:16">
      <c r="A14" s="6">
        <v>2011</v>
      </c>
      <c r="B14">
        <v>405</v>
      </c>
      <c r="C14" s="6">
        <f t="shared" si="0"/>
        <v>-8.98876404494382E-2</v>
      </c>
      <c r="D14" s="6">
        <f t="shared" si="3"/>
        <v>-5.9135959962710365E-2</v>
      </c>
      <c r="E14" s="6" t="s">
        <v>16</v>
      </c>
      <c r="F14" s="5"/>
      <c r="G14" s="6">
        <v>2011</v>
      </c>
      <c r="H14" s="5">
        <v>1329956</v>
      </c>
      <c r="I14" s="6">
        <f t="shared" si="1"/>
        <v>6.349090845119415E-2</v>
      </c>
      <c r="J14" s="2">
        <f t="shared" si="4"/>
        <v>4.8989728813743805E-2</v>
      </c>
      <c r="K14" s="2" t="s">
        <v>16</v>
      </c>
      <c r="M14" s="2">
        <v>2011</v>
      </c>
      <c r="N14" s="3">
        <f t="shared" si="2"/>
        <v>-0.15337854890063235</v>
      </c>
      <c r="O14" s="3">
        <f t="shared" si="2"/>
        <v>-0.10812568877645418</v>
      </c>
      <c r="P14" s="2" t="s">
        <v>16</v>
      </c>
    </row>
    <row r="15" spans="1:16">
      <c r="A15" s="6">
        <v>2010</v>
      </c>
      <c r="B15">
        <v>445</v>
      </c>
      <c r="C15" s="6">
        <f t="shared" si="0"/>
        <v>-2.8384279475982533E-2</v>
      </c>
      <c r="D15" s="6">
        <f t="shared" si="3"/>
        <v>-5.7106311394677894E-2</v>
      </c>
      <c r="E15" s="6" t="s">
        <v>17</v>
      </c>
      <c r="F15" s="5"/>
      <c r="G15" s="6">
        <v>2010</v>
      </c>
      <c r="H15" s="5">
        <v>1250557</v>
      </c>
      <c r="I15" s="6">
        <f t="shared" si="1"/>
        <v>3.4488549176293466E-2</v>
      </c>
      <c r="J15" s="2">
        <f t="shared" si="4"/>
        <v>3.9335203702825214E-2</v>
      </c>
      <c r="K15" s="2" t="s">
        <v>17</v>
      </c>
      <c r="M15" s="2">
        <v>2010</v>
      </c>
      <c r="N15" s="3">
        <f t="shared" si="2"/>
        <v>-6.2872828652276003E-2</v>
      </c>
      <c r="O15" s="3">
        <f t="shared" si="2"/>
        <v>-9.6441515097503108E-2</v>
      </c>
      <c r="P15" s="2" t="s">
        <v>17</v>
      </c>
    </row>
    <row r="16" spans="1:16">
      <c r="A16" s="6">
        <v>2009</v>
      </c>
      <c r="B16">
        <v>458</v>
      </c>
      <c r="C16" s="6">
        <f t="shared" si="0"/>
        <v>-8.5828343313373259E-2</v>
      </c>
      <c r="D16" s="6">
        <f t="shared" si="3"/>
        <v>-7.1162759227308095E-2</v>
      </c>
      <c r="E16" s="6" t="s">
        <v>18</v>
      </c>
      <c r="F16" s="5"/>
      <c r="G16" s="6">
        <v>2009</v>
      </c>
      <c r="H16" s="5">
        <v>1208865</v>
      </c>
      <c r="I16" s="6">
        <f t="shared" si="1"/>
        <v>4.4181858229356968E-2</v>
      </c>
      <c r="J16" s="2">
        <f t="shared" si="4"/>
        <v>5.8036847284569794E-2</v>
      </c>
      <c r="K16" s="2" t="s">
        <v>18</v>
      </c>
      <c r="M16" s="2">
        <v>2009</v>
      </c>
      <c r="N16" s="3">
        <f t="shared" si="2"/>
        <v>-0.13001020154273024</v>
      </c>
      <c r="O16" s="3">
        <f t="shared" si="2"/>
        <v>-0.1291996065118779</v>
      </c>
      <c r="P16" s="2" t="s">
        <v>18</v>
      </c>
    </row>
    <row r="17" spans="1:16">
      <c r="A17" s="6">
        <v>2008</v>
      </c>
      <c r="B17">
        <v>501</v>
      </c>
      <c r="C17" s="6">
        <f t="shared" si="0"/>
        <v>-5.6497175141242938E-2</v>
      </c>
      <c r="D17" s="6">
        <f t="shared" si="3"/>
        <v>-0.12658444233612828</v>
      </c>
      <c r="E17" s="6" t="s">
        <v>19</v>
      </c>
      <c r="F17" s="5"/>
      <c r="G17" s="6">
        <v>2008</v>
      </c>
      <c r="H17" s="5">
        <v>1157715</v>
      </c>
      <c r="I17" s="6">
        <f t="shared" si="1"/>
        <v>7.1891836339782619E-2</v>
      </c>
      <c r="J17" s="2">
        <f t="shared" si="4"/>
        <v>6.1020566513237715E-2</v>
      </c>
      <c r="K17" s="2" t="s">
        <v>19</v>
      </c>
      <c r="M17" s="2">
        <v>2008</v>
      </c>
      <c r="N17" s="3">
        <f t="shared" si="2"/>
        <v>-0.12838901148102555</v>
      </c>
      <c r="O17" s="3">
        <f t="shared" si="2"/>
        <v>-0.18760500884936598</v>
      </c>
      <c r="P17" s="2" t="s">
        <v>19</v>
      </c>
    </row>
    <row r="18" spans="1:16">
      <c r="A18" s="6">
        <v>2007</v>
      </c>
      <c r="B18">
        <v>531</v>
      </c>
      <c r="C18" s="6">
        <f t="shared" si="0"/>
        <v>-0.19667170953101362</v>
      </c>
      <c r="D18" s="6">
        <f t="shared" si="3"/>
        <v>-9.5291714735065411E-2</v>
      </c>
      <c r="E18" s="6" t="s">
        <v>20</v>
      </c>
      <c r="F18" s="5"/>
      <c r="G18" s="6">
        <v>2007</v>
      </c>
      <c r="H18" s="5">
        <v>1080067</v>
      </c>
      <c r="I18" s="6">
        <f t="shared" si="1"/>
        <v>5.014929668669281E-2</v>
      </c>
      <c r="J18" s="2">
        <f t="shared" si="4"/>
        <v>5.2071956196074576E-2</v>
      </c>
      <c r="K18" s="2" t="s">
        <v>20</v>
      </c>
      <c r="M18" s="2">
        <v>2007</v>
      </c>
      <c r="N18" s="3">
        <f t="shared" si="2"/>
        <v>-0.24682100621770642</v>
      </c>
      <c r="O18" s="3">
        <f t="shared" si="2"/>
        <v>-0.14736367093114</v>
      </c>
      <c r="P18" s="2" t="s">
        <v>20</v>
      </c>
    </row>
    <row r="19" spans="1:16">
      <c r="A19" s="6">
        <v>2006</v>
      </c>
      <c r="B19">
        <v>661</v>
      </c>
      <c r="C19" s="6">
        <f t="shared" si="0"/>
        <v>6.0882800608828003E-3</v>
      </c>
      <c r="D19" s="6">
        <f t="shared" si="3"/>
        <v>-1.0289193302891934E-2</v>
      </c>
      <c r="E19" s="6" t="s">
        <v>21</v>
      </c>
      <c r="F19" s="5"/>
      <c r="G19" s="6">
        <v>2006</v>
      </c>
      <c r="H19" s="5">
        <v>1028489</v>
      </c>
      <c r="I19" s="6">
        <f t="shared" si="1"/>
        <v>5.3994615705456335E-2</v>
      </c>
      <c r="J19" s="2">
        <f t="shared" si="4"/>
        <v>5.248827898145017E-2</v>
      </c>
      <c r="K19" s="2" t="s">
        <v>21</v>
      </c>
      <c r="M19" s="2">
        <v>2006</v>
      </c>
      <c r="N19" s="3">
        <f t="shared" si="2"/>
        <v>-4.7906335644573535E-2</v>
      </c>
      <c r="O19" s="3">
        <f t="shared" si="2"/>
        <v>-6.2777472284342106E-2</v>
      </c>
      <c r="P19" s="2" t="s">
        <v>21</v>
      </c>
    </row>
    <row r="20" spans="1:16">
      <c r="A20" s="6">
        <v>2005</v>
      </c>
      <c r="B20">
        <v>657</v>
      </c>
      <c r="C20" s="6">
        <f t="shared" si="0"/>
        <v>-2.6666666666666668E-2</v>
      </c>
      <c r="D20" s="6">
        <f t="shared" si="3"/>
        <v>0.60792912513842745</v>
      </c>
      <c r="E20" s="6" t="s">
        <v>22</v>
      </c>
      <c r="F20" s="5"/>
      <c r="G20" s="6">
        <v>2005</v>
      </c>
      <c r="H20" s="5">
        <v>975801</v>
      </c>
      <c r="I20" s="6">
        <f t="shared" si="1"/>
        <v>5.0981942257443999E-2</v>
      </c>
      <c r="J20" s="2">
        <f t="shared" si="4"/>
        <v>4.83294602081209E-2</v>
      </c>
      <c r="K20" s="2" t="s">
        <v>22</v>
      </c>
      <c r="M20" s="2">
        <v>2005</v>
      </c>
      <c r="N20" s="3">
        <f t="shared" si="2"/>
        <v>-7.7648608924110671E-2</v>
      </c>
      <c r="O20" s="3">
        <f t="shared" si="2"/>
        <v>0.55959966493030655</v>
      </c>
      <c r="P20" s="2" t="s">
        <v>22</v>
      </c>
    </row>
    <row r="21" spans="1:16">
      <c r="A21" s="6">
        <v>2004</v>
      </c>
      <c r="B21">
        <v>675</v>
      </c>
      <c r="C21" s="6">
        <f t="shared" si="0"/>
        <v>1.2425249169435215</v>
      </c>
      <c r="D21" s="6">
        <f t="shared" si="3"/>
        <v>1.2701174203038219</v>
      </c>
      <c r="E21" s="6" t="s">
        <v>23</v>
      </c>
      <c r="F21" s="5"/>
      <c r="G21" s="6">
        <v>2004</v>
      </c>
      <c r="H21" s="5">
        <v>928466</v>
      </c>
      <c r="I21" s="6">
        <f t="shared" si="1"/>
        <v>4.5676978158797801E-2</v>
      </c>
      <c r="J21" s="2">
        <f t="shared" si="4"/>
        <v>4.4970204422588672E-2</v>
      </c>
      <c r="K21" s="2" t="s">
        <v>23</v>
      </c>
      <c r="M21" s="2">
        <v>2004</v>
      </c>
      <c r="N21" s="3">
        <f t="shared" si="2"/>
        <v>1.1968479387847237</v>
      </c>
      <c r="O21" s="3">
        <f t="shared" si="2"/>
        <v>1.2251472158812333</v>
      </c>
      <c r="P21" s="2" t="s">
        <v>23</v>
      </c>
    </row>
    <row r="22" spans="1:16">
      <c r="A22" s="6">
        <v>2003</v>
      </c>
      <c r="B22">
        <v>301</v>
      </c>
      <c r="C22" s="6">
        <f t="shared" si="0"/>
        <v>1.2977099236641221</v>
      </c>
      <c r="D22" s="6">
        <f t="shared" si="3"/>
        <v>0.45492972818720123</v>
      </c>
      <c r="E22" s="6" t="s">
        <v>24</v>
      </c>
      <c r="F22" s="5"/>
      <c r="G22" s="6">
        <v>2003</v>
      </c>
      <c r="H22" s="5">
        <v>887909</v>
      </c>
      <c r="I22" s="6">
        <f t="shared" si="1"/>
        <v>4.426343068637955E-2</v>
      </c>
      <c r="J22" s="2">
        <f t="shared" si="4"/>
        <v>3.357412135822737E-2</v>
      </c>
      <c r="K22" s="2" t="s">
        <v>24</v>
      </c>
      <c r="M22" s="2">
        <v>2003</v>
      </c>
      <c r="N22" s="3">
        <f t="shared" si="2"/>
        <v>1.2534464929777425</v>
      </c>
      <c r="O22" s="3">
        <f t="shared" si="2"/>
        <v>0.42135560682897388</v>
      </c>
      <c r="P22" s="2" t="s">
        <v>24</v>
      </c>
    </row>
    <row r="23" spans="1:16">
      <c r="A23" s="6">
        <v>2002</v>
      </c>
      <c r="B23">
        <v>131</v>
      </c>
      <c r="C23" s="6">
        <f t="shared" si="0"/>
        <v>-0.38785046728971961</v>
      </c>
      <c r="D23" s="6">
        <f t="shared" si="3"/>
        <v>3.8951478683907304E-2</v>
      </c>
      <c r="E23" s="6" t="s">
        <v>25</v>
      </c>
      <c r="F23" s="5"/>
      <c r="G23" s="6">
        <v>2002</v>
      </c>
      <c r="H23" s="5">
        <v>850273</v>
      </c>
      <c r="I23" s="6">
        <f t="shared" si="1"/>
        <v>2.2884812030075186E-2</v>
      </c>
      <c r="J23" s="2">
        <f t="shared" si="4"/>
        <v>1.147970202989825E-2</v>
      </c>
      <c r="K23" s="2" t="s">
        <v>25</v>
      </c>
      <c r="M23" s="2">
        <v>2002</v>
      </c>
      <c r="N23" s="3">
        <f t="shared" si="2"/>
        <v>-0.41073527931979481</v>
      </c>
      <c r="O23" s="3">
        <f t="shared" si="2"/>
        <v>2.7471776654009052E-2</v>
      </c>
      <c r="P23" s="2" t="s">
        <v>25</v>
      </c>
    </row>
    <row r="24" spans="1:16">
      <c r="A24" s="6">
        <v>2001</v>
      </c>
      <c r="B24">
        <v>214</v>
      </c>
      <c r="C24" s="6">
        <f t="shared" si="0"/>
        <v>0.46575342465753422</v>
      </c>
      <c r="D24" s="6">
        <f t="shared" si="3"/>
        <v>0.20082543027748506</v>
      </c>
      <c r="E24" s="6" t="s">
        <v>26</v>
      </c>
      <c r="F24" s="5"/>
      <c r="G24" s="6">
        <v>2001</v>
      </c>
      <c r="H24" s="5">
        <v>831250</v>
      </c>
      <c r="I24" s="6">
        <f t="shared" si="1"/>
        <v>7.4592029721314555E-5</v>
      </c>
      <c r="J24" s="2">
        <f t="shared" si="4"/>
        <v>1.0923910985677252E-2</v>
      </c>
      <c r="K24" s="2" t="s">
        <v>26</v>
      </c>
      <c r="M24" s="2">
        <v>2001</v>
      </c>
      <c r="N24" s="3">
        <f t="shared" si="2"/>
        <v>0.4656788326278129</v>
      </c>
      <c r="O24" s="3">
        <f t="shared" si="2"/>
        <v>0.18990151929180782</v>
      </c>
      <c r="P24" s="2" t="s">
        <v>26</v>
      </c>
    </row>
    <row r="25" spans="1:16">
      <c r="A25" s="6">
        <v>2000</v>
      </c>
      <c r="B25">
        <v>146</v>
      </c>
      <c r="C25" s="6">
        <f t="shared" si="0"/>
        <v>-6.4102564102564097E-2</v>
      </c>
      <c r="D25" s="6">
        <f t="shared" si="3"/>
        <v>-0.13409209837781266</v>
      </c>
      <c r="E25" s="6" t="s">
        <v>27</v>
      </c>
      <c r="F25" s="5"/>
      <c r="G25" s="6">
        <v>2000</v>
      </c>
      <c r="H25" s="5">
        <v>831188</v>
      </c>
      <c r="I25" s="6">
        <f t="shared" si="1"/>
        <v>2.177322994163319E-2</v>
      </c>
      <c r="J25" s="2">
        <f t="shared" si="4"/>
        <v>1.9876638847439031E-2</v>
      </c>
      <c r="K25" s="2" t="s">
        <v>27</v>
      </c>
      <c r="M25" s="2">
        <v>2000</v>
      </c>
      <c r="N25" s="3">
        <f t="shared" si="2"/>
        <v>-8.587579404419729E-2</v>
      </c>
      <c r="O25" s="3">
        <f t="shared" si="2"/>
        <v>-0.1539687372252517</v>
      </c>
      <c r="P25" s="2" t="s">
        <v>27</v>
      </c>
    </row>
    <row r="26" spans="1:16">
      <c r="A26" s="6">
        <v>1999</v>
      </c>
      <c r="B26">
        <v>156</v>
      </c>
      <c r="C26" s="6">
        <f t="shared" si="0"/>
        <v>-0.20408163265306123</v>
      </c>
      <c r="D26" s="6">
        <f t="shared" si="3"/>
        <v>-1.8707482993197286E-2</v>
      </c>
      <c r="E26" s="6" t="s">
        <v>28</v>
      </c>
      <c r="F26" s="5"/>
      <c r="G26" s="6">
        <v>1999</v>
      </c>
      <c r="H26" s="5">
        <v>813476</v>
      </c>
      <c r="I26" s="6">
        <f t="shared" si="1"/>
        <v>1.7980047753244868E-2</v>
      </c>
      <c r="J26" s="2">
        <f t="shared" si="4"/>
        <v>1.9467776698243837E-2</v>
      </c>
      <c r="K26" s="2" t="s">
        <v>28</v>
      </c>
      <c r="M26" s="2">
        <v>1999</v>
      </c>
      <c r="N26" s="3">
        <f t="shared" si="2"/>
        <v>-0.22206168040630608</v>
      </c>
      <c r="O26" s="3">
        <f t="shared" si="2"/>
        <v>-3.8175259691441123E-2</v>
      </c>
      <c r="P26" s="2" t="s">
        <v>28</v>
      </c>
    </row>
    <row r="27" spans="1:16">
      <c r="A27" s="6">
        <v>1998</v>
      </c>
      <c r="B27">
        <v>196</v>
      </c>
      <c r="C27" s="6">
        <f t="shared" si="0"/>
        <v>0.16666666666666666</v>
      </c>
      <c r="D27" s="6">
        <f t="shared" si="3"/>
        <v>0.1470917225950783</v>
      </c>
      <c r="E27" s="6" t="s">
        <v>29</v>
      </c>
      <c r="F27" s="5"/>
      <c r="G27" s="6">
        <v>1998</v>
      </c>
      <c r="H27" s="5">
        <v>799108</v>
      </c>
      <c r="I27" s="6">
        <f t="shared" si="1"/>
        <v>2.0955505643242802E-2</v>
      </c>
      <c r="J27" s="2">
        <f t="shared" si="4"/>
        <v>1.7062593320137966E-2</v>
      </c>
      <c r="K27" s="2" t="s">
        <v>29</v>
      </c>
      <c r="M27" s="2">
        <v>1998</v>
      </c>
      <c r="N27" s="3">
        <f t="shared" si="2"/>
        <v>0.14571116102342385</v>
      </c>
      <c r="O27" s="3">
        <f t="shared" si="2"/>
        <v>0.13002912927494034</v>
      </c>
      <c r="P27" s="2" t="s">
        <v>29</v>
      </c>
    </row>
    <row r="28" spans="1:16">
      <c r="A28" s="6">
        <v>1997</v>
      </c>
      <c r="B28">
        <v>168</v>
      </c>
      <c r="C28" s="6">
        <f t="shared" si="0"/>
        <v>0.12751677852348994</v>
      </c>
      <c r="D28" s="6">
        <f t="shared" si="3"/>
        <v>5.0686493836908368E-2</v>
      </c>
      <c r="E28" s="6" t="s">
        <v>30</v>
      </c>
      <c r="F28" s="5"/>
      <c r="G28" s="6">
        <v>1997</v>
      </c>
      <c r="H28" s="5">
        <v>782706</v>
      </c>
      <c r="I28" s="6">
        <f t="shared" si="1"/>
        <v>1.3169680997033133E-2</v>
      </c>
      <c r="J28" s="2">
        <f t="shared" si="4"/>
        <v>6.5809530205009958E-2</v>
      </c>
      <c r="K28" s="2" t="s">
        <v>30</v>
      </c>
      <c r="M28" s="2">
        <v>1997</v>
      </c>
      <c r="N28" s="3">
        <f t="shared" si="2"/>
        <v>0.1143470975264568</v>
      </c>
      <c r="O28" s="3">
        <f t="shared" si="2"/>
        <v>-1.512303636810159E-2</v>
      </c>
      <c r="P28" s="2" t="s">
        <v>30</v>
      </c>
    </row>
    <row r="29" spans="1:16">
      <c r="A29" s="6">
        <v>1996</v>
      </c>
      <c r="B29">
        <v>149</v>
      </c>
      <c r="C29" s="6">
        <f t="shared" si="0"/>
        <v>-2.6143790849673203E-2</v>
      </c>
      <c r="D29" s="6">
        <f t="shared" si="3"/>
        <v>7.0897570224018366E-2</v>
      </c>
      <c r="E29" s="6" t="s">
        <v>31</v>
      </c>
      <c r="F29" s="5"/>
      <c r="G29" s="6">
        <v>1996</v>
      </c>
      <c r="H29" s="5">
        <v>772532</v>
      </c>
      <c r="I29" s="6">
        <f t="shared" si="1"/>
        <v>0.11844937941298679</v>
      </c>
      <c r="J29" s="2">
        <f t="shared" si="4"/>
        <v>8.4519918588730383E-2</v>
      </c>
      <c r="K29" s="2" t="s">
        <v>31</v>
      </c>
      <c r="M29" s="2">
        <v>1996</v>
      </c>
      <c r="N29" s="3">
        <f t="shared" si="2"/>
        <v>-0.14459317026266</v>
      </c>
      <c r="O29" s="3">
        <f t="shared" si="2"/>
        <v>-1.3622348364712017E-2</v>
      </c>
      <c r="P29" s="2" t="s">
        <v>31</v>
      </c>
    </row>
    <row r="30" spans="1:16">
      <c r="A30" s="6">
        <v>1995</v>
      </c>
      <c r="B30">
        <v>153</v>
      </c>
      <c r="C30" s="6">
        <f t="shared" si="0"/>
        <v>0.16793893129770993</v>
      </c>
      <c r="D30" s="6">
        <f t="shared" si="3"/>
        <v>9.1721403633351087E-2</v>
      </c>
      <c r="E30" s="6" t="s">
        <v>32</v>
      </c>
      <c r="F30" s="5"/>
      <c r="G30" s="6">
        <v>1995</v>
      </c>
      <c r="H30" s="5">
        <v>690717</v>
      </c>
      <c r="I30" s="6">
        <f t="shared" si="1"/>
        <v>5.0590457764473976E-2</v>
      </c>
      <c r="J30" s="2">
        <f t="shared" si="4"/>
        <v>4.6889486280644252E-2</v>
      </c>
      <c r="K30" s="2" t="s">
        <v>32</v>
      </c>
      <c r="M30" s="2">
        <v>1995</v>
      </c>
      <c r="N30" s="3">
        <f t="shared" si="2"/>
        <v>0.11734847353323595</v>
      </c>
      <c r="O30" s="3">
        <f t="shared" si="2"/>
        <v>4.4831917352706835E-2</v>
      </c>
      <c r="P30" s="2" t="s">
        <v>32</v>
      </c>
    </row>
    <row r="31" spans="1:16">
      <c r="A31" s="6">
        <v>1994</v>
      </c>
      <c r="B31">
        <v>131</v>
      </c>
      <c r="C31" s="6">
        <f t="shared" si="0"/>
        <v>1.5503875968992248E-2</v>
      </c>
      <c r="D31" s="6">
        <f t="shared" si="3"/>
        <v>-3.61169837914024E-3</v>
      </c>
      <c r="E31" s="6" t="s">
        <v>33</v>
      </c>
      <c r="F31" s="5"/>
      <c r="G31" s="6">
        <v>1994</v>
      </c>
      <c r="H31" s="5">
        <v>657456</v>
      </c>
      <c r="I31" s="6">
        <f t="shared" si="1"/>
        <v>4.3188514796814528E-2</v>
      </c>
      <c r="J31" s="2">
        <f t="shared" si="4"/>
        <v>2.9041261205244112E-2</v>
      </c>
      <c r="K31" s="2" t="s">
        <v>33</v>
      </c>
      <c r="M31" s="2">
        <v>1994</v>
      </c>
      <c r="N31" s="3">
        <f t="shared" si="2"/>
        <v>-2.768463882782228E-2</v>
      </c>
      <c r="O31" s="3">
        <f t="shared" si="2"/>
        <v>-3.2652959584384356E-2</v>
      </c>
      <c r="P31" s="2" t="s">
        <v>33</v>
      </c>
    </row>
    <row r="32" spans="1:16">
      <c r="A32" s="6">
        <v>1993</v>
      </c>
      <c r="B32">
        <v>129</v>
      </c>
      <c r="C32" s="6">
        <f t="shared" si="0"/>
        <v>-2.2727272727272728E-2</v>
      </c>
      <c r="D32" s="6">
        <f t="shared" si="3"/>
        <v>-1.1363636363636364E-2</v>
      </c>
      <c r="E32" s="6" t="s">
        <v>34</v>
      </c>
      <c r="F32" s="5"/>
      <c r="G32" s="6">
        <v>1993</v>
      </c>
      <c r="H32" s="5">
        <v>630237</v>
      </c>
      <c r="I32" s="6">
        <f t="shared" si="1"/>
        <v>1.4894007613673694E-2</v>
      </c>
      <c r="J32" s="2">
        <f t="shared" si="4"/>
        <v>1.3230641512147433E-2</v>
      </c>
      <c r="K32" s="2" t="s">
        <v>34</v>
      </c>
      <c r="M32" s="2">
        <v>1993</v>
      </c>
      <c r="N32" s="3">
        <f t="shared" si="2"/>
        <v>-3.7621280340946424E-2</v>
      </c>
      <c r="O32" s="3">
        <f t="shared" si="2"/>
        <v>-2.4594277875783797E-2</v>
      </c>
      <c r="P32" s="2" t="s">
        <v>34</v>
      </c>
    </row>
    <row r="33" spans="1:16">
      <c r="A33" s="6">
        <v>1992</v>
      </c>
      <c r="B33">
        <v>132</v>
      </c>
      <c r="C33" s="6">
        <f t="shared" si="0"/>
        <v>0</v>
      </c>
      <c r="D33" s="6">
        <f t="shared" si="3"/>
        <v>0.32500000000000001</v>
      </c>
      <c r="E33" s="6" t="s">
        <v>35</v>
      </c>
      <c r="F33" s="5"/>
      <c r="G33" s="6">
        <v>1992</v>
      </c>
      <c r="H33" s="5">
        <v>620988</v>
      </c>
      <c r="I33" s="6">
        <f t="shared" si="1"/>
        <v>1.1567275410621173E-2</v>
      </c>
      <c r="J33" s="2">
        <f t="shared" si="4"/>
        <v>2.0060376222010901E-2</v>
      </c>
      <c r="K33" s="2" t="s">
        <v>35</v>
      </c>
      <c r="M33" s="2">
        <v>1992</v>
      </c>
      <c r="N33" s="3">
        <f t="shared" si="2"/>
        <v>-1.1567275410621173E-2</v>
      </c>
      <c r="O33" s="3">
        <f t="shared" si="2"/>
        <v>0.30493962377798911</v>
      </c>
      <c r="P33" s="2" t="s">
        <v>35</v>
      </c>
    </row>
    <row r="34" spans="1:16">
      <c r="A34" s="6">
        <v>1991</v>
      </c>
      <c r="B34">
        <v>132</v>
      </c>
      <c r="C34" s="6">
        <f t="shared" si="0"/>
        <v>0.65</v>
      </c>
      <c r="D34" s="6">
        <f t="shared" si="3"/>
        <v>0.5146551724137931</v>
      </c>
      <c r="E34" s="6" t="s">
        <v>36</v>
      </c>
      <c r="F34" s="5"/>
      <c r="G34" s="6">
        <v>1991</v>
      </c>
      <c r="H34" s="5">
        <v>613887</v>
      </c>
      <c r="I34" s="6">
        <f t="shared" si="1"/>
        <v>2.855347703340063E-2</v>
      </c>
      <c r="J34" s="2">
        <f t="shared" si="4"/>
        <v>2.8153286573621972E-2</v>
      </c>
      <c r="K34" s="2" t="s">
        <v>36</v>
      </c>
      <c r="M34" s="2">
        <v>1991</v>
      </c>
      <c r="N34" s="3">
        <f t="shared" si="2"/>
        <v>0.62144652296659941</v>
      </c>
      <c r="O34" s="3">
        <f t="shared" si="2"/>
        <v>0.48650188584017112</v>
      </c>
      <c r="P34" s="2" t="s">
        <v>36</v>
      </c>
    </row>
    <row r="35" spans="1:16">
      <c r="A35" s="6">
        <v>1990</v>
      </c>
      <c r="B35">
        <v>80</v>
      </c>
      <c r="C35" s="6">
        <f t="shared" si="0"/>
        <v>0.37931034482758619</v>
      </c>
      <c r="D35" s="6">
        <f t="shared" si="3"/>
        <v>0.22669220945083013</v>
      </c>
      <c r="E35" s="6" t="s">
        <v>37</v>
      </c>
      <c r="F35" s="5"/>
      <c r="G35" s="6">
        <v>1990</v>
      </c>
      <c r="H35" s="5">
        <v>596845</v>
      </c>
      <c r="I35" s="6">
        <f t="shared" si="1"/>
        <v>2.7753096113843315E-2</v>
      </c>
      <c r="J35" s="2">
        <f t="shared" si="4"/>
        <v>2.9443120143982246E-2</v>
      </c>
      <c r="K35" s="2" t="s">
        <v>37</v>
      </c>
      <c r="M35" s="2">
        <v>1990</v>
      </c>
      <c r="N35" s="3">
        <f t="shared" si="2"/>
        <v>0.35155724871374289</v>
      </c>
      <c r="O35" s="3">
        <f t="shared" si="2"/>
        <v>0.19724908930684787</v>
      </c>
      <c r="P35" s="2" t="s">
        <v>37</v>
      </c>
    </row>
    <row r="36" spans="1:16">
      <c r="A36" s="6">
        <v>1989</v>
      </c>
      <c r="B36" s="5">
        <v>58</v>
      </c>
      <c r="C36" s="6">
        <f t="shared" si="0"/>
        <v>7.407407407407407E-2</v>
      </c>
      <c r="D36" s="6">
        <f t="shared" si="3"/>
        <v>6.6448801742919394E-2</v>
      </c>
      <c r="E36" s="6" t="s">
        <v>38</v>
      </c>
      <c r="F36" s="5"/>
      <c r="G36" s="6">
        <v>1989</v>
      </c>
      <c r="H36" s="5">
        <v>580728</v>
      </c>
      <c r="I36" s="6">
        <f t="shared" si="1"/>
        <v>3.1133144174121174E-2</v>
      </c>
      <c r="J36" s="2">
        <f t="shared" si="4"/>
        <v>2.639735214630743E-2</v>
      </c>
      <c r="K36" s="2" t="s">
        <v>38</v>
      </c>
      <c r="M36" s="2">
        <v>1989</v>
      </c>
      <c r="N36" s="3">
        <f t="shared" si="2"/>
        <v>4.2940929899952893E-2</v>
      </c>
      <c r="O36" s="3">
        <f t="shared" si="2"/>
        <v>4.0051449596611964E-2</v>
      </c>
      <c r="P36" s="2" t="s">
        <v>38</v>
      </c>
    </row>
    <row r="37" spans="1:16">
      <c r="A37" s="6">
        <v>1988</v>
      </c>
      <c r="B37" s="5">
        <v>54</v>
      </c>
      <c r="C37" s="6">
        <f t="shared" si="0"/>
        <v>5.8823529411764705E-2</v>
      </c>
      <c r="D37" s="6">
        <f t="shared" si="3"/>
        <v>0.12243502051983585</v>
      </c>
      <c r="E37" s="6" t="s">
        <v>39</v>
      </c>
      <c r="F37" s="5"/>
      <c r="G37" s="6">
        <v>1988</v>
      </c>
      <c r="H37" s="5">
        <v>563194</v>
      </c>
      <c r="I37" s="6">
        <f t="shared" si="1"/>
        <v>2.1661560118493687E-2</v>
      </c>
      <c r="J37" s="2">
        <f t="shared" si="4"/>
        <v>2.4966281656905474E-2</v>
      </c>
      <c r="K37" s="2" t="s">
        <v>39</v>
      </c>
      <c r="M37" s="2">
        <v>1988</v>
      </c>
      <c r="N37" s="3">
        <f t="shared" ref="N37:O55" si="5">C37-I37</f>
        <v>3.7161969293271022E-2</v>
      </c>
      <c r="O37" s="3">
        <f t="shared" si="5"/>
        <v>9.7468738862930365E-2</v>
      </c>
      <c r="P37" s="2" t="s">
        <v>39</v>
      </c>
    </row>
    <row r="38" spans="1:16">
      <c r="A38" s="6">
        <v>1987</v>
      </c>
      <c r="B38" s="5">
        <v>51</v>
      </c>
      <c r="C38" s="6">
        <f t="shared" si="0"/>
        <v>0.18604651162790697</v>
      </c>
      <c r="D38" s="6">
        <f t="shared" si="3"/>
        <v>4.0939922480620151E-2</v>
      </c>
      <c r="E38" s="6" t="s">
        <v>40</v>
      </c>
      <c r="F38" s="5"/>
      <c r="G38" s="6">
        <v>1987</v>
      </c>
      <c r="H38" s="5">
        <v>551253</v>
      </c>
      <c r="I38" s="6">
        <f t="shared" si="1"/>
        <v>2.8271003195317265E-2</v>
      </c>
      <c r="J38" s="2">
        <f t="shared" si="4"/>
        <v>1.6846461339296948E-2</v>
      </c>
      <c r="K38" s="2" t="s">
        <v>40</v>
      </c>
      <c r="M38" s="2">
        <v>1987</v>
      </c>
      <c r="N38" s="3">
        <f t="shared" si="5"/>
        <v>0.1577755084325897</v>
      </c>
      <c r="O38" s="3">
        <f t="shared" si="5"/>
        <v>2.4093461141323203E-2</v>
      </c>
      <c r="P38" s="2" t="s">
        <v>40</v>
      </c>
    </row>
    <row r="39" spans="1:16">
      <c r="A39" s="6">
        <v>1986</v>
      </c>
      <c r="B39" s="5">
        <v>43</v>
      </c>
      <c r="C39" s="6">
        <f t="shared" si="0"/>
        <v>-0.10416666666666667</v>
      </c>
      <c r="D39" s="6">
        <f t="shared" si="3"/>
        <v>6.3301282051282048E-2</v>
      </c>
      <c r="E39" s="6" t="s">
        <v>41</v>
      </c>
      <c r="F39" s="5"/>
      <c r="G39" s="6">
        <v>1986</v>
      </c>
      <c r="H39" s="5">
        <v>536097</v>
      </c>
      <c r="I39" s="6">
        <f t="shared" si="1"/>
        <v>5.4219194832766321E-3</v>
      </c>
      <c r="J39" s="2">
        <f t="shared" si="4"/>
        <v>9.3190231942493328E-3</v>
      </c>
      <c r="K39" s="2" t="s">
        <v>41</v>
      </c>
      <c r="M39" s="2">
        <v>1986</v>
      </c>
      <c r="N39" s="3">
        <f t="shared" si="5"/>
        <v>-0.10958858614994331</v>
      </c>
      <c r="O39" s="3">
        <f t="shared" si="5"/>
        <v>5.3982258857032714E-2</v>
      </c>
      <c r="P39" s="2" t="s">
        <v>41</v>
      </c>
    </row>
    <row r="40" spans="1:16">
      <c r="A40" s="6">
        <v>1985</v>
      </c>
      <c r="B40" s="5">
        <v>48</v>
      </c>
      <c r="C40" s="6">
        <f t="shared" si="0"/>
        <v>0.23076923076923078</v>
      </c>
      <c r="D40" s="6">
        <f t="shared" si="3"/>
        <v>6.8872987477638647E-2</v>
      </c>
      <c r="E40" s="6" t="s">
        <v>42</v>
      </c>
      <c r="F40" s="5"/>
      <c r="G40" s="6">
        <v>1985</v>
      </c>
      <c r="H40" s="5">
        <v>533206</v>
      </c>
      <c r="I40" s="6">
        <f t="shared" si="1"/>
        <v>1.3216126905222033E-2</v>
      </c>
      <c r="J40" s="2">
        <f t="shared" si="4"/>
        <v>2.0373534963942636E-2</v>
      </c>
      <c r="K40" s="2" t="s">
        <v>42</v>
      </c>
      <c r="M40" s="2">
        <v>1985</v>
      </c>
      <c r="N40" s="3">
        <f t="shared" si="5"/>
        <v>0.21755310386400875</v>
      </c>
      <c r="O40" s="3">
        <f t="shared" si="5"/>
        <v>4.8499452513696015E-2</v>
      </c>
      <c r="P40" s="2" t="s">
        <v>42</v>
      </c>
    </row>
    <row r="41" spans="1:16">
      <c r="A41" s="6">
        <v>1984</v>
      </c>
      <c r="B41" s="5">
        <v>39</v>
      </c>
      <c r="C41" s="6">
        <f t="shared" si="0"/>
        <v>-9.3023255813953487E-2</v>
      </c>
      <c r="D41" s="6">
        <f t="shared" si="3"/>
        <v>-0.220754052149401</v>
      </c>
      <c r="E41" s="6" t="s">
        <v>43</v>
      </c>
      <c r="F41" s="5"/>
      <c r="G41" s="6">
        <v>1984</v>
      </c>
      <c r="H41" s="5">
        <v>526251</v>
      </c>
      <c r="I41" s="6">
        <f t="shared" si="1"/>
        <v>2.7530943022663238E-2</v>
      </c>
      <c r="J41" s="2">
        <f t="shared" si="4"/>
        <v>4.0381562292920295E-2</v>
      </c>
      <c r="K41" s="2" t="s">
        <v>43</v>
      </c>
      <c r="M41" s="2">
        <v>1984</v>
      </c>
      <c r="N41" s="3">
        <f t="shared" si="5"/>
        <v>-0.12055419883661672</v>
      </c>
      <c r="O41" s="3">
        <f t="shared" si="5"/>
        <v>-0.26113561444232131</v>
      </c>
      <c r="P41" s="2" t="s">
        <v>43</v>
      </c>
    </row>
    <row r="42" spans="1:16">
      <c r="A42" s="6">
        <v>1983</v>
      </c>
      <c r="B42" s="5">
        <v>43</v>
      </c>
      <c r="C42" s="6">
        <f t="shared" si="0"/>
        <v>-0.34848484848484851</v>
      </c>
      <c r="D42" s="6">
        <f t="shared" si="3"/>
        <v>4.3148880105401827E-2</v>
      </c>
      <c r="E42" s="6" t="s">
        <v>44</v>
      </c>
      <c r="F42" s="5"/>
      <c r="G42" s="6">
        <v>1983</v>
      </c>
      <c r="H42" s="5">
        <v>512151</v>
      </c>
      <c r="I42" s="6">
        <f t="shared" si="1"/>
        <v>5.3232181563177355E-2</v>
      </c>
      <c r="J42" s="2">
        <f t="shared" si="4"/>
        <v>4.8451431259225353E-2</v>
      </c>
      <c r="K42" s="2" t="s">
        <v>44</v>
      </c>
      <c r="M42" s="2">
        <v>1983</v>
      </c>
      <c r="N42" s="3">
        <f t="shared" si="5"/>
        <v>-0.40171703004802584</v>
      </c>
      <c r="O42" s="3">
        <f t="shared" si="5"/>
        <v>-5.3025511538235259E-3</v>
      </c>
      <c r="P42" s="2" t="s">
        <v>44</v>
      </c>
    </row>
    <row r="43" spans="1:16">
      <c r="A43" s="6">
        <v>1982</v>
      </c>
      <c r="B43" s="5">
        <v>66</v>
      </c>
      <c r="C43" s="6">
        <f t="shared" si="0"/>
        <v>0.43478260869565216</v>
      </c>
      <c r="D43" s="6">
        <f t="shared" si="3"/>
        <v>0.37453416149068319</v>
      </c>
      <c r="E43" s="6" t="s">
        <v>45</v>
      </c>
      <c r="F43" s="5"/>
      <c r="G43" s="6">
        <v>1982</v>
      </c>
      <c r="H43" s="5">
        <v>486266</v>
      </c>
      <c r="I43" s="6">
        <f t="shared" si="1"/>
        <v>4.3670680955273343E-2</v>
      </c>
      <c r="J43" s="2">
        <f t="shared" si="4"/>
        <v>4.4644322685575777E-2</v>
      </c>
      <c r="K43" s="2" t="s">
        <v>45</v>
      </c>
      <c r="M43" s="2">
        <v>1982</v>
      </c>
      <c r="N43" s="3">
        <f t="shared" si="5"/>
        <v>0.39111192774037884</v>
      </c>
      <c r="O43" s="3">
        <f t="shared" si="5"/>
        <v>0.32988983880510742</v>
      </c>
      <c r="P43" s="2" t="s">
        <v>45</v>
      </c>
    </row>
    <row r="44" spans="1:16">
      <c r="A44" s="6">
        <v>1981</v>
      </c>
      <c r="B44" s="5">
        <v>46</v>
      </c>
      <c r="C44" s="6">
        <f t="shared" si="0"/>
        <v>0.31428571428571428</v>
      </c>
      <c r="D44" s="6">
        <f t="shared" si="3"/>
        <v>0.28214285714285714</v>
      </c>
      <c r="E44" s="6" t="s">
        <v>46</v>
      </c>
      <c r="F44" s="5"/>
      <c r="G44" s="6">
        <v>1981</v>
      </c>
      <c r="H44" s="5">
        <v>465919</v>
      </c>
      <c r="I44" s="6">
        <f t="shared" si="1"/>
        <v>4.5617964415878204E-2</v>
      </c>
      <c r="J44" s="2">
        <f t="shared" si="4"/>
        <v>3.5457452748530641E-2</v>
      </c>
      <c r="K44" s="2" t="s">
        <v>46</v>
      </c>
      <c r="M44" s="2">
        <v>1981</v>
      </c>
      <c r="N44" s="3">
        <f t="shared" si="5"/>
        <v>0.2686677498698361</v>
      </c>
      <c r="O44" s="3">
        <f t="shared" si="5"/>
        <v>0.24668540439432651</v>
      </c>
      <c r="P44" s="2" t="s">
        <v>46</v>
      </c>
    </row>
    <row r="45" spans="1:16">
      <c r="A45" s="6">
        <v>1980</v>
      </c>
      <c r="B45" s="5">
        <v>35</v>
      </c>
      <c r="C45" s="6">
        <f t="shared" si="0"/>
        <v>0.25</v>
      </c>
      <c r="D45" s="6">
        <f t="shared" si="3"/>
        <v>0.16346153846153846</v>
      </c>
      <c r="E45" s="6" t="s">
        <v>47</v>
      </c>
      <c r="F45" s="5"/>
      <c r="G45" s="6">
        <v>1980</v>
      </c>
      <c r="H45" s="5">
        <v>445592</v>
      </c>
      <c r="I45" s="6">
        <f t="shared" si="1"/>
        <v>2.5296941081183071E-2</v>
      </c>
      <c r="J45" s="2">
        <f t="shared" si="4"/>
        <v>2.1584758356745948E-2</v>
      </c>
      <c r="K45" s="2" t="s">
        <v>47</v>
      </c>
      <c r="M45" s="2">
        <v>1980</v>
      </c>
      <c r="N45" s="3">
        <f t="shared" si="5"/>
        <v>0.22470305891881692</v>
      </c>
      <c r="O45" s="3">
        <f t="shared" si="5"/>
        <v>0.14187678010479252</v>
      </c>
      <c r="P45" s="2" t="s">
        <v>47</v>
      </c>
    </row>
    <row r="46" spans="1:16">
      <c r="A46" s="6">
        <v>1979</v>
      </c>
      <c r="B46" s="5">
        <v>28</v>
      </c>
      <c r="C46" s="6">
        <f t="shared" si="0"/>
        <v>7.6923076923076927E-2</v>
      </c>
      <c r="D46" s="6">
        <f t="shared" si="3"/>
        <v>0.1575091575091575</v>
      </c>
      <c r="E46" s="6" t="s">
        <v>48</v>
      </c>
      <c r="F46" s="5"/>
      <c r="G46" s="6">
        <v>1979</v>
      </c>
      <c r="H46" s="5">
        <v>434598</v>
      </c>
      <c r="I46" s="6">
        <f t="shared" si="1"/>
        <v>1.7872575632308822E-2</v>
      </c>
      <c r="J46" s="2">
        <f t="shared" si="4"/>
        <v>2.6410575718924752E-2</v>
      </c>
      <c r="K46" s="2" t="s">
        <v>48</v>
      </c>
      <c r="M46" s="2">
        <v>1979</v>
      </c>
      <c r="N46" s="3">
        <f t="shared" si="5"/>
        <v>5.9050501290768109E-2</v>
      </c>
      <c r="O46" s="3">
        <f t="shared" si="5"/>
        <v>0.13109858179023276</v>
      </c>
      <c r="P46" s="2" t="s">
        <v>48</v>
      </c>
    </row>
    <row r="47" spans="1:16">
      <c r="A47" s="6">
        <v>1978</v>
      </c>
      <c r="B47" s="5">
        <v>26</v>
      </c>
      <c r="C47" s="6">
        <f t="shared" si="0"/>
        <v>0.23809523809523808</v>
      </c>
      <c r="D47" s="6">
        <f t="shared" si="3"/>
        <v>0.66904761904761911</v>
      </c>
      <c r="E47" s="6" t="s">
        <v>49</v>
      </c>
      <c r="F47" s="5"/>
      <c r="G47" s="6">
        <v>1978</v>
      </c>
      <c r="H47" s="5">
        <v>426967</v>
      </c>
      <c r="I47" s="6">
        <f t="shared" si="1"/>
        <v>3.4948575805540678E-2</v>
      </c>
      <c r="J47" s="2">
        <f t="shared" si="4"/>
        <v>9.0191741979756629E-2</v>
      </c>
      <c r="K47" s="2" t="s">
        <v>49</v>
      </c>
      <c r="M47" s="2">
        <v>1978</v>
      </c>
      <c r="N47" s="3">
        <f t="shared" si="5"/>
        <v>0.20314666228969741</v>
      </c>
      <c r="O47" s="3">
        <f t="shared" si="5"/>
        <v>0.57885587706786246</v>
      </c>
      <c r="P47" s="2" t="s">
        <v>49</v>
      </c>
    </row>
    <row r="48" spans="1:16">
      <c r="A48" s="6">
        <v>1977</v>
      </c>
      <c r="B48" s="5">
        <v>21</v>
      </c>
      <c r="C48" s="6">
        <f t="shared" si="0"/>
        <v>1.1000000000000001</v>
      </c>
      <c r="D48" s="6">
        <f t="shared" si="3"/>
        <v>0.76428571428571435</v>
      </c>
      <c r="E48" s="6" t="s">
        <v>50</v>
      </c>
      <c r="F48" s="5"/>
      <c r="G48" s="6">
        <v>1977</v>
      </c>
      <c r="H48" s="5">
        <v>412549</v>
      </c>
      <c r="I48" s="6">
        <f t="shared" si="1"/>
        <v>0.14543490815397259</v>
      </c>
      <c r="J48" s="2">
        <f t="shared" si="4"/>
        <v>0.10738961540140465</v>
      </c>
      <c r="K48" s="2" t="s">
        <v>50</v>
      </c>
      <c r="M48" s="2">
        <v>1977</v>
      </c>
      <c r="N48" s="3">
        <f t="shared" si="5"/>
        <v>0.95456509184602756</v>
      </c>
      <c r="O48" s="3">
        <f t="shared" si="5"/>
        <v>0.65689609888430966</v>
      </c>
      <c r="P48" s="2" t="s">
        <v>50</v>
      </c>
    </row>
    <row r="49" spans="1:16">
      <c r="A49" s="6">
        <v>1976</v>
      </c>
      <c r="B49" s="5">
        <v>10</v>
      </c>
      <c r="C49" s="6">
        <f t="shared" si="0"/>
        <v>0.42857142857142855</v>
      </c>
      <c r="D49" s="6">
        <f t="shared" si="3"/>
        <v>0.10317460317460317</v>
      </c>
      <c r="E49" s="6" t="s">
        <v>51</v>
      </c>
      <c r="F49" s="5"/>
      <c r="G49" s="6">
        <v>1976</v>
      </c>
      <c r="H49" s="5">
        <v>360168</v>
      </c>
      <c r="I49" s="6">
        <f t="shared" si="1"/>
        <v>6.9344322648836734E-2</v>
      </c>
      <c r="J49" s="2">
        <f t="shared" si="4"/>
        <v>5.6989256054600333E-2</v>
      </c>
      <c r="K49" s="2" t="s">
        <v>51</v>
      </c>
      <c r="M49" s="2">
        <v>1976</v>
      </c>
      <c r="N49" s="3">
        <f t="shared" si="5"/>
        <v>0.35922710592259183</v>
      </c>
      <c r="O49" s="3">
        <f t="shared" si="5"/>
        <v>4.6185347120002836E-2</v>
      </c>
      <c r="P49" s="2" t="s">
        <v>51</v>
      </c>
    </row>
    <row r="50" spans="1:16">
      <c r="A50" s="6">
        <v>1975</v>
      </c>
      <c r="B50" s="5">
        <v>7</v>
      </c>
      <c r="C50" s="6">
        <f t="shared" si="0"/>
        <v>-0.22222222222222221</v>
      </c>
      <c r="D50" s="6">
        <f t="shared" si="3"/>
        <v>-0.16111111111111109</v>
      </c>
      <c r="E50" s="6" t="s">
        <v>52</v>
      </c>
      <c r="F50" s="5"/>
      <c r="G50" s="6">
        <v>1975</v>
      </c>
      <c r="H50" s="5">
        <v>336812</v>
      </c>
      <c r="I50" s="6">
        <f t="shared" si="1"/>
        <v>4.4634189460363932E-2</v>
      </c>
      <c r="J50" s="2">
        <f t="shared" si="4"/>
        <v>6.4806528316570813E-2</v>
      </c>
      <c r="K50" s="2" t="s">
        <v>52</v>
      </c>
      <c r="M50" s="2">
        <v>1975</v>
      </c>
      <c r="N50" s="3">
        <f t="shared" si="5"/>
        <v>-0.26685641168258611</v>
      </c>
      <c r="O50" s="3">
        <f t="shared" si="5"/>
        <v>-0.22591763942768189</v>
      </c>
      <c r="P50" s="2" t="s">
        <v>52</v>
      </c>
    </row>
    <row r="51" spans="1:16">
      <c r="A51" s="6">
        <v>1974</v>
      </c>
      <c r="B51" s="5">
        <v>9</v>
      </c>
      <c r="C51" s="6">
        <f t="shared" si="0"/>
        <v>-0.1</v>
      </c>
      <c r="D51" s="6">
        <f t="shared" si="3"/>
        <v>-0.19285714285714284</v>
      </c>
      <c r="E51" s="6" t="s">
        <v>53</v>
      </c>
      <c r="F51" s="5"/>
      <c r="G51" s="6">
        <v>1974</v>
      </c>
      <c r="H51" s="5">
        <v>322421</v>
      </c>
      <c r="I51" s="6">
        <f t="shared" si="1"/>
        <v>8.4978867172777695E-2</v>
      </c>
      <c r="J51" s="2">
        <f t="shared" si="4"/>
        <v>4.7961434021835572E-2</v>
      </c>
      <c r="K51" s="2" t="s">
        <v>53</v>
      </c>
      <c r="M51" s="2">
        <v>1974</v>
      </c>
      <c r="N51" s="3">
        <f t="shared" si="5"/>
        <v>-0.1849788671727777</v>
      </c>
      <c r="O51" s="3">
        <f t="shared" si="5"/>
        <v>-0.2408185768789784</v>
      </c>
      <c r="P51" s="2" t="s">
        <v>53</v>
      </c>
    </row>
    <row r="52" spans="1:16">
      <c r="A52" s="6">
        <v>1973</v>
      </c>
      <c r="B52" s="5">
        <v>10</v>
      </c>
      <c r="C52" s="6">
        <f t="shared" si="0"/>
        <v>-0.2857142857142857</v>
      </c>
      <c r="D52" s="6">
        <f t="shared" si="3"/>
        <v>0.52380952380952372</v>
      </c>
      <c r="E52" s="6" t="s">
        <v>54</v>
      </c>
      <c r="F52" s="5"/>
      <c r="G52" s="6">
        <v>1973</v>
      </c>
      <c r="H52" s="5">
        <v>297168</v>
      </c>
      <c r="I52" s="6">
        <f t="shared" si="1"/>
        <v>1.0944000870893448E-2</v>
      </c>
      <c r="J52" s="2">
        <f t="shared" si="4"/>
        <v>4.4102258911125528E-2</v>
      </c>
      <c r="K52" s="2" t="s">
        <v>54</v>
      </c>
      <c r="M52" s="2">
        <v>1973</v>
      </c>
      <c r="N52" s="3">
        <f t="shared" si="5"/>
        <v>-0.29665828658517912</v>
      </c>
      <c r="O52" s="3">
        <f t="shared" si="5"/>
        <v>0.47970726489839821</v>
      </c>
      <c r="P52" s="2" t="s">
        <v>54</v>
      </c>
    </row>
    <row r="53" spans="1:16">
      <c r="A53" s="6">
        <v>1972</v>
      </c>
      <c r="B53" s="5">
        <v>14</v>
      </c>
      <c r="C53" s="6">
        <f t="shared" si="0"/>
        <v>1.3333333333333333</v>
      </c>
      <c r="D53" s="6">
        <f t="shared" si="3"/>
        <v>0.59523809523809523</v>
      </c>
      <c r="E53" s="6" t="s">
        <v>55</v>
      </c>
      <c r="F53" s="5"/>
      <c r="G53" s="6">
        <v>1972</v>
      </c>
      <c r="H53" s="5">
        <v>293951</v>
      </c>
      <c r="I53" s="6">
        <f t="shared" si="1"/>
        <v>7.7260516951357605E-2</v>
      </c>
      <c r="J53" s="2">
        <f t="shared" si="4"/>
        <v>6.9540983740483342E-2</v>
      </c>
      <c r="K53" s="2" t="s">
        <v>55</v>
      </c>
      <c r="M53" s="2">
        <v>1972</v>
      </c>
      <c r="N53" s="3">
        <f t="shared" si="5"/>
        <v>1.2560728163819757</v>
      </c>
      <c r="O53" s="3">
        <f t="shared" si="5"/>
        <v>0.52569711149761189</v>
      </c>
      <c r="P53" s="2" t="s">
        <v>55</v>
      </c>
    </row>
    <row r="54" spans="1:16">
      <c r="A54" s="6">
        <v>1971</v>
      </c>
      <c r="B54" s="8">
        <v>6</v>
      </c>
      <c r="C54" s="6">
        <f t="shared" si="0"/>
        <v>-0.14285714285714285</v>
      </c>
      <c r="D54" s="6"/>
      <c r="E54" s="6" t="s">
        <v>56</v>
      </c>
      <c r="F54" s="5"/>
      <c r="G54" s="6">
        <v>1971</v>
      </c>
      <c r="H54" s="5">
        <v>272869</v>
      </c>
      <c r="I54" s="6">
        <f t="shared" si="1"/>
        <v>6.1821450529609079E-2</v>
      </c>
      <c r="J54" s="2"/>
      <c r="K54" s="2" t="s">
        <v>56</v>
      </c>
      <c r="M54" s="2">
        <v>1971</v>
      </c>
      <c r="N54" s="3">
        <f t="shared" si="5"/>
        <v>-0.20467859338675193</v>
      </c>
      <c r="O54" s="3">
        <f t="shared" si="5"/>
        <v>0</v>
      </c>
      <c r="P54" s="2" t="s">
        <v>56</v>
      </c>
    </row>
    <row r="55" spans="1:16">
      <c r="A55" s="6">
        <v>1970</v>
      </c>
      <c r="B55" s="8">
        <v>7</v>
      </c>
      <c r="C55" s="6"/>
      <c r="D55" s="6"/>
      <c r="E55" s="6"/>
      <c r="F55" s="5"/>
      <c r="G55" s="6">
        <v>1970</v>
      </c>
      <c r="H55" s="5">
        <v>256982</v>
      </c>
      <c r="I55" s="6"/>
      <c r="J55" s="2"/>
      <c r="K55" s="2"/>
      <c r="M55" s="2">
        <v>1970</v>
      </c>
      <c r="N55" s="3">
        <f t="shared" si="5"/>
        <v>0</v>
      </c>
      <c r="O55" s="3">
        <f t="shared" si="5"/>
        <v>0</v>
      </c>
      <c r="P55" s="2"/>
    </row>
    <row r="56" spans="1:16">
      <c r="B56" s="9"/>
    </row>
    <row r="57" spans="1:16" ht="15" customHeight="1">
      <c r="B57"/>
      <c r="C57" s="13"/>
      <c r="D57" s="13"/>
      <c r="E57" s="13"/>
      <c r="F57" s="13"/>
    </row>
    <row r="58" spans="1:16">
      <c r="B58"/>
      <c r="C58"/>
      <c r="D58"/>
      <c r="E58"/>
      <c r="F58"/>
    </row>
  </sheetData>
  <mergeCells count="1">
    <mergeCell ref="C57:F5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BBEA4-9916-47E1-800C-C2AD248B3BF4}">
  <dimension ref="A1:P57"/>
  <sheetViews>
    <sheetView workbookViewId="0">
      <selection activeCell="B4" sqref="B4"/>
    </sheetView>
  </sheetViews>
  <sheetFormatPr defaultRowHeight="15"/>
  <cols>
    <col min="1" max="1" width="15.140625" style="1" customWidth="1"/>
    <col min="2" max="2" width="24.7109375" style="1" customWidth="1"/>
    <col min="3" max="3" width="24.42578125" style="1" customWidth="1"/>
    <col min="4" max="4" width="16.5703125" style="1" customWidth="1"/>
    <col min="5" max="5" width="13.7109375" style="1" customWidth="1"/>
    <col min="6" max="7" width="9.140625" style="1"/>
    <col min="8" max="8" width="20.42578125" style="1" customWidth="1"/>
    <col min="9" max="9" width="24.7109375" style="1" customWidth="1"/>
    <col min="10" max="10" width="16" style="1" customWidth="1"/>
    <col min="11" max="11" width="13.85546875" style="1" customWidth="1"/>
    <col min="12" max="14" width="9.140625" style="1"/>
    <col min="15" max="15" width="12.28515625" style="1" customWidth="1"/>
    <col min="16" max="16" width="13.85546875" style="1" customWidth="1"/>
    <col min="17" max="16384" width="9.140625" style="1"/>
  </cols>
  <sheetData>
    <row r="1" spans="1:16">
      <c r="A1" t="s">
        <v>58</v>
      </c>
      <c r="B1" s="4" t="s">
        <v>85</v>
      </c>
      <c r="C1" s="10"/>
      <c r="D1" s="10"/>
      <c r="E1" s="10"/>
    </row>
    <row r="2" spans="1:16">
      <c r="A2" t="s">
        <v>57</v>
      </c>
      <c r="B2" t="s">
        <v>97</v>
      </c>
      <c r="C2"/>
      <c r="D2"/>
      <c r="E2"/>
    </row>
    <row r="4" spans="1:16">
      <c r="A4" s="6" t="s">
        <v>1</v>
      </c>
      <c r="B4" s="6" t="s">
        <v>98</v>
      </c>
      <c r="C4" s="6" t="s">
        <v>3</v>
      </c>
      <c r="D4" s="6" t="s">
        <v>4</v>
      </c>
      <c r="E4" s="6" t="s">
        <v>5</v>
      </c>
      <c r="F4" s="5"/>
      <c r="G4" s="6" t="s">
        <v>0</v>
      </c>
      <c r="H4" s="7" t="s">
        <v>60</v>
      </c>
      <c r="I4" s="6" t="s">
        <v>3</v>
      </c>
      <c r="J4" s="2" t="s">
        <v>4</v>
      </c>
      <c r="K4" s="2" t="s">
        <v>5</v>
      </c>
      <c r="M4" s="2" t="s">
        <v>1</v>
      </c>
      <c r="N4" s="3" t="s">
        <v>6</v>
      </c>
      <c r="O4" s="3" t="s">
        <v>7</v>
      </c>
      <c r="P4" s="2" t="s">
        <v>5</v>
      </c>
    </row>
    <row r="5" spans="1:16">
      <c r="A5" s="6">
        <v>2019</v>
      </c>
      <c r="B5">
        <v>526</v>
      </c>
      <c r="C5" s="6">
        <f t="shared" ref="C5:C53" si="0">((B5-B6)/B6)</f>
        <v>0.29876543209876544</v>
      </c>
      <c r="D5" s="6">
        <f t="shared" ref="D5:D52" si="1">(C5+C6)/2</f>
        <v>0.22961194241041424</v>
      </c>
      <c r="E5" s="6" t="s">
        <v>8</v>
      </c>
      <c r="F5" s="5"/>
      <c r="G5" s="6">
        <v>2019</v>
      </c>
      <c r="H5" s="5">
        <v>1980020</v>
      </c>
      <c r="I5" s="6">
        <f t="shared" ref="I5:I53" si="2">((H5-H6)/H6)</f>
        <v>0.11451277989889558</v>
      </c>
      <c r="J5" s="2">
        <f t="shared" ref="J5:J52" si="3">(I5+I6)/2</f>
        <v>8.1021873732160674E-2</v>
      </c>
      <c r="K5" s="2" t="s">
        <v>8</v>
      </c>
      <c r="M5" s="2">
        <v>2019</v>
      </c>
      <c r="N5" s="3">
        <f t="shared" ref="N5:O35" si="4">C5-I5</f>
        <v>0.18425265219986986</v>
      </c>
      <c r="O5" s="3">
        <f t="shared" si="4"/>
        <v>0.14859006867825358</v>
      </c>
      <c r="P5" s="2" t="s">
        <v>8</v>
      </c>
    </row>
    <row r="6" spans="1:16">
      <c r="A6" s="6">
        <v>2018</v>
      </c>
      <c r="B6">
        <v>405</v>
      </c>
      <c r="C6" s="6">
        <f t="shared" si="0"/>
        <v>0.16045845272206305</v>
      </c>
      <c r="D6" s="6">
        <f t="shared" si="1"/>
        <v>0.14495414545488267</v>
      </c>
      <c r="E6" s="6" t="s">
        <v>9</v>
      </c>
      <c r="F6" s="5"/>
      <c r="G6" s="6">
        <v>2018</v>
      </c>
      <c r="H6" s="5">
        <v>1776579</v>
      </c>
      <c r="I6" s="6">
        <f t="shared" si="2"/>
        <v>4.7530967565425762E-2</v>
      </c>
      <c r="J6" s="2">
        <f t="shared" si="3"/>
        <v>4.2074420074130245E-2</v>
      </c>
      <c r="K6" s="2" t="s">
        <v>9</v>
      </c>
      <c r="M6" s="2">
        <v>2018</v>
      </c>
      <c r="N6" s="3">
        <f t="shared" si="4"/>
        <v>0.11292748515663728</v>
      </c>
      <c r="O6" s="3">
        <f t="shared" si="4"/>
        <v>0.10287972538075242</v>
      </c>
      <c r="P6" s="2" t="s">
        <v>9</v>
      </c>
    </row>
    <row r="7" spans="1:16">
      <c r="A7" s="6">
        <v>2017</v>
      </c>
      <c r="B7">
        <v>349</v>
      </c>
      <c r="C7" s="6">
        <f t="shared" si="0"/>
        <v>0.12944983818770225</v>
      </c>
      <c r="D7" s="6">
        <f t="shared" si="1"/>
        <v>0.24235649804121956</v>
      </c>
      <c r="E7" s="6" t="s">
        <v>10</v>
      </c>
      <c r="F7" s="5"/>
      <c r="G7" s="6">
        <v>2017</v>
      </c>
      <c r="H7" s="5">
        <v>1695968</v>
      </c>
      <c r="I7" s="6">
        <f t="shared" si="2"/>
        <v>3.6617872582834728E-2</v>
      </c>
      <c r="J7" s="2">
        <f t="shared" si="3"/>
        <v>3.736713978027642E-2</v>
      </c>
      <c r="K7" s="2" t="s">
        <v>10</v>
      </c>
      <c r="M7" s="2">
        <v>2017</v>
      </c>
      <c r="N7" s="3">
        <f t="shared" si="4"/>
        <v>9.2831965604867533E-2</v>
      </c>
      <c r="O7" s="3">
        <f t="shared" si="4"/>
        <v>0.20498935826094314</v>
      </c>
      <c r="P7" s="2" t="s">
        <v>10</v>
      </c>
    </row>
    <row r="8" spans="1:16">
      <c r="A8" s="6">
        <v>2016</v>
      </c>
      <c r="B8">
        <v>309</v>
      </c>
      <c r="C8" s="6">
        <f t="shared" si="0"/>
        <v>0.35526315789473684</v>
      </c>
      <c r="D8" s="6">
        <f t="shared" si="1"/>
        <v>0.19817952415284787</v>
      </c>
      <c r="E8" s="6" t="s">
        <v>11</v>
      </c>
      <c r="F8" s="5"/>
      <c r="G8" s="6">
        <v>2016</v>
      </c>
      <c r="H8" s="5">
        <v>1636059</v>
      </c>
      <c r="I8" s="6">
        <f t="shared" si="2"/>
        <v>3.8116406977718106E-2</v>
      </c>
      <c r="J8" s="2">
        <f t="shared" si="3"/>
        <v>3.804072655346101E-2</v>
      </c>
      <c r="K8" s="2" t="s">
        <v>11</v>
      </c>
      <c r="M8" s="2">
        <v>2016</v>
      </c>
      <c r="N8" s="3">
        <f t="shared" si="4"/>
        <v>0.31714675091701872</v>
      </c>
      <c r="O8" s="3">
        <f t="shared" si="4"/>
        <v>0.16013879759938687</v>
      </c>
      <c r="P8" s="2" t="s">
        <v>11</v>
      </c>
    </row>
    <row r="9" spans="1:16">
      <c r="A9" s="6">
        <v>2015</v>
      </c>
      <c r="B9">
        <v>228</v>
      </c>
      <c r="C9" s="6">
        <f t="shared" si="0"/>
        <v>4.1095890410958902E-2</v>
      </c>
      <c r="D9" s="6">
        <f t="shared" si="1"/>
        <v>6.262715312627154E-2</v>
      </c>
      <c r="E9" s="6" t="s">
        <v>12</v>
      </c>
      <c r="F9" s="5"/>
      <c r="G9" s="6">
        <v>2015</v>
      </c>
      <c r="H9" s="5">
        <v>1575988</v>
      </c>
      <c r="I9" s="6">
        <f t="shared" si="2"/>
        <v>3.7965046129203921E-2</v>
      </c>
      <c r="J9" s="2">
        <f t="shared" si="3"/>
        <v>3.3426727323831229E-2</v>
      </c>
      <c r="K9" s="2" t="s">
        <v>12</v>
      </c>
      <c r="M9" s="2">
        <v>2015</v>
      </c>
      <c r="N9" s="3">
        <f t="shared" si="4"/>
        <v>3.1308442817549811E-3</v>
      </c>
      <c r="O9" s="3">
        <f t="shared" si="4"/>
        <v>2.9200425802440311E-2</v>
      </c>
      <c r="P9" s="2" t="s">
        <v>12</v>
      </c>
    </row>
    <row r="10" spans="1:16">
      <c r="A10" s="6">
        <v>2014</v>
      </c>
      <c r="B10">
        <v>219</v>
      </c>
      <c r="C10" s="6">
        <f t="shared" si="0"/>
        <v>8.4158415841584164E-2</v>
      </c>
      <c r="D10" s="6">
        <f t="shared" si="1"/>
        <v>6.8120874587458746E-2</v>
      </c>
      <c r="E10" s="6" t="s">
        <v>13</v>
      </c>
      <c r="F10" s="5"/>
      <c r="G10" s="6">
        <v>2014</v>
      </c>
      <c r="H10" s="5">
        <v>1518344</v>
      </c>
      <c r="I10" s="6">
        <f t="shared" si="2"/>
        <v>2.8888408518458534E-2</v>
      </c>
      <c r="J10" s="2">
        <f t="shared" si="3"/>
        <v>4.1927270404029368E-2</v>
      </c>
      <c r="K10" s="2" t="s">
        <v>13</v>
      </c>
      <c r="M10" s="2">
        <v>2014</v>
      </c>
      <c r="N10" s="3">
        <f t="shared" si="4"/>
        <v>5.5270007323125633E-2</v>
      </c>
      <c r="O10" s="3">
        <f t="shared" si="4"/>
        <v>2.6193604183429378E-2</v>
      </c>
      <c r="P10" s="2" t="s">
        <v>13</v>
      </c>
    </row>
    <row r="11" spans="1:16">
      <c r="A11" s="6">
        <v>2013</v>
      </c>
      <c r="B11">
        <v>202</v>
      </c>
      <c r="C11" s="6">
        <f t="shared" si="0"/>
        <v>5.2083333333333336E-2</v>
      </c>
      <c r="D11" s="6">
        <f t="shared" si="1"/>
        <v>0.17469031531531531</v>
      </c>
      <c r="E11" s="6" t="s">
        <v>14</v>
      </c>
      <c r="F11" s="5"/>
      <c r="G11" s="6">
        <v>2013</v>
      </c>
      <c r="H11" s="5">
        <v>1475713</v>
      </c>
      <c r="I11" s="6">
        <f t="shared" si="2"/>
        <v>5.4966132289600199E-2</v>
      </c>
      <c r="J11" s="2">
        <f t="shared" si="3"/>
        <v>5.337452420807437E-2</v>
      </c>
      <c r="K11" s="2" t="s">
        <v>14</v>
      </c>
      <c r="M11" s="2">
        <v>2013</v>
      </c>
      <c r="N11" s="3">
        <f t="shared" si="4"/>
        <v>-2.8827989562668632E-3</v>
      </c>
      <c r="O11" s="3">
        <f t="shared" si="4"/>
        <v>0.12131579110724094</v>
      </c>
      <c r="P11" s="2" t="s">
        <v>14</v>
      </c>
    </row>
    <row r="12" spans="1:16">
      <c r="A12" s="6">
        <v>2012</v>
      </c>
      <c r="B12">
        <v>192</v>
      </c>
      <c r="C12" s="6">
        <f t="shared" si="0"/>
        <v>0.29729729729729731</v>
      </c>
      <c r="D12" s="6">
        <f t="shared" si="1"/>
        <v>0.27576729271644529</v>
      </c>
      <c r="E12" s="6" t="s">
        <v>15</v>
      </c>
      <c r="F12" s="5"/>
      <c r="G12" s="6">
        <v>2012</v>
      </c>
      <c r="H12" s="5">
        <v>1398825</v>
      </c>
      <c r="I12" s="6">
        <f t="shared" si="2"/>
        <v>5.1782916126548548E-2</v>
      </c>
      <c r="J12" s="2">
        <f t="shared" si="3"/>
        <v>5.7636912288871349E-2</v>
      </c>
      <c r="K12" s="2" t="s">
        <v>15</v>
      </c>
      <c r="M12" s="2">
        <v>2012</v>
      </c>
      <c r="N12" s="3">
        <f t="shared" si="4"/>
        <v>0.24551438117074875</v>
      </c>
      <c r="O12" s="3">
        <f t="shared" si="4"/>
        <v>0.21813038042757393</v>
      </c>
      <c r="P12" s="2" t="s">
        <v>15</v>
      </c>
    </row>
    <row r="13" spans="1:16">
      <c r="A13" s="6">
        <v>2011</v>
      </c>
      <c r="B13">
        <v>148</v>
      </c>
      <c r="C13" s="6">
        <f t="shared" si="0"/>
        <v>0.25423728813559321</v>
      </c>
      <c r="D13" s="6">
        <f t="shared" si="1"/>
        <v>0.13573933372296901</v>
      </c>
      <c r="E13" s="6" t="s">
        <v>16</v>
      </c>
      <c r="F13" s="5"/>
      <c r="G13" s="6">
        <v>2011</v>
      </c>
      <c r="H13" s="5">
        <v>1329956</v>
      </c>
      <c r="I13" s="6">
        <f t="shared" si="2"/>
        <v>6.349090845119415E-2</v>
      </c>
      <c r="J13" s="2">
        <f t="shared" si="3"/>
        <v>4.8989728813743805E-2</v>
      </c>
      <c r="K13" s="2" t="s">
        <v>16</v>
      </c>
      <c r="M13" s="2">
        <v>2011</v>
      </c>
      <c r="N13" s="3">
        <f t="shared" si="4"/>
        <v>0.19074637968439906</v>
      </c>
      <c r="O13" s="3">
        <f t="shared" si="4"/>
        <v>8.6749604909225203E-2</v>
      </c>
      <c r="P13" s="2" t="s">
        <v>16</v>
      </c>
    </row>
    <row r="14" spans="1:16">
      <c r="A14" s="6">
        <v>2010</v>
      </c>
      <c r="B14">
        <v>118</v>
      </c>
      <c r="C14" s="6">
        <f t="shared" si="0"/>
        <v>1.7241379310344827E-2</v>
      </c>
      <c r="D14" s="6">
        <f t="shared" si="1"/>
        <v>6.1001642036124792E-2</v>
      </c>
      <c r="E14" s="6" t="s">
        <v>17</v>
      </c>
      <c r="F14" s="5"/>
      <c r="G14" s="6">
        <v>2010</v>
      </c>
      <c r="H14" s="5">
        <v>1250557</v>
      </c>
      <c r="I14" s="6">
        <f t="shared" si="2"/>
        <v>3.4488549176293466E-2</v>
      </c>
      <c r="J14" s="2">
        <f t="shared" si="3"/>
        <v>3.9335203702825214E-2</v>
      </c>
      <c r="K14" s="2" t="s">
        <v>17</v>
      </c>
      <c r="M14" s="2">
        <v>2010</v>
      </c>
      <c r="N14" s="3">
        <f t="shared" si="4"/>
        <v>-1.7247169865948639E-2</v>
      </c>
      <c r="O14" s="3">
        <f t="shared" si="4"/>
        <v>2.1666438333299579E-2</v>
      </c>
      <c r="P14" s="2" t="s">
        <v>17</v>
      </c>
    </row>
    <row r="15" spans="1:16">
      <c r="A15" s="6">
        <v>2009</v>
      </c>
      <c r="B15">
        <v>116</v>
      </c>
      <c r="C15" s="6">
        <f t="shared" si="0"/>
        <v>0.10476190476190476</v>
      </c>
      <c r="D15" s="6">
        <f t="shared" si="1"/>
        <v>0.18491107286288011</v>
      </c>
      <c r="E15" s="6" t="s">
        <v>18</v>
      </c>
      <c r="F15" s="5"/>
      <c r="G15" s="6">
        <v>2009</v>
      </c>
      <c r="H15" s="5">
        <v>1208865</v>
      </c>
      <c r="I15" s="6">
        <f t="shared" si="2"/>
        <v>4.4181858229356968E-2</v>
      </c>
      <c r="J15" s="2">
        <f t="shared" si="3"/>
        <v>5.8036847284569794E-2</v>
      </c>
      <c r="K15" s="2" t="s">
        <v>18</v>
      </c>
      <c r="M15" s="2">
        <v>2009</v>
      </c>
      <c r="N15" s="3">
        <f t="shared" si="4"/>
        <v>6.0580046532547796E-2</v>
      </c>
      <c r="O15" s="3">
        <f t="shared" si="4"/>
        <v>0.12687422557831032</v>
      </c>
      <c r="P15" s="2" t="s">
        <v>18</v>
      </c>
    </row>
    <row r="16" spans="1:16">
      <c r="A16" s="6">
        <v>2008</v>
      </c>
      <c r="B16">
        <v>105</v>
      </c>
      <c r="C16" s="6">
        <f t="shared" si="0"/>
        <v>0.26506024096385544</v>
      </c>
      <c r="D16" s="6">
        <f t="shared" si="1"/>
        <v>0.3241967871485944</v>
      </c>
      <c r="E16" s="6" t="s">
        <v>19</v>
      </c>
      <c r="F16" s="5"/>
      <c r="G16" s="6">
        <v>2008</v>
      </c>
      <c r="H16" s="5">
        <v>1157715</v>
      </c>
      <c r="I16" s="6">
        <f t="shared" si="2"/>
        <v>7.1891836339782619E-2</v>
      </c>
      <c r="J16" s="2">
        <f t="shared" si="3"/>
        <v>6.1020566513237715E-2</v>
      </c>
      <c r="K16" s="2" t="s">
        <v>19</v>
      </c>
      <c r="M16" s="2">
        <v>2008</v>
      </c>
      <c r="N16" s="3">
        <f t="shared" si="4"/>
        <v>0.19316840462407281</v>
      </c>
      <c r="O16" s="3">
        <f t="shared" si="4"/>
        <v>0.26317622063535667</v>
      </c>
      <c r="P16" s="2" t="s">
        <v>19</v>
      </c>
    </row>
    <row r="17" spans="1:16">
      <c r="A17" s="6">
        <v>2007</v>
      </c>
      <c r="B17">
        <v>83</v>
      </c>
      <c r="C17" s="6">
        <f t="shared" si="0"/>
        <v>0.38333333333333336</v>
      </c>
      <c r="D17" s="6">
        <f t="shared" si="1"/>
        <v>0.21798245614035089</v>
      </c>
      <c r="E17" s="6" t="s">
        <v>20</v>
      </c>
      <c r="F17" s="5"/>
      <c r="G17" s="6">
        <v>2007</v>
      </c>
      <c r="H17" s="5">
        <v>1080067</v>
      </c>
      <c r="I17" s="6">
        <f t="shared" si="2"/>
        <v>5.014929668669281E-2</v>
      </c>
      <c r="J17" s="2">
        <f t="shared" si="3"/>
        <v>5.2071956196074576E-2</v>
      </c>
      <c r="K17" s="2" t="s">
        <v>20</v>
      </c>
      <c r="M17" s="2">
        <v>2007</v>
      </c>
      <c r="N17" s="3">
        <f t="shared" si="4"/>
        <v>0.33318403664664054</v>
      </c>
      <c r="O17" s="3">
        <f t="shared" si="4"/>
        <v>0.16591049994427631</v>
      </c>
      <c r="P17" s="2" t="s">
        <v>20</v>
      </c>
    </row>
    <row r="18" spans="1:16">
      <c r="A18" s="6">
        <v>2006</v>
      </c>
      <c r="B18">
        <v>60</v>
      </c>
      <c r="C18" s="6">
        <f t="shared" si="0"/>
        <v>5.2631578947368418E-2</v>
      </c>
      <c r="D18" s="6">
        <f t="shared" si="1"/>
        <v>0.15964912280701754</v>
      </c>
      <c r="E18" s="6" t="s">
        <v>21</v>
      </c>
      <c r="F18" s="5"/>
      <c r="G18" s="6">
        <v>2006</v>
      </c>
      <c r="H18" s="5">
        <v>1028489</v>
      </c>
      <c r="I18" s="6">
        <f t="shared" si="2"/>
        <v>5.3994615705456335E-2</v>
      </c>
      <c r="J18" s="2">
        <f t="shared" si="3"/>
        <v>5.248827898145017E-2</v>
      </c>
      <c r="K18" s="2" t="s">
        <v>21</v>
      </c>
      <c r="M18" s="2">
        <v>2006</v>
      </c>
      <c r="N18" s="3">
        <f t="shared" si="4"/>
        <v>-1.3630367580879169E-3</v>
      </c>
      <c r="O18" s="3">
        <f t="shared" si="4"/>
        <v>0.10716084382556737</v>
      </c>
      <c r="P18" s="2" t="s">
        <v>21</v>
      </c>
    </row>
    <row r="19" spans="1:16">
      <c r="A19" s="6">
        <v>2005</v>
      </c>
      <c r="B19">
        <v>57</v>
      </c>
      <c r="C19" s="6">
        <f t="shared" si="0"/>
        <v>0.26666666666666666</v>
      </c>
      <c r="D19" s="6">
        <f t="shared" si="1"/>
        <v>0.22543859649122805</v>
      </c>
      <c r="E19" s="6" t="s">
        <v>22</v>
      </c>
      <c r="F19" s="5"/>
      <c r="G19" s="6">
        <v>2005</v>
      </c>
      <c r="H19" s="5">
        <v>975801</v>
      </c>
      <c r="I19" s="6">
        <f t="shared" si="2"/>
        <v>5.0981942257443999E-2</v>
      </c>
      <c r="J19" s="2">
        <f t="shared" si="3"/>
        <v>4.83294602081209E-2</v>
      </c>
      <c r="K19" s="2" t="s">
        <v>22</v>
      </c>
      <c r="M19" s="2">
        <v>2005</v>
      </c>
      <c r="N19" s="3">
        <f t="shared" si="4"/>
        <v>0.21568472440922265</v>
      </c>
      <c r="O19" s="3">
        <f t="shared" si="4"/>
        <v>0.17710913628310715</v>
      </c>
      <c r="P19" s="2" t="s">
        <v>22</v>
      </c>
    </row>
    <row r="20" spans="1:16">
      <c r="A20" s="6">
        <v>2004</v>
      </c>
      <c r="B20">
        <v>45</v>
      </c>
      <c r="C20" s="6">
        <f t="shared" si="0"/>
        <v>0.18421052631578946</v>
      </c>
      <c r="D20" s="6">
        <f t="shared" si="1"/>
        <v>6.7105263157894723E-2</v>
      </c>
      <c r="E20" s="6" t="s">
        <v>23</v>
      </c>
      <c r="F20" s="5"/>
      <c r="G20" s="6">
        <v>2004</v>
      </c>
      <c r="H20" s="5">
        <v>928466</v>
      </c>
      <c r="I20" s="6">
        <f t="shared" si="2"/>
        <v>4.5676978158797801E-2</v>
      </c>
      <c r="J20" s="2">
        <f t="shared" si="3"/>
        <v>4.4970204422588672E-2</v>
      </c>
      <c r="K20" s="2" t="s">
        <v>23</v>
      </c>
      <c r="M20" s="2">
        <v>2004</v>
      </c>
      <c r="N20" s="3">
        <f t="shared" si="4"/>
        <v>0.13853354815699165</v>
      </c>
      <c r="O20" s="3">
        <f t="shared" si="4"/>
        <v>2.2135058735306051E-2</v>
      </c>
      <c r="P20" s="2" t="s">
        <v>23</v>
      </c>
    </row>
    <row r="21" spans="1:16">
      <c r="A21" s="6">
        <v>2003</v>
      </c>
      <c r="B21">
        <v>38</v>
      </c>
      <c r="C21" s="6">
        <f t="shared" si="0"/>
        <v>-0.05</v>
      </c>
      <c r="D21" s="6">
        <f t="shared" si="1"/>
        <v>1.3157894736842077E-3</v>
      </c>
      <c r="E21" s="6" t="s">
        <v>24</v>
      </c>
      <c r="F21" s="5"/>
      <c r="G21" s="6">
        <v>2003</v>
      </c>
      <c r="H21" s="5">
        <v>887909</v>
      </c>
      <c r="I21" s="6">
        <f t="shared" si="2"/>
        <v>4.426343068637955E-2</v>
      </c>
      <c r="J21" s="2">
        <f t="shared" si="3"/>
        <v>3.357412135822737E-2</v>
      </c>
      <c r="K21" s="2" t="s">
        <v>24</v>
      </c>
      <c r="M21" s="2">
        <v>2003</v>
      </c>
      <c r="N21" s="3">
        <f t="shared" si="4"/>
        <v>-9.4263430686379546E-2</v>
      </c>
      <c r="O21" s="3">
        <f t="shared" si="4"/>
        <v>-3.2258331884543162E-2</v>
      </c>
      <c r="P21" s="2" t="s">
        <v>24</v>
      </c>
    </row>
    <row r="22" spans="1:16">
      <c r="A22" s="6">
        <v>2002</v>
      </c>
      <c r="B22">
        <v>40</v>
      </c>
      <c r="C22" s="6">
        <f t="shared" si="0"/>
        <v>5.2631578947368418E-2</v>
      </c>
      <c r="D22" s="6">
        <f t="shared" si="1"/>
        <v>0.25708502024291502</v>
      </c>
      <c r="E22" s="6" t="s">
        <v>25</v>
      </c>
      <c r="F22" s="5"/>
      <c r="G22" s="6">
        <v>2002</v>
      </c>
      <c r="H22" s="5">
        <v>850273</v>
      </c>
      <c r="I22" s="6">
        <f t="shared" si="2"/>
        <v>2.2884812030075186E-2</v>
      </c>
      <c r="J22" s="2">
        <f t="shared" si="3"/>
        <v>1.147970202989825E-2</v>
      </c>
      <c r="K22" s="2" t="s">
        <v>25</v>
      </c>
      <c r="M22" s="2">
        <v>2002</v>
      </c>
      <c r="N22" s="3">
        <f t="shared" si="4"/>
        <v>2.9746766917293232E-2</v>
      </c>
      <c r="O22" s="3">
        <f t="shared" si="4"/>
        <v>0.24560531821301676</v>
      </c>
      <c r="P22" s="2" t="s">
        <v>25</v>
      </c>
    </row>
    <row r="23" spans="1:16">
      <c r="A23" s="6">
        <v>2001</v>
      </c>
      <c r="B23">
        <v>38</v>
      </c>
      <c r="C23" s="6">
        <f t="shared" si="0"/>
        <v>0.46153846153846156</v>
      </c>
      <c r="D23" s="6">
        <f t="shared" si="1"/>
        <v>0.38076923076923075</v>
      </c>
      <c r="E23" s="6" t="s">
        <v>26</v>
      </c>
      <c r="F23" s="5"/>
      <c r="G23" s="6">
        <v>2001</v>
      </c>
      <c r="H23" s="5">
        <v>831250</v>
      </c>
      <c r="I23" s="6">
        <f t="shared" si="2"/>
        <v>7.4592029721314555E-5</v>
      </c>
      <c r="J23" s="2">
        <f t="shared" si="3"/>
        <v>1.0923910985677252E-2</v>
      </c>
      <c r="K23" s="2" t="s">
        <v>26</v>
      </c>
      <c r="M23" s="2">
        <v>2001</v>
      </c>
      <c r="N23" s="3">
        <f t="shared" si="4"/>
        <v>0.46146386950874024</v>
      </c>
      <c r="O23" s="3">
        <f t="shared" si="4"/>
        <v>0.36984531978355351</v>
      </c>
      <c r="P23" s="2" t="s">
        <v>26</v>
      </c>
    </row>
    <row r="24" spans="1:16">
      <c r="A24" s="6">
        <v>2000</v>
      </c>
      <c r="B24">
        <v>26</v>
      </c>
      <c r="C24" s="6">
        <f t="shared" si="0"/>
        <v>0.3</v>
      </c>
      <c r="D24" s="6">
        <f t="shared" si="1"/>
        <v>-2.7419354838709692E-2</v>
      </c>
      <c r="E24" s="6" t="s">
        <v>27</v>
      </c>
      <c r="F24" s="5"/>
      <c r="G24" s="6">
        <v>2000</v>
      </c>
      <c r="H24" s="5">
        <v>831188</v>
      </c>
      <c r="I24" s="6">
        <f t="shared" si="2"/>
        <v>2.177322994163319E-2</v>
      </c>
      <c r="J24" s="2">
        <f t="shared" si="3"/>
        <v>1.9876638847439031E-2</v>
      </c>
      <c r="K24" s="2" t="s">
        <v>27</v>
      </c>
      <c r="M24" s="2">
        <v>2000</v>
      </c>
      <c r="N24" s="3">
        <f t="shared" si="4"/>
        <v>0.27822677005836682</v>
      </c>
      <c r="O24" s="3">
        <f t="shared" si="4"/>
        <v>-4.7295993686148723E-2</v>
      </c>
      <c r="P24" s="2" t="s">
        <v>27</v>
      </c>
    </row>
    <row r="25" spans="1:16">
      <c r="A25" s="6">
        <v>1999</v>
      </c>
      <c r="B25">
        <v>20</v>
      </c>
      <c r="C25" s="6">
        <f t="shared" si="0"/>
        <v>-0.35483870967741937</v>
      </c>
      <c r="D25" s="6">
        <f t="shared" si="1"/>
        <v>0.13837011884550082</v>
      </c>
      <c r="E25" s="6" t="s">
        <v>28</v>
      </c>
      <c r="F25" s="5"/>
      <c r="G25" s="6">
        <v>1999</v>
      </c>
      <c r="H25" s="5">
        <v>813476</v>
      </c>
      <c r="I25" s="6">
        <f t="shared" si="2"/>
        <v>1.7980047753244868E-2</v>
      </c>
      <c r="J25" s="2">
        <f t="shared" si="3"/>
        <v>1.9467776698243837E-2</v>
      </c>
      <c r="K25" s="2" t="s">
        <v>28</v>
      </c>
      <c r="M25" s="2">
        <v>1999</v>
      </c>
      <c r="N25" s="3">
        <f t="shared" si="4"/>
        <v>-0.37281875743066423</v>
      </c>
      <c r="O25" s="3">
        <f t="shared" si="4"/>
        <v>0.11890234214725698</v>
      </c>
      <c r="P25" s="2" t="s">
        <v>28</v>
      </c>
    </row>
    <row r="26" spans="1:16">
      <c r="A26" s="6">
        <v>1998</v>
      </c>
      <c r="B26">
        <v>31</v>
      </c>
      <c r="C26" s="6">
        <f t="shared" si="0"/>
        <v>0.63157894736842102</v>
      </c>
      <c r="D26" s="6">
        <f t="shared" si="1"/>
        <v>0.54655870445344124</v>
      </c>
      <c r="E26" s="6" t="s">
        <v>29</v>
      </c>
      <c r="F26" s="5"/>
      <c r="G26" s="6">
        <v>1998</v>
      </c>
      <c r="H26" s="5">
        <v>799108</v>
      </c>
      <c r="I26" s="6">
        <f t="shared" si="2"/>
        <v>2.0955505643242802E-2</v>
      </c>
      <c r="J26" s="2">
        <f t="shared" si="3"/>
        <v>1.7062593320137966E-2</v>
      </c>
      <c r="K26" s="2" t="s">
        <v>29</v>
      </c>
      <c r="M26" s="2">
        <v>1998</v>
      </c>
      <c r="N26" s="3">
        <f t="shared" si="4"/>
        <v>0.61062344172517824</v>
      </c>
      <c r="O26" s="3">
        <f t="shared" si="4"/>
        <v>0.5294961111333033</v>
      </c>
      <c r="P26" s="2" t="s">
        <v>29</v>
      </c>
    </row>
    <row r="27" spans="1:16">
      <c r="A27" s="6">
        <v>1997</v>
      </c>
      <c r="B27">
        <v>19</v>
      </c>
      <c r="C27" s="6">
        <f t="shared" si="0"/>
        <v>0.46153846153846156</v>
      </c>
      <c r="D27" s="6">
        <f t="shared" si="1"/>
        <v>0.16410256410256413</v>
      </c>
      <c r="E27" s="6" t="s">
        <v>30</v>
      </c>
      <c r="F27" s="5"/>
      <c r="G27" s="6">
        <v>1997</v>
      </c>
      <c r="H27" s="5">
        <v>782706</v>
      </c>
      <c r="I27" s="6">
        <f t="shared" si="2"/>
        <v>1.3169680997033133E-2</v>
      </c>
      <c r="J27" s="2">
        <f t="shared" si="3"/>
        <v>6.5809530205009958E-2</v>
      </c>
      <c r="K27" s="2" t="s">
        <v>30</v>
      </c>
      <c r="M27" s="2">
        <v>1997</v>
      </c>
      <c r="N27" s="3">
        <f t="shared" si="4"/>
        <v>0.44836878054142842</v>
      </c>
      <c r="O27" s="3">
        <f t="shared" si="4"/>
        <v>9.8293033897554172E-2</v>
      </c>
      <c r="P27" s="2" t="s">
        <v>30</v>
      </c>
    </row>
    <row r="28" spans="1:16">
      <c r="A28" s="6">
        <v>1996</v>
      </c>
      <c r="B28">
        <v>13</v>
      </c>
      <c r="C28" s="6">
        <f t="shared" si="0"/>
        <v>-0.13333333333333333</v>
      </c>
      <c r="D28" s="6">
        <f t="shared" si="1"/>
        <v>0.26666666666666666</v>
      </c>
      <c r="E28" s="6" t="s">
        <v>31</v>
      </c>
      <c r="F28" s="5"/>
      <c r="G28" s="6">
        <v>1996</v>
      </c>
      <c r="H28" s="5">
        <v>772532</v>
      </c>
      <c r="I28" s="6">
        <f t="shared" si="2"/>
        <v>0.11844937941298679</v>
      </c>
      <c r="J28" s="2">
        <f t="shared" si="3"/>
        <v>8.4519918588730383E-2</v>
      </c>
      <c r="K28" s="2" t="s">
        <v>31</v>
      </c>
      <c r="M28" s="2">
        <v>1996</v>
      </c>
      <c r="N28" s="3">
        <f t="shared" si="4"/>
        <v>-0.25178271274632014</v>
      </c>
      <c r="O28" s="3">
        <f t="shared" si="4"/>
        <v>0.18214674807793629</v>
      </c>
      <c r="P28" s="2" t="s">
        <v>31</v>
      </c>
    </row>
    <row r="29" spans="1:16">
      <c r="A29" s="6">
        <v>1995</v>
      </c>
      <c r="B29">
        <v>15</v>
      </c>
      <c r="C29" s="6">
        <f t="shared" si="0"/>
        <v>0.66666666666666663</v>
      </c>
      <c r="D29" s="6">
        <f t="shared" si="1"/>
        <v>0.2424242424242424</v>
      </c>
      <c r="E29" s="6" t="s">
        <v>32</v>
      </c>
      <c r="F29" s="5"/>
      <c r="G29" s="6">
        <v>1995</v>
      </c>
      <c r="H29" s="5">
        <v>690717</v>
      </c>
      <c r="I29" s="6">
        <f t="shared" si="2"/>
        <v>5.0590457764473976E-2</v>
      </c>
      <c r="J29" s="2">
        <f t="shared" si="3"/>
        <v>4.6889486280644252E-2</v>
      </c>
      <c r="K29" s="2" t="s">
        <v>32</v>
      </c>
      <c r="M29" s="2">
        <v>1995</v>
      </c>
      <c r="N29" s="3">
        <f t="shared" si="4"/>
        <v>0.61607620890219261</v>
      </c>
      <c r="O29" s="3">
        <f t="shared" si="4"/>
        <v>0.19553475614359817</v>
      </c>
      <c r="P29" s="2" t="s">
        <v>32</v>
      </c>
    </row>
    <row r="30" spans="1:16">
      <c r="A30" s="6">
        <v>1994</v>
      </c>
      <c r="B30">
        <v>9</v>
      </c>
      <c r="C30" s="6">
        <f t="shared" si="0"/>
        <v>-0.18181818181818182</v>
      </c>
      <c r="D30" s="6">
        <f t="shared" si="1"/>
        <v>9.6590909090909088E-2</v>
      </c>
      <c r="E30" s="6" t="s">
        <v>33</v>
      </c>
      <c r="F30" s="5"/>
      <c r="G30" s="6">
        <v>1994</v>
      </c>
      <c r="H30" s="5">
        <v>657456</v>
      </c>
      <c r="I30" s="6">
        <f t="shared" si="2"/>
        <v>4.3188514796814528E-2</v>
      </c>
      <c r="J30" s="2">
        <f t="shared" si="3"/>
        <v>2.9041261205244112E-2</v>
      </c>
      <c r="K30" s="2" t="s">
        <v>33</v>
      </c>
      <c r="M30" s="2">
        <v>1994</v>
      </c>
      <c r="N30" s="3">
        <f t="shared" si="4"/>
        <v>-0.22500669661499634</v>
      </c>
      <c r="O30" s="3">
        <f t="shared" si="4"/>
        <v>6.7549647885664976E-2</v>
      </c>
      <c r="P30" s="2" t="s">
        <v>33</v>
      </c>
    </row>
    <row r="31" spans="1:16">
      <c r="A31" s="6">
        <v>1993</v>
      </c>
      <c r="B31">
        <v>11</v>
      </c>
      <c r="C31" s="6">
        <f t="shared" si="0"/>
        <v>0.375</v>
      </c>
      <c r="D31" s="6">
        <f t="shared" si="1"/>
        <v>0.35416666666666663</v>
      </c>
      <c r="E31" s="6" t="s">
        <v>34</v>
      </c>
      <c r="F31" s="5"/>
      <c r="G31" s="6">
        <v>1993</v>
      </c>
      <c r="H31" s="5">
        <v>630237</v>
      </c>
      <c r="I31" s="6">
        <f t="shared" si="2"/>
        <v>1.4894007613673694E-2</v>
      </c>
      <c r="J31" s="2">
        <f t="shared" si="3"/>
        <v>1.3230641512147433E-2</v>
      </c>
      <c r="K31" s="2" t="s">
        <v>34</v>
      </c>
      <c r="M31" s="2">
        <v>1993</v>
      </c>
      <c r="N31" s="3">
        <f t="shared" si="4"/>
        <v>0.36010599238632629</v>
      </c>
      <c r="O31" s="3">
        <f t="shared" si="4"/>
        <v>0.34093602515451921</v>
      </c>
      <c r="P31" s="2" t="s">
        <v>34</v>
      </c>
    </row>
    <row r="32" spans="1:16">
      <c r="A32" s="6">
        <v>1992</v>
      </c>
      <c r="B32">
        <v>8</v>
      </c>
      <c r="C32" s="6">
        <f t="shared" si="0"/>
        <v>0.33333333333333331</v>
      </c>
      <c r="D32" s="6">
        <f t="shared" si="1"/>
        <v>2.6666666666666665</v>
      </c>
      <c r="E32" s="6" t="s">
        <v>35</v>
      </c>
      <c r="F32" s="5"/>
      <c r="G32" s="6">
        <v>1992</v>
      </c>
      <c r="H32" s="5">
        <v>620988</v>
      </c>
      <c r="I32" s="6">
        <f t="shared" si="2"/>
        <v>1.1567275410621173E-2</v>
      </c>
      <c r="J32" s="2">
        <f t="shared" si="3"/>
        <v>2.0060376222010901E-2</v>
      </c>
      <c r="K32" s="2" t="s">
        <v>35</v>
      </c>
      <c r="M32" s="2">
        <v>1992</v>
      </c>
      <c r="N32" s="3">
        <f t="shared" si="4"/>
        <v>0.32176605792271212</v>
      </c>
      <c r="O32" s="3">
        <f t="shared" si="4"/>
        <v>2.6466062904446557</v>
      </c>
      <c r="P32" s="2" t="s">
        <v>35</v>
      </c>
    </row>
    <row r="33" spans="1:16">
      <c r="A33" s="6">
        <v>1991</v>
      </c>
      <c r="B33">
        <v>6</v>
      </c>
      <c r="C33" s="6">
        <f t="shared" si="0"/>
        <v>5</v>
      </c>
      <c r="D33" s="6">
        <f t="shared" si="1"/>
        <v>2.5</v>
      </c>
      <c r="E33" s="6" t="s">
        <v>36</v>
      </c>
      <c r="F33" s="5"/>
      <c r="G33" s="6">
        <v>1991</v>
      </c>
      <c r="H33" s="5">
        <v>613887</v>
      </c>
      <c r="I33" s="6">
        <f t="shared" si="2"/>
        <v>2.855347703340063E-2</v>
      </c>
      <c r="J33" s="2">
        <f t="shared" si="3"/>
        <v>2.8153286573621972E-2</v>
      </c>
      <c r="K33" s="2" t="s">
        <v>36</v>
      </c>
      <c r="M33" s="2">
        <v>1991</v>
      </c>
      <c r="N33" s="3">
        <f t="shared" si="4"/>
        <v>4.9714465229665992</v>
      </c>
      <c r="O33" s="3">
        <f t="shared" si="4"/>
        <v>2.4718467134263782</v>
      </c>
      <c r="P33" s="2" t="s">
        <v>36</v>
      </c>
    </row>
    <row r="34" spans="1:16">
      <c r="A34" s="6">
        <v>1990</v>
      </c>
      <c r="B34">
        <v>1</v>
      </c>
      <c r="C34" s="6">
        <f t="shared" si="0"/>
        <v>0</v>
      </c>
      <c r="D34" s="6" t="e">
        <f t="shared" si="1"/>
        <v>#DIV/0!</v>
      </c>
      <c r="E34" s="6" t="s">
        <v>37</v>
      </c>
      <c r="F34" s="5"/>
      <c r="G34" s="6">
        <v>1990</v>
      </c>
      <c r="H34" s="5">
        <v>596845</v>
      </c>
      <c r="I34" s="6">
        <f t="shared" si="2"/>
        <v>2.7753096113843315E-2</v>
      </c>
      <c r="J34" s="2">
        <f t="shared" si="3"/>
        <v>2.9443120143982246E-2</v>
      </c>
      <c r="K34" s="2" t="s">
        <v>37</v>
      </c>
      <c r="M34" s="2">
        <v>1990</v>
      </c>
      <c r="N34" s="3">
        <f t="shared" si="4"/>
        <v>-2.7753096113843315E-2</v>
      </c>
      <c r="O34" s="3" t="e">
        <f t="shared" si="4"/>
        <v>#DIV/0!</v>
      </c>
      <c r="P34" s="2" t="s">
        <v>37</v>
      </c>
    </row>
    <row r="35" spans="1:16">
      <c r="A35" s="6">
        <v>1989</v>
      </c>
      <c r="B35" s="5">
        <v>1</v>
      </c>
      <c r="C35" s="6" t="e">
        <f t="shared" si="0"/>
        <v>#DIV/0!</v>
      </c>
      <c r="D35" s="6" t="e">
        <f t="shared" si="1"/>
        <v>#DIV/0!</v>
      </c>
      <c r="E35" s="6" t="s">
        <v>38</v>
      </c>
      <c r="F35" s="5"/>
      <c r="G35" s="6">
        <v>1989</v>
      </c>
      <c r="H35" s="5">
        <v>580728</v>
      </c>
      <c r="I35" s="6">
        <f t="shared" si="2"/>
        <v>3.1133144174121174E-2</v>
      </c>
      <c r="J35" s="2">
        <f t="shared" si="3"/>
        <v>2.639735214630743E-2</v>
      </c>
      <c r="K35" s="2" t="s">
        <v>38</v>
      </c>
      <c r="M35" s="2">
        <v>1989</v>
      </c>
      <c r="N35" s="3" t="e">
        <f t="shared" si="4"/>
        <v>#DIV/0!</v>
      </c>
      <c r="O35" s="3" t="e">
        <f t="shared" si="4"/>
        <v>#DIV/0!</v>
      </c>
      <c r="P35" s="2" t="s">
        <v>38</v>
      </c>
    </row>
    <row r="36" spans="1:16">
      <c r="A36" s="6">
        <v>1988</v>
      </c>
      <c r="B36" s="5"/>
      <c r="C36" s="6" t="e">
        <f t="shared" si="0"/>
        <v>#DIV/0!</v>
      </c>
      <c r="D36" s="6" t="e">
        <f t="shared" si="1"/>
        <v>#DIV/0!</v>
      </c>
      <c r="E36" s="6" t="s">
        <v>39</v>
      </c>
      <c r="F36" s="5"/>
      <c r="G36" s="6">
        <v>1988</v>
      </c>
      <c r="H36" s="5">
        <v>563194</v>
      </c>
      <c r="I36" s="6">
        <f t="shared" si="2"/>
        <v>2.1661560118493687E-2</v>
      </c>
      <c r="J36" s="2">
        <f t="shared" si="3"/>
        <v>2.4966281656905474E-2</v>
      </c>
      <c r="K36" s="2" t="s">
        <v>39</v>
      </c>
      <c r="M36" s="2">
        <v>1988</v>
      </c>
      <c r="N36" s="3" t="e">
        <f t="shared" ref="N36:O54" si="5">C36-I36</f>
        <v>#DIV/0!</v>
      </c>
      <c r="O36" s="3" t="e">
        <f t="shared" si="5"/>
        <v>#DIV/0!</v>
      </c>
      <c r="P36" s="2" t="s">
        <v>39</v>
      </c>
    </row>
    <row r="37" spans="1:16">
      <c r="A37" s="6">
        <v>1987</v>
      </c>
      <c r="B37" s="5"/>
      <c r="C37" s="6" t="e">
        <f t="shared" si="0"/>
        <v>#DIV/0!</v>
      </c>
      <c r="D37" s="6" t="e">
        <f t="shared" si="1"/>
        <v>#DIV/0!</v>
      </c>
      <c r="E37" s="6" t="s">
        <v>40</v>
      </c>
      <c r="F37" s="5"/>
      <c r="G37" s="6">
        <v>1987</v>
      </c>
      <c r="H37" s="5">
        <v>551253</v>
      </c>
      <c r="I37" s="6">
        <f t="shared" si="2"/>
        <v>2.8271003195317265E-2</v>
      </c>
      <c r="J37" s="2">
        <f t="shared" si="3"/>
        <v>1.6846461339296948E-2</v>
      </c>
      <c r="K37" s="2" t="s">
        <v>40</v>
      </c>
      <c r="M37" s="2">
        <v>1987</v>
      </c>
      <c r="N37" s="3" t="e">
        <f t="shared" si="5"/>
        <v>#DIV/0!</v>
      </c>
      <c r="O37" s="3" t="e">
        <f t="shared" si="5"/>
        <v>#DIV/0!</v>
      </c>
      <c r="P37" s="2" t="s">
        <v>40</v>
      </c>
    </row>
    <row r="38" spans="1:16">
      <c r="A38" s="6">
        <v>1986</v>
      </c>
      <c r="B38" s="5"/>
      <c r="C38" s="6" t="e">
        <f t="shared" si="0"/>
        <v>#DIV/0!</v>
      </c>
      <c r="D38" s="6" t="e">
        <f t="shared" si="1"/>
        <v>#DIV/0!</v>
      </c>
      <c r="E38" s="6" t="s">
        <v>41</v>
      </c>
      <c r="F38" s="5"/>
      <c r="G38" s="6">
        <v>1986</v>
      </c>
      <c r="H38" s="5">
        <v>536097</v>
      </c>
      <c r="I38" s="6">
        <f t="shared" si="2"/>
        <v>5.4219194832766321E-3</v>
      </c>
      <c r="J38" s="2">
        <f t="shared" si="3"/>
        <v>9.3190231942493328E-3</v>
      </c>
      <c r="K38" s="2" t="s">
        <v>41</v>
      </c>
      <c r="M38" s="2">
        <v>1986</v>
      </c>
      <c r="N38" s="3" t="e">
        <f t="shared" si="5"/>
        <v>#DIV/0!</v>
      </c>
      <c r="O38" s="3" t="e">
        <f t="shared" si="5"/>
        <v>#DIV/0!</v>
      </c>
      <c r="P38" s="2" t="s">
        <v>41</v>
      </c>
    </row>
    <row r="39" spans="1:16">
      <c r="A39" s="6">
        <v>1985</v>
      </c>
      <c r="B39" s="5"/>
      <c r="C39" s="6" t="e">
        <f t="shared" si="0"/>
        <v>#DIV/0!</v>
      </c>
      <c r="D39" s="6" t="e">
        <f t="shared" si="1"/>
        <v>#DIV/0!</v>
      </c>
      <c r="E39" s="6" t="s">
        <v>42</v>
      </c>
      <c r="F39" s="5"/>
      <c r="G39" s="6">
        <v>1985</v>
      </c>
      <c r="H39" s="5">
        <v>533206</v>
      </c>
      <c r="I39" s="6">
        <f t="shared" si="2"/>
        <v>1.3216126905222033E-2</v>
      </c>
      <c r="J39" s="2">
        <f t="shared" si="3"/>
        <v>2.0373534963942636E-2</v>
      </c>
      <c r="K39" s="2" t="s">
        <v>42</v>
      </c>
      <c r="M39" s="2">
        <v>1985</v>
      </c>
      <c r="N39" s="3" t="e">
        <f t="shared" si="5"/>
        <v>#DIV/0!</v>
      </c>
      <c r="O39" s="3" t="e">
        <f t="shared" si="5"/>
        <v>#DIV/0!</v>
      </c>
      <c r="P39" s="2" t="s">
        <v>42</v>
      </c>
    </row>
    <row r="40" spans="1:16">
      <c r="A40" s="6">
        <v>1984</v>
      </c>
      <c r="B40" s="5"/>
      <c r="C40" s="6" t="e">
        <f t="shared" si="0"/>
        <v>#DIV/0!</v>
      </c>
      <c r="D40" s="6" t="e">
        <f t="shared" si="1"/>
        <v>#DIV/0!</v>
      </c>
      <c r="E40" s="6" t="s">
        <v>43</v>
      </c>
      <c r="F40" s="5"/>
      <c r="G40" s="6">
        <v>1984</v>
      </c>
      <c r="H40" s="5">
        <v>526251</v>
      </c>
      <c r="I40" s="6">
        <f t="shared" si="2"/>
        <v>2.7530943022663238E-2</v>
      </c>
      <c r="J40" s="2">
        <f t="shared" si="3"/>
        <v>4.0381562292920295E-2</v>
      </c>
      <c r="K40" s="2" t="s">
        <v>43</v>
      </c>
      <c r="M40" s="2">
        <v>1984</v>
      </c>
      <c r="N40" s="3" t="e">
        <f t="shared" si="5"/>
        <v>#DIV/0!</v>
      </c>
      <c r="O40" s="3" t="e">
        <f t="shared" si="5"/>
        <v>#DIV/0!</v>
      </c>
      <c r="P40" s="2" t="s">
        <v>43</v>
      </c>
    </row>
    <row r="41" spans="1:16">
      <c r="A41" s="6">
        <v>1983</v>
      </c>
      <c r="B41" s="5"/>
      <c r="C41" s="6" t="e">
        <f t="shared" si="0"/>
        <v>#DIV/0!</v>
      </c>
      <c r="D41" s="6" t="e">
        <f t="shared" si="1"/>
        <v>#DIV/0!</v>
      </c>
      <c r="E41" s="6" t="s">
        <v>44</v>
      </c>
      <c r="F41" s="5"/>
      <c r="G41" s="6">
        <v>1983</v>
      </c>
      <c r="H41" s="5">
        <v>512151</v>
      </c>
      <c r="I41" s="6">
        <f t="shared" si="2"/>
        <v>5.3232181563177355E-2</v>
      </c>
      <c r="J41" s="2">
        <f t="shared" si="3"/>
        <v>4.8451431259225353E-2</v>
      </c>
      <c r="K41" s="2" t="s">
        <v>44</v>
      </c>
      <c r="M41" s="2">
        <v>1983</v>
      </c>
      <c r="N41" s="3" t="e">
        <f t="shared" si="5"/>
        <v>#DIV/0!</v>
      </c>
      <c r="O41" s="3" t="e">
        <f t="shared" si="5"/>
        <v>#DIV/0!</v>
      </c>
      <c r="P41" s="2" t="s">
        <v>44</v>
      </c>
    </row>
    <row r="42" spans="1:16">
      <c r="A42" s="6">
        <v>1982</v>
      </c>
      <c r="B42" s="5"/>
      <c r="C42" s="6" t="e">
        <f t="shared" si="0"/>
        <v>#DIV/0!</v>
      </c>
      <c r="D42" s="6" t="e">
        <f t="shared" si="1"/>
        <v>#DIV/0!</v>
      </c>
      <c r="E42" s="6" t="s">
        <v>45</v>
      </c>
      <c r="F42" s="5"/>
      <c r="G42" s="6">
        <v>1982</v>
      </c>
      <c r="H42" s="5">
        <v>486266</v>
      </c>
      <c r="I42" s="6">
        <f t="shared" si="2"/>
        <v>4.3670680955273343E-2</v>
      </c>
      <c r="J42" s="2">
        <f t="shared" si="3"/>
        <v>4.4644322685575777E-2</v>
      </c>
      <c r="K42" s="2" t="s">
        <v>45</v>
      </c>
      <c r="M42" s="2">
        <v>1982</v>
      </c>
      <c r="N42" s="3" t="e">
        <f t="shared" si="5"/>
        <v>#DIV/0!</v>
      </c>
      <c r="O42" s="3" t="e">
        <f t="shared" si="5"/>
        <v>#DIV/0!</v>
      </c>
      <c r="P42" s="2" t="s">
        <v>45</v>
      </c>
    </row>
    <row r="43" spans="1:16">
      <c r="A43" s="6">
        <v>1981</v>
      </c>
      <c r="B43" s="5"/>
      <c r="C43" s="6" t="e">
        <f t="shared" si="0"/>
        <v>#DIV/0!</v>
      </c>
      <c r="D43" s="6" t="e">
        <f t="shared" si="1"/>
        <v>#DIV/0!</v>
      </c>
      <c r="E43" s="6" t="s">
        <v>46</v>
      </c>
      <c r="F43" s="5"/>
      <c r="G43" s="6">
        <v>1981</v>
      </c>
      <c r="H43" s="5">
        <v>465919</v>
      </c>
      <c r="I43" s="6">
        <f t="shared" si="2"/>
        <v>4.5617964415878204E-2</v>
      </c>
      <c r="J43" s="2">
        <f t="shared" si="3"/>
        <v>3.5457452748530641E-2</v>
      </c>
      <c r="K43" s="2" t="s">
        <v>46</v>
      </c>
      <c r="M43" s="2">
        <v>1981</v>
      </c>
      <c r="N43" s="3" t="e">
        <f t="shared" si="5"/>
        <v>#DIV/0!</v>
      </c>
      <c r="O43" s="3" t="e">
        <f t="shared" si="5"/>
        <v>#DIV/0!</v>
      </c>
      <c r="P43" s="2" t="s">
        <v>46</v>
      </c>
    </row>
    <row r="44" spans="1:16">
      <c r="A44" s="6">
        <v>1980</v>
      </c>
      <c r="B44" s="5"/>
      <c r="C44" s="6" t="e">
        <f t="shared" si="0"/>
        <v>#DIV/0!</v>
      </c>
      <c r="D44" s="6" t="e">
        <f t="shared" si="1"/>
        <v>#DIV/0!</v>
      </c>
      <c r="E44" s="6" t="s">
        <v>47</v>
      </c>
      <c r="F44" s="5"/>
      <c r="G44" s="6">
        <v>1980</v>
      </c>
      <c r="H44" s="5">
        <v>445592</v>
      </c>
      <c r="I44" s="6">
        <f t="shared" si="2"/>
        <v>2.5296941081183071E-2</v>
      </c>
      <c r="J44" s="2">
        <f t="shared" si="3"/>
        <v>2.1584758356745948E-2</v>
      </c>
      <c r="K44" s="2" t="s">
        <v>47</v>
      </c>
      <c r="M44" s="2">
        <v>1980</v>
      </c>
      <c r="N44" s="3" t="e">
        <f t="shared" si="5"/>
        <v>#DIV/0!</v>
      </c>
      <c r="O44" s="3" t="e">
        <f t="shared" si="5"/>
        <v>#DIV/0!</v>
      </c>
      <c r="P44" s="2" t="s">
        <v>47</v>
      </c>
    </row>
    <row r="45" spans="1:16">
      <c r="A45" s="6">
        <v>1979</v>
      </c>
      <c r="B45" s="5"/>
      <c r="C45" s="6" t="e">
        <f t="shared" si="0"/>
        <v>#DIV/0!</v>
      </c>
      <c r="D45" s="6" t="e">
        <f t="shared" si="1"/>
        <v>#DIV/0!</v>
      </c>
      <c r="E45" s="6" t="s">
        <v>48</v>
      </c>
      <c r="F45" s="5"/>
      <c r="G45" s="6">
        <v>1979</v>
      </c>
      <c r="H45" s="5">
        <v>434598</v>
      </c>
      <c r="I45" s="6">
        <f t="shared" si="2"/>
        <v>1.7872575632308822E-2</v>
      </c>
      <c r="J45" s="2">
        <f t="shared" si="3"/>
        <v>2.6410575718924752E-2</v>
      </c>
      <c r="K45" s="2" t="s">
        <v>48</v>
      </c>
      <c r="M45" s="2">
        <v>1979</v>
      </c>
      <c r="N45" s="3" t="e">
        <f t="shared" si="5"/>
        <v>#DIV/0!</v>
      </c>
      <c r="O45" s="3" t="e">
        <f t="shared" si="5"/>
        <v>#DIV/0!</v>
      </c>
      <c r="P45" s="2" t="s">
        <v>48</v>
      </c>
    </row>
    <row r="46" spans="1:16">
      <c r="A46" s="6">
        <v>1978</v>
      </c>
      <c r="B46" s="5"/>
      <c r="C46" s="6" t="e">
        <f t="shared" si="0"/>
        <v>#DIV/0!</v>
      </c>
      <c r="D46" s="6" t="e">
        <f t="shared" si="1"/>
        <v>#DIV/0!</v>
      </c>
      <c r="E46" s="6" t="s">
        <v>49</v>
      </c>
      <c r="F46" s="5"/>
      <c r="G46" s="6">
        <v>1978</v>
      </c>
      <c r="H46" s="5">
        <v>426967</v>
      </c>
      <c r="I46" s="6">
        <f t="shared" si="2"/>
        <v>3.4948575805540678E-2</v>
      </c>
      <c r="J46" s="2">
        <f t="shared" si="3"/>
        <v>9.0191741979756629E-2</v>
      </c>
      <c r="K46" s="2" t="s">
        <v>49</v>
      </c>
      <c r="M46" s="2">
        <v>1978</v>
      </c>
      <c r="N46" s="3" t="e">
        <f t="shared" si="5"/>
        <v>#DIV/0!</v>
      </c>
      <c r="O46" s="3" t="e">
        <f t="shared" si="5"/>
        <v>#DIV/0!</v>
      </c>
      <c r="P46" s="2" t="s">
        <v>49</v>
      </c>
    </row>
    <row r="47" spans="1:16">
      <c r="A47" s="6">
        <v>1977</v>
      </c>
      <c r="B47" s="5"/>
      <c r="C47" s="6" t="e">
        <f t="shared" si="0"/>
        <v>#DIV/0!</v>
      </c>
      <c r="D47" s="6" t="e">
        <f t="shared" si="1"/>
        <v>#DIV/0!</v>
      </c>
      <c r="E47" s="6" t="s">
        <v>50</v>
      </c>
      <c r="F47" s="5"/>
      <c r="G47" s="6">
        <v>1977</v>
      </c>
      <c r="H47" s="5">
        <v>412549</v>
      </c>
      <c r="I47" s="6">
        <f t="shared" si="2"/>
        <v>0.14543490815397259</v>
      </c>
      <c r="J47" s="2">
        <f t="shared" si="3"/>
        <v>0.10738961540140465</v>
      </c>
      <c r="K47" s="2" t="s">
        <v>50</v>
      </c>
      <c r="M47" s="2">
        <v>1977</v>
      </c>
      <c r="N47" s="3" t="e">
        <f t="shared" si="5"/>
        <v>#DIV/0!</v>
      </c>
      <c r="O47" s="3" t="e">
        <f t="shared" si="5"/>
        <v>#DIV/0!</v>
      </c>
      <c r="P47" s="2" t="s">
        <v>50</v>
      </c>
    </row>
    <row r="48" spans="1:16">
      <c r="A48" s="6">
        <v>1976</v>
      </c>
      <c r="B48" s="5"/>
      <c r="C48" s="6" t="e">
        <f t="shared" si="0"/>
        <v>#DIV/0!</v>
      </c>
      <c r="D48" s="6" t="e">
        <f t="shared" si="1"/>
        <v>#DIV/0!</v>
      </c>
      <c r="E48" s="6" t="s">
        <v>51</v>
      </c>
      <c r="F48" s="5"/>
      <c r="G48" s="6">
        <v>1976</v>
      </c>
      <c r="H48" s="5">
        <v>360168</v>
      </c>
      <c r="I48" s="6">
        <f t="shared" si="2"/>
        <v>6.9344322648836734E-2</v>
      </c>
      <c r="J48" s="2">
        <f t="shared" si="3"/>
        <v>5.6989256054600333E-2</v>
      </c>
      <c r="K48" s="2" t="s">
        <v>51</v>
      </c>
      <c r="M48" s="2">
        <v>1976</v>
      </c>
      <c r="N48" s="3" t="e">
        <f t="shared" si="5"/>
        <v>#DIV/0!</v>
      </c>
      <c r="O48" s="3" t="e">
        <f t="shared" si="5"/>
        <v>#DIV/0!</v>
      </c>
      <c r="P48" s="2" t="s">
        <v>51</v>
      </c>
    </row>
    <row r="49" spans="1:16">
      <c r="A49" s="6">
        <v>1975</v>
      </c>
      <c r="B49" s="5"/>
      <c r="C49" s="6" t="e">
        <f t="shared" si="0"/>
        <v>#DIV/0!</v>
      </c>
      <c r="D49" s="6" t="e">
        <f t="shared" si="1"/>
        <v>#DIV/0!</v>
      </c>
      <c r="E49" s="6" t="s">
        <v>52</v>
      </c>
      <c r="F49" s="5"/>
      <c r="G49" s="6">
        <v>1975</v>
      </c>
      <c r="H49" s="5">
        <v>336812</v>
      </c>
      <c r="I49" s="6">
        <f t="shared" si="2"/>
        <v>4.4634189460363932E-2</v>
      </c>
      <c r="J49" s="2">
        <f t="shared" si="3"/>
        <v>6.4806528316570813E-2</v>
      </c>
      <c r="K49" s="2" t="s">
        <v>52</v>
      </c>
      <c r="M49" s="2">
        <v>1975</v>
      </c>
      <c r="N49" s="3" t="e">
        <f t="shared" si="5"/>
        <v>#DIV/0!</v>
      </c>
      <c r="O49" s="3" t="e">
        <f t="shared" si="5"/>
        <v>#DIV/0!</v>
      </c>
      <c r="P49" s="2" t="s">
        <v>52</v>
      </c>
    </row>
    <row r="50" spans="1:16">
      <c r="A50" s="6">
        <v>1974</v>
      </c>
      <c r="B50" s="5"/>
      <c r="C50" s="6" t="e">
        <f t="shared" si="0"/>
        <v>#DIV/0!</v>
      </c>
      <c r="D50" s="6" t="e">
        <f t="shared" si="1"/>
        <v>#DIV/0!</v>
      </c>
      <c r="E50" s="6" t="s">
        <v>53</v>
      </c>
      <c r="F50" s="5"/>
      <c r="G50" s="6">
        <v>1974</v>
      </c>
      <c r="H50" s="5">
        <v>322421</v>
      </c>
      <c r="I50" s="6">
        <f t="shared" si="2"/>
        <v>8.4978867172777695E-2</v>
      </c>
      <c r="J50" s="2">
        <f t="shared" si="3"/>
        <v>4.7961434021835572E-2</v>
      </c>
      <c r="K50" s="2" t="s">
        <v>53</v>
      </c>
      <c r="M50" s="2">
        <v>1974</v>
      </c>
      <c r="N50" s="3" t="e">
        <f t="shared" si="5"/>
        <v>#DIV/0!</v>
      </c>
      <c r="O50" s="3" t="e">
        <f t="shared" si="5"/>
        <v>#DIV/0!</v>
      </c>
      <c r="P50" s="2" t="s">
        <v>53</v>
      </c>
    </row>
    <row r="51" spans="1:16">
      <c r="A51" s="6">
        <v>1973</v>
      </c>
      <c r="B51" s="5"/>
      <c r="C51" s="6" t="e">
        <f t="shared" si="0"/>
        <v>#DIV/0!</v>
      </c>
      <c r="D51" s="6" t="e">
        <f t="shared" si="1"/>
        <v>#DIV/0!</v>
      </c>
      <c r="E51" s="6" t="s">
        <v>54</v>
      </c>
      <c r="F51" s="5"/>
      <c r="G51" s="6">
        <v>1973</v>
      </c>
      <c r="H51" s="5">
        <v>297168</v>
      </c>
      <c r="I51" s="6">
        <f t="shared" si="2"/>
        <v>1.0944000870893448E-2</v>
      </c>
      <c r="J51" s="2">
        <f t="shared" si="3"/>
        <v>4.4102258911125528E-2</v>
      </c>
      <c r="K51" s="2" t="s">
        <v>54</v>
      </c>
      <c r="M51" s="2">
        <v>1973</v>
      </c>
      <c r="N51" s="3" t="e">
        <f t="shared" si="5"/>
        <v>#DIV/0!</v>
      </c>
      <c r="O51" s="3" t="e">
        <f t="shared" si="5"/>
        <v>#DIV/0!</v>
      </c>
      <c r="P51" s="2" t="s">
        <v>54</v>
      </c>
    </row>
    <row r="52" spans="1:16">
      <c r="A52" s="6">
        <v>1972</v>
      </c>
      <c r="B52" s="5"/>
      <c r="C52" s="6" t="e">
        <f t="shared" si="0"/>
        <v>#DIV/0!</v>
      </c>
      <c r="D52" s="6" t="e">
        <f t="shared" si="1"/>
        <v>#DIV/0!</v>
      </c>
      <c r="E52" s="6" t="s">
        <v>55</v>
      </c>
      <c r="F52" s="5"/>
      <c r="G52" s="6">
        <v>1972</v>
      </c>
      <c r="H52" s="5">
        <v>293951</v>
      </c>
      <c r="I52" s="6">
        <f t="shared" si="2"/>
        <v>7.7260516951357605E-2</v>
      </c>
      <c r="J52" s="2">
        <f t="shared" si="3"/>
        <v>6.9540983740483342E-2</v>
      </c>
      <c r="K52" s="2" t="s">
        <v>55</v>
      </c>
      <c r="M52" s="2">
        <v>1972</v>
      </c>
      <c r="N52" s="3" t="e">
        <f t="shared" si="5"/>
        <v>#DIV/0!</v>
      </c>
      <c r="O52" s="3" t="e">
        <f t="shared" si="5"/>
        <v>#DIV/0!</v>
      </c>
      <c r="P52" s="2" t="s">
        <v>55</v>
      </c>
    </row>
    <row r="53" spans="1:16">
      <c r="A53" s="6">
        <v>1971</v>
      </c>
      <c r="B53" s="8"/>
      <c r="C53" s="6" t="e">
        <f t="shared" si="0"/>
        <v>#DIV/0!</v>
      </c>
      <c r="D53" s="6"/>
      <c r="E53" s="6" t="s">
        <v>56</v>
      </c>
      <c r="F53" s="5"/>
      <c r="G53" s="6">
        <v>1971</v>
      </c>
      <c r="H53" s="5">
        <v>272869</v>
      </c>
      <c r="I53" s="6">
        <f t="shared" si="2"/>
        <v>6.1821450529609079E-2</v>
      </c>
      <c r="J53" s="2"/>
      <c r="K53" s="2" t="s">
        <v>56</v>
      </c>
      <c r="M53" s="2">
        <v>1971</v>
      </c>
      <c r="N53" s="3" t="e">
        <f t="shared" si="5"/>
        <v>#DIV/0!</v>
      </c>
      <c r="O53" s="3">
        <f t="shared" si="5"/>
        <v>0</v>
      </c>
      <c r="P53" s="2" t="s">
        <v>56</v>
      </c>
    </row>
    <row r="54" spans="1:16">
      <c r="A54" s="6">
        <v>1970</v>
      </c>
      <c r="B54" s="8"/>
      <c r="C54" s="6"/>
      <c r="D54" s="6"/>
      <c r="E54" s="6"/>
      <c r="F54" s="5"/>
      <c r="G54" s="6">
        <v>1970</v>
      </c>
      <c r="H54" s="5">
        <v>256982</v>
      </c>
      <c r="I54" s="6"/>
      <c r="J54" s="2"/>
      <c r="K54" s="2"/>
      <c r="M54" s="2">
        <v>1970</v>
      </c>
      <c r="N54" s="3">
        <f t="shared" si="5"/>
        <v>0</v>
      </c>
      <c r="O54" s="3">
        <f t="shared" si="5"/>
        <v>0</v>
      </c>
      <c r="P54" s="2"/>
    </row>
    <row r="55" spans="1:16">
      <c r="B55" s="9"/>
    </row>
    <row r="56" spans="1:16" ht="15" customHeight="1">
      <c r="B56"/>
      <c r="C56" s="13"/>
      <c r="D56" s="13"/>
      <c r="E56" s="13"/>
      <c r="F56" s="13"/>
    </row>
    <row r="57" spans="1:16">
      <c r="B57"/>
      <c r="C57"/>
      <c r="D57"/>
      <c r="E57"/>
      <c r="F57"/>
    </row>
  </sheetData>
  <mergeCells count="1">
    <mergeCell ref="C56:F56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0B2C0-A4E6-4CBE-A79D-050C1D4CF41D}">
  <dimension ref="A1:P57"/>
  <sheetViews>
    <sheetView workbookViewId="0">
      <selection activeCell="B4" sqref="B4"/>
    </sheetView>
  </sheetViews>
  <sheetFormatPr defaultRowHeight="15"/>
  <cols>
    <col min="1" max="1" width="15.140625" style="1" customWidth="1"/>
    <col min="2" max="2" width="24.7109375" style="1" customWidth="1"/>
    <col min="3" max="3" width="24.42578125" style="1" customWidth="1"/>
    <col min="4" max="4" width="16.5703125" style="1" customWidth="1"/>
    <col min="5" max="5" width="13.7109375" style="1" customWidth="1"/>
    <col min="6" max="7" width="9.140625" style="1"/>
    <col min="8" max="8" width="20.42578125" style="1" customWidth="1"/>
    <col min="9" max="9" width="24.7109375" style="1" customWidth="1"/>
    <col min="10" max="10" width="16" style="1" customWidth="1"/>
    <col min="11" max="11" width="13.85546875" style="1" customWidth="1"/>
    <col min="12" max="14" width="9.140625" style="1"/>
    <col min="15" max="15" width="12.28515625" style="1" customWidth="1"/>
    <col min="16" max="16" width="13.85546875" style="1" customWidth="1"/>
    <col min="17" max="16384" width="9.140625" style="1"/>
  </cols>
  <sheetData>
    <row r="1" spans="1:16">
      <c r="A1" t="s">
        <v>58</v>
      </c>
      <c r="B1" s="4" t="s">
        <v>86</v>
      </c>
      <c r="C1" s="10"/>
      <c r="D1" s="10"/>
      <c r="E1" s="10"/>
    </row>
    <row r="2" spans="1:16">
      <c r="A2" t="s">
        <v>57</v>
      </c>
      <c r="B2" t="s">
        <v>97</v>
      </c>
      <c r="C2"/>
      <c r="D2"/>
      <c r="E2"/>
    </row>
    <row r="4" spans="1:16">
      <c r="A4" s="6" t="s">
        <v>1</v>
      </c>
      <c r="B4" s="6" t="s">
        <v>98</v>
      </c>
      <c r="C4" s="6" t="s">
        <v>3</v>
      </c>
      <c r="D4" s="6" t="s">
        <v>4</v>
      </c>
      <c r="E4" s="6" t="s">
        <v>5</v>
      </c>
      <c r="F4" s="5"/>
      <c r="G4" s="6" t="s">
        <v>0</v>
      </c>
      <c r="H4" s="7" t="s">
        <v>60</v>
      </c>
      <c r="I4" s="6" t="s">
        <v>3</v>
      </c>
      <c r="J4" s="2" t="s">
        <v>4</v>
      </c>
      <c r="K4" s="2" t="s">
        <v>5</v>
      </c>
      <c r="M4" s="2" t="s">
        <v>1</v>
      </c>
      <c r="N4" s="3" t="s">
        <v>6</v>
      </c>
      <c r="O4" s="3" t="s">
        <v>7</v>
      </c>
      <c r="P4" s="2" t="s">
        <v>5</v>
      </c>
    </row>
    <row r="5" spans="1:16">
      <c r="A5" s="6">
        <v>2019</v>
      </c>
      <c r="B5">
        <v>195</v>
      </c>
      <c r="C5" s="6">
        <f t="shared" ref="C5:C53" si="0">((B5-B6)/B6)</f>
        <v>0.40287769784172661</v>
      </c>
      <c r="D5" s="6">
        <f t="shared" ref="D5:D52" si="1">(C5+C6)/2</f>
        <v>0.33325703073904511</v>
      </c>
      <c r="E5" s="6" t="s">
        <v>8</v>
      </c>
      <c r="F5" s="5"/>
      <c r="G5" s="6">
        <v>2019</v>
      </c>
      <c r="H5" s="5">
        <v>1980020</v>
      </c>
      <c r="I5" s="6">
        <f t="shared" ref="I5:I53" si="2">((H5-H6)/H6)</f>
        <v>0.11451277989889558</v>
      </c>
      <c r="J5" s="2">
        <f t="shared" ref="J5:J52" si="3">(I5+I6)/2</f>
        <v>8.1021873732160674E-2</v>
      </c>
      <c r="K5" s="2" t="s">
        <v>8</v>
      </c>
      <c r="M5" s="2">
        <v>2019</v>
      </c>
      <c r="N5" s="3">
        <f t="shared" ref="N5:O35" si="4">C5-I5</f>
        <v>0.28836491794283103</v>
      </c>
      <c r="O5" s="3">
        <f t="shared" si="4"/>
        <v>0.25223515700688443</v>
      </c>
      <c r="P5" s="2" t="s">
        <v>8</v>
      </c>
    </row>
    <row r="6" spans="1:16">
      <c r="A6" s="6">
        <v>2018</v>
      </c>
      <c r="B6">
        <v>139</v>
      </c>
      <c r="C6" s="6">
        <f t="shared" si="0"/>
        <v>0.26363636363636361</v>
      </c>
      <c r="D6" s="6">
        <f t="shared" si="1"/>
        <v>0.15068610634648369</v>
      </c>
      <c r="E6" s="6" t="s">
        <v>9</v>
      </c>
      <c r="F6" s="5"/>
      <c r="G6" s="6">
        <v>2018</v>
      </c>
      <c r="H6" s="5">
        <v>1776579</v>
      </c>
      <c r="I6" s="6">
        <f t="shared" si="2"/>
        <v>4.7530967565425762E-2</v>
      </c>
      <c r="J6" s="2">
        <f t="shared" si="3"/>
        <v>4.2074420074130245E-2</v>
      </c>
      <c r="K6" s="2" t="s">
        <v>9</v>
      </c>
      <c r="M6" s="2">
        <v>2018</v>
      </c>
      <c r="N6" s="3">
        <f t="shared" si="4"/>
        <v>0.21610539607093784</v>
      </c>
      <c r="O6" s="3">
        <f t="shared" si="4"/>
        <v>0.10861168627235344</v>
      </c>
      <c r="P6" s="2" t="s">
        <v>9</v>
      </c>
    </row>
    <row r="7" spans="1:16">
      <c r="A7" s="6">
        <v>2017</v>
      </c>
      <c r="B7">
        <v>110</v>
      </c>
      <c r="C7" s="6">
        <f t="shared" si="0"/>
        <v>3.7735849056603772E-2</v>
      </c>
      <c r="D7" s="6">
        <f t="shared" si="1"/>
        <v>0.26534679776773851</v>
      </c>
      <c r="E7" s="6" t="s">
        <v>10</v>
      </c>
      <c r="F7" s="5"/>
      <c r="G7" s="6">
        <v>2017</v>
      </c>
      <c r="H7" s="5">
        <v>1695968</v>
      </c>
      <c r="I7" s="6">
        <f t="shared" si="2"/>
        <v>3.6617872582834728E-2</v>
      </c>
      <c r="J7" s="2">
        <f t="shared" si="3"/>
        <v>3.736713978027642E-2</v>
      </c>
      <c r="K7" s="2" t="s">
        <v>10</v>
      </c>
      <c r="M7" s="2">
        <v>2017</v>
      </c>
      <c r="N7" s="3">
        <f t="shared" si="4"/>
        <v>1.1179764737690445E-3</v>
      </c>
      <c r="O7" s="3">
        <f t="shared" si="4"/>
        <v>0.22797965798746209</v>
      </c>
      <c r="P7" s="2" t="s">
        <v>10</v>
      </c>
    </row>
    <row r="8" spans="1:16">
      <c r="A8" s="6">
        <v>2016</v>
      </c>
      <c r="B8">
        <v>106</v>
      </c>
      <c r="C8" s="6">
        <f t="shared" si="0"/>
        <v>0.49295774647887325</v>
      </c>
      <c r="D8" s="6">
        <f t="shared" si="1"/>
        <v>0.36928589078329627</v>
      </c>
      <c r="E8" s="6" t="s">
        <v>11</v>
      </c>
      <c r="F8" s="5"/>
      <c r="G8" s="6">
        <v>2016</v>
      </c>
      <c r="H8" s="5">
        <v>1636059</v>
      </c>
      <c r="I8" s="6">
        <f t="shared" si="2"/>
        <v>3.8116406977718106E-2</v>
      </c>
      <c r="J8" s="2">
        <f t="shared" si="3"/>
        <v>3.804072655346101E-2</v>
      </c>
      <c r="K8" s="2" t="s">
        <v>11</v>
      </c>
      <c r="M8" s="2">
        <v>2016</v>
      </c>
      <c r="N8" s="3">
        <f t="shared" si="4"/>
        <v>0.45484133950115513</v>
      </c>
      <c r="O8" s="3">
        <f t="shared" si="4"/>
        <v>0.33124516422983524</v>
      </c>
      <c r="P8" s="2" t="s">
        <v>11</v>
      </c>
    </row>
    <row r="9" spans="1:16">
      <c r="A9" s="6">
        <v>2015</v>
      </c>
      <c r="B9">
        <v>71</v>
      </c>
      <c r="C9" s="6">
        <f t="shared" si="0"/>
        <v>0.24561403508771928</v>
      </c>
      <c r="D9" s="6">
        <f t="shared" si="1"/>
        <v>0.37280701754385964</v>
      </c>
      <c r="E9" s="6" t="s">
        <v>12</v>
      </c>
      <c r="F9" s="5"/>
      <c r="G9" s="6">
        <v>2015</v>
      </c>
      <c r="H9" s="5">
        <v>1575988</v>
      </c>
      <c r="I9" s="6">
        <f t="shared" si="2"/>
        <v>3.7965046129203921E-2</v>
      </c>
      <c r="J9" s="2">
        <f t="shared" si="3"/>
        <v>3.3426727323831229E-2</v>
      </c>
      <c r="K9" s="2" t="s">
        <v>12</v>
      </c>
      <c r="M9" s="2">
        <v>2015</v>
      </c>
      <c r="N9" s="3">
        <f t="shared" si="4"/>
        <v>0.20764898895851536</v>
      </c>
      <c r="O9" s="3">
        <f t="shared" si="4"/>
        <v>0.33938029022002841</v>
      </c>
      <c r="P9" s="2" t="s">
        <v>12</v>
      </c>
    </row>
    <row r="10" spans="1:16">
      <c r="A10" s="6">
        <v>2014</v>
      </c>
      <c r="B10">
        <v>57</v>
      </c>
      <c r="C10" s="6">
        <f t="shared" si="0"/>
        <v>0.5</v>
      </c>
      <c r="D10" s="6">
        <f t="shared" si="1"/>
        <v>0.3833333333333333</v>
      </c>
      <c r="E10" s="6" t="s">
        <v>13</v>
      </c>
      <c r="F10" s="5"/>
      <c r="G10" s="6">
        <v>2014</v>
      </c>
      <c r="H10" s="5">
        <v>1518344</v>
      </c>
      <c r="I10" s="6">
        <f t="shared" si="2"/>
        <v>2.8888408518458534E-2</v>
      </c>
      <c r="J10" s="2">
        <f t="shared" si="3"/>
        <v>4.1927270404029368E-2</v>
      </c>
      <c r="K10" s="2" t="s">
        <v>13</v>
      </c>
      <c r="M10" s="2">
        <v>2014</v>
      </c>
      <c r="N10" s="3">
        <f t="shared" si="4"/>
        <v>0.47111159148154147</v>
      </c>
      <c r="O10" s="3">
        <f t="shared" si="4"/>
        <v>0.34140606292930392</v>
      </c>
      <c r="P10" s="2" t="s">
        <v>13</v>
      </c>
    </row>
    <row r="11" spans="1:16">
      <c r="A11" s="6">
        <v>2013</v>
      </c>
      <c r="B11">
        <v>38</v>
      </c>
      <c r="C11" s="6">
        <f t="shared" si="0"/>
        <v>0.26666666666666666</v>
      </c>
      <c r="D11" s="6">
        <f t="shared" si="1"/>
        <v>0.21025641025641026</v>
      </c>
      <c r="E11" s="6" t="s">
        <v>14</v>
      </c>
      <c r="F11" s="5"/>
      <c r="G11" s="6">
        <v>2013</v>
      </c>
      <c r="H11" s="5">
        <v>1475713</v>
      </c>
      <c r="I11" s="6">
        <f t="shared" si="2"/>
        <v>5.4966132289600199E-2</v>
      </c>
      <c r="J11" s="2">
        <f t="shared" si="3"/>
        <v>5.337452420807437E-2</v>
      </c>
      <c r="K11" s="2" t="s">
        <v>14</v>
      </c>
      <c r="M11" s="2">
        <v>2013</v>
      </c>
      <c r="N11" s="3">
        <f t="shared" si="4"/>
        <v>0.21170053437706646</v>
      </c>
      <c r="O11" s="3">
        <f t="shared" si="4"/>
        <v>0.15688188604833589</v>
      </c>
      <c r="P11" s="2" t="s">
        <v>14</v>
      </c>
    </row>
    <row r="12" spans="1:16">
      <c r="A12" s="6">
        <v>2012</v>
      </c>
      <c r="B12">
        <v>30</v>
      </c>
      <c r="C12" s="6">
        <f t="shared" si="0"/>
        <v>0.15384615384615385</v>
      </c>
      <c r="D12" s="6">
        <f t="shared" si="1"/>
        <v>5.840455840455841E-2</v>
      </c>
      <c r="E12" s="6" t="s">
        <v>15</v>
      </c>
      <c r="F12" s="5"/>
      <c r="G12" s="6">
        <v>2012</v>
      </c>
      <c r="H12" s="5">
        <v>1398825</v>
      </c>
      <c r="I12" s="6">
        <f t="shared" si="2"/>
        <v>5.1782916126548548E-2</v>
      </c>
      <c r="J12" s="2">
        <f t="shared" si="3"/>
        <v>5.7636912288871349E-2</v>
      </c>
      <c r="K12" s="2" t="s">
        <v>15</v>
      </c>
      <c r="M12" s="2">
        <v>2012</v>
      </c>
      <c r="N12" s="3">
        <f t="shared" si="4"/>
        <v>0.10206323771960531</v>
      </c>
      <c r="O12" s="3">
        <f t="shared" si="4"/>
        <v>7.6764611568706093E-4</v>
      </c>
      <c r="P12" s="2" t="s">
        <v>15</v>
      </c>
    </row>
    <row r="13" spans="1:16">
      <c r="A13" s="6">
        <v>2011</v>
      </c>
      <c r="B13">
        <v>26</v>
      </c>
      <c r="C13" s="6">
        <f t="shared" si="0"/>
        <v>-3.7037037037037035E-2</v>
      </c>
      <c r="D13" s="6">
        <f t="shared" si="1"/>
        <v>4.3981481481481483E-2</v>
      </c>
      <c r="E13" s="6" t="s">
        <v>16</v>
      </c>
      <c r="F13" s="5"/>
      <c r="G13" s="6">
        <v>2011</v>
      </c>
      <c r="H13" s="5">
        <v>1329956</v>
      </c>
      <c r="I13" s="6">
        <f t="shared" si="2"/>
        <v>6.349090845119415E-2</v>
      </c>
      <c r="J13" s="2">
        <f t="shared" si="3"/>
        <v>4.8989728813743805E-2</v>
      </c>
      <c r="K13" s="2" t="s">
        <v>16</v>
      </c>
      <c r="M13" s="2">
        <v>2011</v>
      </c>
      <c r="N13" s="3">
        <f t="shared" si="4"/>
        <v>-0.10052794548823119</v>
      </c>
      <c r="O13" s="3">
        <f t="shared" si="4"/>
        <v>-5.0082473322623222E-3</v>
      </c>
      <c r="P13" s="2" t="s">
        <v>16</v>
      </c>
    </row>
    <row r="14" spans="1:16">
      <c r="A14" s="6">
        <v>2010</v>
      </c>
      <c r="B14">
        <v>27</v>
      </c>
      <c r="C14" s="6">
        <f t="shared" si="0"/>
        <v>0.125</v>
      </c>
      <c r="D14" s="6">
        <f t="shared" si="1"/>
        <v>0.19407894736842105</v>
      </c>
      <c r="E14" s="6" t="s">
        <v>17</v>
      </c>
      <c r="F14" s="5"/>
      <c r="G14" s="6">
        <v>2010</v>
      </c>
      <c r="H14" s="5">
        <v>1250557</v>
      </c>
      <c r="I14" s="6">
        <f t="shared" si="2"/>
        <v>3.4488549176293466E-2</v>
      </c>
      <c r="J14" s="2">
        <f t="shared" si="3"/>
        <v>3.9335203702825214E-2</v>
      </c>
      <c r="K14" s="2" t="s">
        <v>17</v>
      </c>
      <c r="M14" s="2">
        <v>2010</v>
      </c>
      <c r="N14" s="3">
        <f t="shared" si="4"/>
        <v>9.0511450823706541E-2</v>
      </c>
      <c r="O14" s="3">
        <f t="shared" si="4"/>
        <v>0.15474374366559585</v>
      </c>
      <c r="P14" s="2" t="s">
        <v>17</v>
      </c>
    </row>
    <row r="15" spans="1:16">
      <c r="A15" s="6">
        <v>2009</v>
      </c>
      <c r="B15">
        <v>24</v>
      </c>
      <c r="C15" s="6">
        <f t="shared" si="0"/>
        <v>0.26315789473684209</v>
      </c>
      <c r="D15" s="6">
        <f t="shared" si="1"/>
        <v>6.3397129186602869E-2</v>
      </c>
      <c r="E15" s="6" t="s">
        <v>18</v>
      </c>
      <c r="F15" s="5"/>
      <c r="G15" s="6">
        <v>2009</v>
      </c>
      <c r="H15" s="5">
        <v>1208865</v>
      </c>
      <c r="I15" s="6">
        <f t="shared" si="2"/>
        <v>4.4181858229356968E-2</v>
      </c>
      <c r="J15" s="2">
        <f t="shared" si="3"/>
        <v>5.8036847284569794E-2</v>
      </c>
      <c r="K15" s="2" t="s">
        <v>18</v>
      </c>
      <c r="M15" s="2">
        <v>2009</v>
      </c>
      <c r="N15" s="3">
        <f t="shared" si="4"/>
        <v>0.21897603650748512</v>
      </c>
      <c r="O15" s="3">
        <f t="shared" si="4"/>
        <v>5.3602819020330747E-3</v>
      </c>
      <c r="P15" s="2" t="s">
        <v>18</v>
      </c>
    </row>
    <row r="16" spans="1:16">
      <c r="A16" s="6">
        <v>2008</v>
      </c>
      <c r="B16">
        <v>19</v>
      </c>
      <c r="C16" s="6">
        <f t="shared" si="0"/>
        <v>-0.13636363636363635</v>
      </c>
      <c r="D16" s="6">
        <f t="shared" si="1"/>
        <v>1.6318181818181818</v>
      </c>
      <c r="E16" s="6" t="s">
        <v>19</v>
      </c>
      <c r="F16" s="5"/>
      <c r="G16" s="6">
        <v>2008</v>
      </c>
      <c r="H16" s="5">
        <v>1157715</v>
      </c>
      <c r="I16" s="6">
        <f t="shared" si="2"/>
        <v>7.1891836339782619E-2</v>
      </c>
      <c r="J16" s="2">
        <f t="shared" si="3"/>
        <v>6.1020566513237715E-2</v>
      </c>
      <c r="K16" s="2" t="s">
        <v>19</v>
      </c>
      <c r="M16" s="2">
        <v>2008</v>
      </c>
      <c r="N16" s="3">
        <f t="shared" si="4"/>
        <v>-0.20825547270341899</v>
      </c>
      <c r="O16" s="3">
        <f t="shared" si="4"/>
        <v>1.5707976153049441</v>
      </c>
      <c r="P16" s="2" t="s">
        <v>19</v>
      </c>
    </row>
    <row r="17" spans="1:16">
      <c r="A17" s="6">
        <v>2007</v>
      </c>
      <c r="B17">
        <v>22</v>
      </c>
      <c r="C17" s="6">
        <f t="shared" si="0"/>
        <v>3.4</v>
      </c>
      <c r="D17" s="6">
        <f t="shared" si="1"/>
        <v>1.3666666666666667</v>
      </c>
      <c r="E17" s="6" t="s">
        <v>20</v>
      </c>
      <c r="F17" s="5"/>
      <c r="G17" s="6">
        <v>2007</v>
      </c>
      <c r="H17" s="5">
        <v>1080067</v>
      </c>
      <c r="I17" s="6">
        <f t="shared" si="2"/>
        <v>5.014929668669281E-2</v>
      </c>
      <c r="J17" s="2">
        <f t="shared" si="3"/>
        <v>5.2071956196074576E-2</v>
      </c>
      <c r="K17" s="2" t="s">
        <v>20</v>
      </c>
      <c r="M17" s="2">
        <v>2007</v>
      </c>
      <c r="N17" s="3">
        <f t="shared" si="4"/>
        <v>3.3498507033133071</v>
      </c>
      <c r="O17" s="3">
        <f t="shared" si="4"/>
        <v>1.3145947104705922</v>
      </c>
      <c r="P17" s="2" t="s">
        <v>20</v>
      </c>
    </row>
    <row r="18" spans="1:16">
      <c r="A18" s="6">
        <v>2006</v>
      </c>
      <c r="B18">
        <v>5</v>
      </c>
      <c r="C18" s="6">
        <f t="shared" si="0"/>
        <v>-0.66666666666666663</v>
      </c>
      <c r="D18" s="6">
        <f t="shared" si="1"/>
        <v>-8.3333333333333315E-2</v>
      </c>
      <c r="E18" s="6" t="s">
        <v>21</v>
      </c>
      <c r="F18" s="5"/>
      <c r="G18" s="6">
        <v>2006</v>
      </c>
      <c r="H18" s="5">
        <v>1028489</v>
      </c>
      <c r="I18" s="6">
        <f t="shared" si="2"/>
        <v>5.3994615705456335E-2</v>
      </c>
      <c r="J18" s="2">
        <f t="shared" si="3"/>
        <v>5.248827898145017E-2</v>
      </c>
      <c r="K18" s="2" t="s">
        <v>21</v>
      </c>
      <c r="M18" s="2">
        <v>2006</v>
      </c>
      <c r="N18" s="3">
        <f t="shared" si="4"/>
        <v>-0.72066128237212301</v>
      </c>
      <c r="O18" s="3">
        <f t="shared" si="4"/>
        <v>-0.13582161231478349</v>
      </c>
      <c r="P18" s="2" t="s">
        <v>21</v>
      </c>
    </row>
    <row r="19" spans="1:16">
      <c r="A19" s="6">
        <v>2005</v>
      </c>
      <c r="B19">
        <v>15</v>
      </c>
      <c r="C19" s="6">
        <f t="shared" si="0"/>
        <v>0.5</v>
      </c>
      <c r="D19" s="6">
        <f t="shared" si="1"/>
        <v>0.4642857142857143</v>
      </c>
      <c r="E19" s="6" t="s">
        <v>22</v>
      </c>
      <c r="F19" s="5"/>
      <c r="G19" s="6">
        <v>2005</v>
      </c>
      <c r="H19" s="5">
        <v>975801</v>
      </c>
      <c r="I19" s="6">
        <f t="shared" si="2"/>
        <v>5.0981942257443999E-2</v>
      </c>
      <c r="J19" s="2">
        <f t="shared" si="3"/>
        <v>4.83294602081209E-2</v>
      </c>
      <c r="K19" s="2" t="s">
        <v>22</v>
      </c>
      <c r="M19" s="2">
        <v>2005</v>
      </c>
      <c r="N19" s="3">
        <f t="shared" si="4"/>
        <v>0.44901805774255599</v>
      </c>
      <c r="O19" s="3">
        <f t="shared" si="4"/>
        <v>0.4159562540775934</v>
      </c>
      <c r="P19" s="2" t="s">
        <v>22</v>
      </c>
    </row>
    <row r="20" spans="1:16">
      <c r="A20" s="6">
        <v>2004</v>
      </c>
      <c r="B20">
        <v>10</v>
      </c>
      <c r="C20" s="6">
        <f t="shared" si="0"/>
        <v>0.42857142857142855</v>
      </c>
      <c r="D20" s="6">
        <f t="shared" si="1"/>
        <v>-3.5714285714285726E-2</v>
      </c>
      <c r="E20" s="6" t="s">
        <v>23</v>
      </c>
      <c r="F20" s="5"/>
      <c r="G20" s="6">
        <v>2004</v>
      </c>
      <c r="H20" s="5">
        <v>928466</v>
      </c>
      <c r="I20" s="6">
        <f t="shared" si="2"/>
        <v>4.5676978158797801E-2</v>
      </c>
      <c r="J20" s="2">
        <f t="shared" si="3"/>
        <v>4.4970204422588672E-2</v>
      </c>
      <c r="K20" s="2" t="s">
        <v>23</v>
      </c>
      <c r="M20" s="2">
        <v>2004</v>
      </c>
      <c r="N20" s="3">
        <f t="shared" si="4"/>
        <v>0.38289445041263076</v>
      </c>
      <c r="O20" s="3">
        <f t="shared" si="4"/>
        <v>-8.0684490136874398E-2</v>
      </c>
      <c r="P20" s="2" t="s">
        <v>23</v>
      </c>
    </row>
    <row r="21" spans="1:16">
      <c r="A21" s="6">
        <v>2003</v>
      </c>
      <c r="B21">
        <v>7</v>
      </c>
      <c r="C21" s="6">
        <f t="shared" si="0"/>
        <v>-0.5</v>
      </c>
      <c r="D21" s="6">
        <f t="shared" si="1"/>
        <v>-0.16666666666666669</v>
      </c>
      <c r="E21" s="6" t="s">
        <v>24</v>
      </c>
      <c r="F21" s="5"/>
      <c r="G21" s="6">
        <v>2003</v>
      </c>
      <c r="H21" s="5">
        <v>887909</v>
      </c>
      <c r="I21" s="6">
        <f t="shared" si="2"/>
        <v>4.426343068637955E-2</v>
      </c>
      <c r="J21" s="2">
        <f t="shared" si="3"/>
        <v>3.357412135822737E-2</v>
      </c>
      <c r="K21" s="2" t="s">
        <v>24</v>
      </c>
      <c r="M21" s="2">
        <v>2003</v>
      </c>
      <c r="N21" s="3">
        <f t="shared" si="4"/>
        <v>-0.5442634306863795</v>
      </c>
      <c r="O21" s="3">
        <f t="shared" si="4"/>
        <v>-0.20024078802489406</v>
      </c>
      <c r="P21" s="2" t="s">
        <v>24</v>
      </c>
    </row>
    <row r="22" spans="1:16">
      <c r="A22" s="6">
        <v>2002</v>
      </c>
      <c r="B22">
        <v>14</v>
      </c>
      <c r="C22" s="6">
        <f t="shared" si="0"/>
        <v>0.16666666666666666</v>
      </c>
      <c r="D22" s="6">
        <f t="shared" si="1"/>
        <v>1.5833333333333333</v>
      </c>
      <c r="E22" s="6" t="s">
        <v>25</v>
      </c>
      <c r="F22" s="5"/>
      <c r="G22" s="6">
        <v>2002</v>
      </c>
      <c r="H22" s="5">
        <v>850273</v>
      </c>
      <c r="I22" s="6">
        <f t="shared" si="2"/>
        <v>2.2884812030075186E-2</v>
      </c>
      <c r="J22" s="2">
        <f t="shared" si="3"/>
        <v>1.147970202989825E-2</v>
      </c>
      <c r="K22" s="2" t="s">
        <v>25</v>
      </c>
      <c r="M22" s="2">
        <v>2002</v>
      </c>
      <c r="N22" s="3">
        <f t="shared" si="4"/>
        <v>0.14378185463659146</v>
      </c>
      <c r="O22" s="3">
        <f t="shared" si="4"/>
        <v>1.571853631303435</v>
      </c>
      <c r="P22" s="2" t="s">
        <v>25</v>
      </c>
    </row>
    <row r="23" spans="1:16">
      <c r="A23" s="6">
        <v>2001</v>
      </c>
      <c r="B23">
        <v>12</v>
      </c>
      <c r="C23" s="6">
        <f t="shared" si="0"/>
        <v>3</v>
      </c>
      <c r="D23" s="6">
        <f t="shared" si="1"/>
        <v>1.75</v>
      </c>
      <c r="E23" s="6" t="s">
        <v>26</v>
      </c>
      <c r="F23" s="5"/>
      <c r="G23" s="6">
        <v>2001</v>
      </c>
      <c r="H23" s="5">
        <v>831250</v>
      </c>
      <c r="I23" s="6">
        <f t="shared" si="2"/>
        <v>7.4592029721314555E-5</v>
      </c>
      <c r="J23" s="2">
        <f t="shared" si="3"/>
        <v>1.0923910985677252E-2</v>
      </c>
      <c r="K23" s="2" t="s">
        <v>26</v>
      </c>
      <c r="M23" s="2">
        <v>2001</v>
      </c>
      <c r="N23" s="3">
        <f t="shared" si="4"/>
        <v>2.9999254079702786</v>
      </c>
      <c r="O23" s="3">
        <f t="shared" si="4"/>
        <v>1.7390760890143226</v>
      </c>
      <c r="P23" s="2" t="s">
        <v>26</v>
      </c>
    </row>
    <row r="24" spans="1:16">
      <c r="A24" s="6">
        <v>2000</v>
      </c>
      <c r="B24">
        <v>3</v>
      </c>
      <c r="C24" s="6">
        <f t="shared" si="0"/>
        <v>0.5</v>
      </c>
      <c r="D24" s="6">
        <f t="shared" si="1"/>
        <v>0</v>
      </c>
      <c r="E24" s="6" t="s">
        <v>27</v>
      </c>
      <c r="F24" s="5"/>
      <c r="G24" s="6">
        <v>2000</v>
      </c>
      <c r="H24" s="5">
        <v>831188</v>
      </c>
      <c r="I24" s="6">
        <f t="shared" si="2"/>
        <v>2.177322994163319E-2</v>
      </c>
      <c r="J24" s="2">
        <f t="shared" si="3"/>
        <v>1.9876638847439031E-2</v>
      </c>
      <c r="K24" s="2" t="s">
        <v>27</v>
      </c>
      <c r="M24" s="2">
        <v>2000</v>
      </c>
      <c r="N24" s="3">
        <f t="shared" si="4"/>
        <v>0.47822677005836683</v>
      </c>
      <c r="O24" s="3">
        <f t="shared" si="4"/>
        <v>-1.9876638847439031E-2</v>
      </c>
      <c r="P24" s="2" t="s">
        <v>27</v>
      </c>
    </row>
    <row r="25" spans="1:16">
      <c r="A25" s="6">
        <v>1999</v>
      </c>
      <c r="B25">
        <v>2</v>
      </c>
      <c r="C25" s="6">
        <f t="shared" si="0"/>
        <v>-0.5</v>
      </c>
      <c r="D25" s="6">
        <f t="shared" si="1"/>
        <v>0.25</v>
      </c>
      <c r="E25" s="6" t="s">
        <v>28</v>
      </c>
      <c r="F25" s="5"/>
      <c r="G25" s="6">
        <v>1999</v>
      </c>
      <c r="H25" s="5">
        <v>813476</v>
      </c>
      <c r="I25" s="6">
        <f t="shared" si="2"/>
        <v>1.7980047753244868E-2</v>
      </c>
      <c r="J25" s="2">
        <f t="shared" si="3"/>
        <v>1.9467776698243837E-2</v>
      </c>
      <c r="K25" s="2" t="s">
        <v>28</v>
      </c>
      <c r="M25" s="2">
        <v>1999</v>
      </c>
      <c r="N25" s="3">
        <f t="shared" si="4"/>
        <v>-0.51798004775324491</v>
      </c>
      <c r="O25" s="3">
        <f t="shared" si="4"/>
        <v>0.23053222330175616</v>
      </c>
      <c r="P25" s="2" t="s">
        <v>28</v>
      </c>
    </row>
    <row r="26" spans="1:16">
      <c r="A26" s="6">
        <v>1998</v>
      </c>
      <c r="B26">
        <v>4</v>
      </c>
      <c r="C26" s="6">
        <f t="shared" si="0"/>
        <v>1</v>
      </c>
      <c r="D26" s="6">
        <f t="shared" si="1"/>
        <v>0.5</v>
      </c>
      <c r="E26" s="6" t="s">
        <v>29</v>
      </c>
      <c r="F26" s="5"/>
      <c r="G26" s="6">
        <v>1998</v>
      </c>
      <c r="H26" s="5">
        <v>799108</v>
      </c>
      <c r="I26" s="6">
        <f t="shared" si="2"/>
        <v>2.0955505643242802E-2</v>
      </c>
      <c r="J26" s="2">
        <f t="shared" si="3"/>
        <v>1.7062593320137966E-2</v>
      </c>
      <c r="K26" s="2" t="s">
        <v>29</v>
      </c>
      <c r="M26" s="2">
        <v>1998</v>
      </c>
      <c r="N26" s="3">
        <f t="shared" si="4"/>
        <v>0.97904449435675722</v>
      </c>
      <c r="O26" s="3">
        <f t="shared" si="4"/>
        <v>0.48293740667986201</v>
      </c>
      <c r="P26" s="2" t="s">
        <v>29</v>
      </c>
    </row>
    <row r="27" spans="1:16">
      <c r="A27" s="6">
        <v>1997</v>
      </c>
      <c r="B27">
        <v>2</v>
      </c>
      <c r="C27" s="6">
        <f t="shared" si="0"/>
        <v>0</v>
      </c>
      <c r="D27" s="6">
        <f t="shared" si="1"/>
        <v>-0.16666666666666666</v>
      </c>
      <c r="E27" s="6" t="s">
        <v>30</v>
      </c>
      <c r="F27" s="5"/>
      <c r="G27" s="6">
        <v>1997</v>
      </c>
      <c r="H27" s="5">
        <v>782706</v>
      </c>
      <c r="I27" s="6">
        <f t="shared" si="2"/>
        <v>1.3169680997033133E-2</v>
      </c>
      <c r="J27" s="2">
        <f t="shared" si="3"/>
        <v>6.5809530205009958E-2</v>
      </c>
      <c r="K27" s="2" t="s">
        <v>30</v>
      </c>
      <c r="M27" s="2">
        <v>1997</v>
      </c>
      <c r="N27" s="3">
        <f t="shared" si="4"/>
        <v>-1.3169680997033133E-2</v>
      </c>
      <c r="O27" s="3">
        <f t="shared" si="4"/>
        <v>-0.23247619687167662</v>
      </c>
      <c r="P27" s="2" t="s">
        <v>30</v>
      </c>
    </row>
    <row r="28" spans="1:16">
      <c r="A28" s="6">
        <v>1996</v>
      </c>
      <c r="B28">
        <v>2</v>
      </c>
      <c r="C28" s="6">
        <f t="shared" si="0"/>
        <v>-0.33333333333333331</v>
      </c>
      <c r="D28" s="6">
        <f t="shared" si="1"/>
        <v>0.83333333333333337</v>
      </c>
      <c r="E28" s="6" t="s">
        <v>31</v>
      </c>
      <c r="F28" s="5"/>
      <c r="G28" s="6">
        <v>1996</v>
      </c>
      <c r="H28" s="5">
        <v>772532</v>
      </c>
      <c r="I28" s="6">
        <f t="shared" si="2"/>
        <v>0.11844937941298679</v>
      </c>
      <c r="J28" s="2">
        <f t="shared" si="3"/>
        <v>8.4519918588730383E-2</v>
      </c>
      <c r="K28" s="2" t="s">
        <v>31</v>
      </c>
      <c r="M28" s="2">
        <v>1996</v>
      </c>
      <c r="N28" s="3">
        <f t="shared" si="4"/>
        <v>-0.45178271274632009</v>
      </c>
      <c r="O28" s="3">
        <f t="shared" si="4"/>
        <v>0.74881341474460295</v>
      </c>
      <c r="P28" s="2" t="s">
        <v>31</v>
      </c>
    </row>
    <row r="29" spans="1:16">
      <c r="A29" s="6">
        <v>1995</v>
      </c>
      <c r="B29">
        <v>3</v>
      </c>
      <c r="C29" s="6">
        <f t="shared" si="0"/>
        <v>2</v>
      </c>
      <c r="D29" s="6">
        <f t="shared" si="1"/>
        <v>0.6</v>
      </c>
      <c r="E29" s="6" t="s">
        <v>32</v>
      </c>
      <c r="F29" s="5"/>
      <c r="G29" s="6">
        <v>1995</v>
      </c>
      <c r="H29" s="5">
        <v>690717</v>
      </c>
      <c r="I29" s="6">
        <f t="shared" si="2"/>
        <v>5.0590457764473976E-2</v>
      </c>
      <c r="J29" s="2">
        <f t="shared" si="3"/>
        <v>4.6889486280644252E-2</v>
      </c>
      <c r="K29" s="2" t="s">
        <v>32</v>
      </c>
      <c r="M29" s="2">
        <v>1995</v>
      </c>
      <c r="N29" s="3">
        <f t="shared" si="4"/>
        <v>1.949409542235526</v>
      </c>
      <c r="O29" s="3">
        <f t="shared" si="4"/>
        <v>0.55311051371935571</v>
      </c>
      <c r="P29" s="2" t="s">
        <v>32</v>
      </c>
    </row>
    <row r="30" spans="1:16">
      <c r="A30" s="6">
        <v>1994</v>
      </c>
      <c r="B30">
        <v>1</v>
      </c>
      <c r="C30" s="6">
        <f t="shared" si="0"/>
        <v>-0.8</v>
      </c>
      <c r="D30" s="6">
        <f t="shared" si="1"/>
        <v>-6.6666666666666707E-2</v>
      </c>
      <c r="E30" s="6" t="s">
        <v>33</v>
      </c>
      <c r="F30" s="5"/>
      <c r="G30" s="6">
        <v>1994</v>
      </c>
      <c r="H30" s="5">
        <v>657456</v>
      </c>
      <c r="I30" s="6">
        <f t="shared" si="2"/>
        <v>4.3188514796814528E-2</v>
      </c>
      <c r="J30" s="2">
        <f t="shared" si="3"/>
        <v>2.9041261205244112E-2</v>
      </c>
      <c r="K30" s="2" t="s">
        <v>33</v>
      </c>
      <c r="M30" s="2">
        <v>1994</v>
      </c>
      <c r="N30" s="3">
        <f t="shared" si="4"/>
        <v>-0.84318851479681456</v>
      </c>
      <c r="O30" s="3">
        <f t="shared" si="4"/>
        <v>-9.570792787191082E-2</v>
      </c>
      <c r="P30" s="2" t="s">
        <v>33</v>
      </c>
    </row>
    <row r="31" spans="1:16">
      <c r="A31" s="6">
        <v>1993</v>
      </c>
      <c r="B31">
        <v>5</v>
      </c>
      <c r="C31" s="6">
        <f t="shared" si="0"/>
        <v>0.66666666666666663</v>
      </c>
      <c r="D31" s="6">
        <f t="shared" si="1"/>
        <v>1.3333333333333333</v>
      </c>
      <c r="E31" s="6" t="s">
        <v>34</v>
      </c>
      <c r="F31" s="5"/>
      <c r="G31" s="6">
        <v>1993</v>
      </c>
      <c r="H31" s="5">
        <v>630237</v>
      </c>
      <c r="I31" s="6">
        <f t="shared" si="2"/>
        <v>1.4894007613673694E-2</v>
      </c>
      <c r="J31" s="2">
        <f t="shared" si="3"/>
        <v>1.3230641512147433E-2</v>
      </c>
      <c r="K31" s="2" t="s">
        <v>34</v>
      </c>
      <c r="M31" s="2">
        <v>1993</v>
      </c>
      <c r="N31" s="3">
        <f t="shared" si="4"/>
        <v>0.65177265905299298</v>
      </c>
      <c r="O31" s="3">
        <f t="shared" si="4"/>
        <v>1.3201026918211858</v>
      </c>
      <c r="P31" s="2" t="s">
        <v>34</v>
      </c>
    </row>
    <row r="32" spans="1:16">
      <c r="A32" s="6">
        <v>1992</v>
      </c>
      <c r="B32">
        <v>3</v>
      </c>
      <c r="C32" s="6">
        <f t="shared" si="0"/>
        <v>2</v>
      </c>
      <c r="D32" s="6">
        <f t="shared" si="1"/>
        <v>1</v>
      </c>
      <c r="E32" s="6" t="s">
        <v>35</v>
      </c>
      <c r="F32" s="5"/>
      <c r="G32" s="6">
        <v>1992</v>
      </c>
      <c r="H32" s="5">
        <v>620988</v>
      </c>
      <c r="I32" s="6">
        <f t="shared" si="2"/>
        <v>1.1567275410621173E-2</v>
      </c>
      <c r="J32" s="2">
        <f t="shared" si="3"/>
        <v>2.0060376222010901E-2</v>
      </c>
      <c r="K32" s="2" t="s">
        <v>35</v>
      </c>
      <c r="M32" s="2">
        <v>1992</v>
      </c>
      <c r="N32" s="3">
        <f t="shared" si="4"/>
        <v>1.9884327245893789</v>
      </c>
      <c r="O32" s="3">
        <f t="shared" si="4"/>
        <v>0.97993962377798915</v>
      </c>
      <c r="P32" s="2" t="s">
        <v>35</v>
      </c>
    </row>
    <row r="33" spans="1:16">
      <c r="A33" s="6">
        <v>1991</v>
      </c>
      <c r="B33">
        <v>1</v>
      </c>
      <c r="C33" s="6">
        <f t="shared" si="0"/>
        <v>0</v>
      </c>
      <c r="D33" s="6">
        <f t="shared" si="1"/>
        <v>0</v>
      </c>
      <c r="E33" s="6" t="s">
        <v>36</v>
      </c>
      <c r="F33" s="5"/>
      <c r="G33" s="6">
        <v>1991</v>
      </c>
      <c r="H33" s="5">
        <v>613887</v>
      </c>
      <c r="I33" s="6">
        <f t="shared" si="2"/>
        <v>2.855347703340063E-2</v>
      </c>
      <c r="J33" s="2">
        <f t="shared" si="3"/>
        <v>2.8153286573621972E-2</v>
      </c>
      <c r="K33" s="2" t="s">
        <v>36</v>
      </c>
      <c r="M33" s="2">
        <v>1991</v>
      </c>
      <c r="N33" s="3">
        <f t="shared" si="4"/>
        <v>-2.855347703340063E-2</v>
      </c>
      <c r="O33" s="3">
        <f t="shared" si="4"/>
        <v>-2.8153286573621972E-2</v>
      </c>
      <c r="P33" s="2" t="s">
        <v>36</v>
      </c>
    </row>
    <row r="34" spans="1:16">
      <c r="A34" s="6">
        <v>1990</v>
      </c>
      <c r="B34">
        <v>1</v>
      </c>
      <c r="C34" s="6">
        <f t="shared" si="0"/>
        <v>0</v>
      </c>
      <c r="D34" s="6">
        <f t="shared" si="1"/>
        <v>0</v>
      </c>
      <c r="E34" s="6" t="s">
        <v>37</v>
      </c>
      <c r="F34" s="5"/>
      <c r="G34" s="6">
        <v>1990</v>
      </c>
      <c r="H34" s="5">
        <v>596845</v>
      </c>
      <c r="I34" s="6">
        <f t="shared" si="2"/>
        <v>2.7753096113843315E-2</v>
      </c>
      <c r="J34" s="2">
        <f t="shared" si="3"/>
        <v>2.9443120143982246E-2</v>
      </c>
      <c r="K34" s="2" t="s">
        <v>37</v>
      </c>
      <c r="M34" s="2">
        <v>1990</v>
      </c>
      <c r="N34" s="3">
        <f t="shared" si="4"/>
        <v>-2.7753096113843315E-2</v>
      </c>
      <c r="O34" s="3">
        <f t="shared" si="4"/>
        <v>-2.9443120143982246E-2</v>
      </c>
      <c r="P34" s="2" t="s">
        <v>37</v>
      </c>
    </row>
    <row r="35" spans="1:16">
      <c r="A35" s="6">
        <v>1989</v>
      </c>
      <c r="B35" s="5">
        <v>1</v>
      </c>
      <c r="C35" s="6">
        <f t="shared" si="0"/>
        <v>0</v>
      </c>
      <c r="D35" s="6">
        <f t="shared" si="1"/>
        <v>0</v>
      </c>
      <c r="E35" s="6" t="s">
        <v>38</v>
      </c>
      <c r="F35" s="5"/>
      <c r="G35" s="6">
        <v>1989</v>
      </c>
      <c r="H35" s="5">
        <v>580728</v>
      </c>
      <c r="I35" s="6">
        <f t="shared" si="2"/>
        <v>3.1133144174121174E-2</v>
      </c>
      <c r="J35" s="2">
        <f t="shared" si="3"/>
        <v>2.639735214630743E-2</v>
      </c>
      <c r="K35" s="2" t="s">
        <v>38</v>
      </c>
      <c r="M35" s="2">
        <v>1989</v>
      </c>
      <c r="N35" s="3">
        <f t="shared" si="4"/>
        <v>-3.1133144174121174E-2</v>
      </c>
      <c r="O35" s="3">
        <f t="shared" si="4"/>
        <v>-2.639735214630743E-2</v>
      </c>
      <c r="P35" s="2" t="s">
        <v>38</v>
      </c>
    </row>
    <row r="36" spans="1:16">
      <c r="A36" s="6">
        <v>1988</v>
      </c>
      <c r="B36" s="5">
        <v>1</v>
      </c>
      <c r="C36" s="6">
        <f t="shared" si="0"/>
        <v>0</v>
      </c>
      <c r="D36" s="6">
        <f t="shared" si="1"/>
        <v>0</v>
      </c>
      <c r="E36" s="6" t="s">
        <v>39</v>
      </c>
      <c r="F36" s="5"/>
      <c r="G36" s="6">
        <v>1988</v>
      </c>
      <c r="H36" s="5">
        <v>563194</v>
      </c>
      <c r="I36" s="6">
        <f t="shared" si="2"/>
        <v>2.1661560118493687E-2</v>
      </c>
      <c r="J36" s="2">
        <f t="shared" si="3"/>
        <v>2.4966281656905474E-2</v>
      </c>
      <c r="K36" s="2" t="s">
        <v>39</v>
      </c>
      <c r="M36" s="2">
        <v>1988</v>
      </c>
      <c r="N36" s="3">
        <f t="shared" ref="N36:O54" si="5">C36-I36</f>
        <v>-2.1661560118493687E-2</v>
      </c>
      <c r="O36" s="3">
        <f t="shared" si="5"/>
        <v>-2.4966281656905474E-2</v>
      </c>
      <c r="P36" s="2" t="s">
        <v>39</v>
      </c>
    </row>
    <row r="37" spans="1:16">
      <c r="A37" s="6">
        <v>1987</v>
      </c>
      <c r="B37" s="5">
        <v>1</v>
      </c>
      <c r="C37" s="6">
        <f t="shared" si="0"/>
        <v>0</v>
      </c>
      <c r="D37" s="6">
        <f t="shared" si="1"/>
        <v>0</v>
      </c>
      <c r="E37" s="6" t="s">
        <v>40</v>
      </c>
      <c r="F37" s="5"/>
      <c r="G37" s="6">
        <v>1987</v>
      </c>
      <c r="H37" s="5">
        <v>551253</v>
      </c>
      <c r="I37" s="6">
        <f t="shared" si="2"/>
        <v>2.8271003195317265E-2</v>
      </c>
      <c r="J37" s="2">
        <f t="shared" si="3"/>
        <v>1.6846461339296948E-2</v>
      </c>
      <c r="K37" s="2" t="s">
        <v>40</v>
      </c>
      <c r="M37" s="2">
        <v>1987</v>
      </c>
      <c r="N37" s="3">
        <f t="shared" si="5"/>
        <v>-2.8271003195317265E-2</v>
      </c>
      <c r="O37" s="3">
        <f t="shared" si="5"/>
        <v>-1.6846461339296948E-2</v>
      </c>
      <c r="P37" s="2" t="s">
        <v>40</v>
      </c>
    </row>
    <row r="38" spans="1:16">
      <c r="A38" s="6">
        <v>1986</v>
      </c>
      <c r="B38" s="5">
        <v>1</v>
      </c>
      <c r="C38" s="6">
        <f t="shared" si="0"/>
        <v>0</v>
      </c>
      <c r="D38" s="6" t="e">
        <f t="shared" si="1"/>
        <v>#DIV/0!</v>
      </c>
      <c r="E38" s="6" t="s">
        <v>41</v>
      </c>
      <c r="F38" s="5"/>
      <c r="G38" s="6">
        <v>1986</v>
      </c>
      <c r="H38" s="5">
        <v>536097</v>
      </c>
      <c r="I38" s="6">
        <f t="shared" si="2"/>
        <v>5.4219194832766321E-3</v>
      </c>
      <c r="J38" s="2">
        <f t="shared" si="3"/>
        <v>9.3190231942493328E-3</v>
      </c>
      <c r="K38" s="2" t="s">
        <v>41</v>
      </c>
      <c r="M38" s="2">
        <v>1986</v>
      </c>
      <c r="N38" s="3">
        <f t="shared" si="5"/>
        <v>-5.4219194832766321E-3</v>
      </c>
      <c r="O38" s="3" t="e">
        <f t="shared" si="5"/>
        <v>#DIV/0!</v>
      </c>
      <c r="P38" s="2" t="s">
        <v>41</v>
      </c>
    </row>
    <row r="39" spans="1:16">
      <c r="A39" s="6">
        <v>1985</v>
      </c>
      <c r="B39" s="5">
        <v>1</v>
      </c>
      <c r="C39" s="6" t="e">
        <f t="shared" si="0"/>
        <v>#DIV/0!</v>
      </c>
      <c r="D39" s="6" t="e">
        <f t="shared" si="1"/>
        <v>#DIV/0!</v>
      </c>
      <c r="E39" s="6" t="s">
        <v>42</v>
      </c>
      <c r="F39" s="5"/>
      <c r="G39" s="6">
        <v>1985</v>
      </c>
      <c r="H39" s="5">
        <v>533206</v>
      </c>
      <c r="I39" s="6">
        <f t="shared" si="2"/>
        <v>1.3216126905222033E-2</v>
      </c>
      <c r="J39" s="2">
        <f t="shared" si="3"/>
        <v>2.0373534963942636E-2</v>
      </c>
      <c r="K39" s="2" t="s">
        <v>42</v>
      </c>
      <c r="M39" s="2">
        <v>1985</v>
      </c>
      <c r="N39" s="3" t="e">
        <f t="shared" si="5"/>
        <v>#DIV/0!</v>
      </c>
      <c r="O39" s="3" t="e">
        <f t="shared" si="5"/>
        <v>#DIV/0!</v>
      </c>
      <c r="P39" s="2" t="s">
        <v>42</v>
      </c>
    </row>
    <row r="40" spans="1:16">
      <c r="A40" s="6">
        <v>1984</v>
      </c>
      <c r="B40" s="5"/>
      <c r="C40" s="6" t="e">
        <f t="shared" si="0"/>
        <v>#DIV/0!</v>
      </c>
      <c r="D40" s="6" t="e">
        <f t="shared" si="1"/>
        <v>#DIV/0!</v>
      </c>
      <c r="E40" s="6" t="s">
        <v>43</v>
      </c>
      <c r="F40" s="5"/>
      <c r="G40" s="6">
        <v>1984</v>
      </c>
      <c r="H40" s="5">
        <v>526251</v>
      </c>
      <c r="I40" s="6">
        <f t="shared" si="2"/>
        <v>2.7530943022663238E-2</v>
      </c>
      <c r="J40" s="2">
        <f t="shared" si="3"/>
        <v>4.0381562292920295E-2</v>
      </c>
      <c r="K40" s="2" t="s">
        <v>43</v>
      </c>
      <c r="M40" s="2">
        <v>1984</v>
      </c>
      <c r="N40" s="3" t="e">
        <f t="shared" si="5"/>
        <v>#DIV/0!</v>
      </c>
      <c r="O40" s="3" t="e">
        <f t="shared" si="5"/>
        <v>#DIV/0!</v>
      </c>
      <c r="P40" s="2" t="s">
        <v>43</v>
      </c>
    </row>
    <row r="41" spans="1:16">
      <c r="A41" s="6">
        <v>1983</v>
      </c>
      <c r="B41" s="5"/>
      <c r="C41" s="6" t="e">
        <f t="shared" si="0"/>
        <v>#DIV/0!</v>
      </c>
      <c r="D41" s="6" t="e">
        <f t="shared" si="1"/>
        <v>#DIV/0!</v>
      </c>
      <c r="E41" s="6" t="s">
        <v>44</v>
      </c>
      <c r="F41" s="5"/>
      <c r="G41" s="6">
        <v>1983</v>
      </c>
      <c r="H41" s="5">
        <v>512151</v>
      </c>
      <c r="I41" s="6">
        <f t="shared" si="2"/>
        <v>5.3232181563177355E-2</v>
      </c>
      <c r="J41" s="2">
        <f t="shared" si="3"/>
        <v>4.8451431259225353E-2</v>
      </c>
      <c r="K41" s="2" t="s">
        <v>44</v>
      </c>
      <c r="M41" s="2">
        <v>1983</v>
      </c>
      <c r="N41" s="3" t="e">
        <f t="shared" si="5"/>
        <v>#DIV/0!</v>
      </c>
      <c r="O41" s="3" t="e">
        <f t="shared" si="5"/>
        <v>#DIV/0!</v>
      </c>
      <c r="P41" s="2" t="s">
        <v>44</v>
      </c>
    </row>
    <row r="42" spans="1:16">
      <c r="A42" s="6">
        <v>1982</v>
      </c>
      <c r="B42" s="5"/>
      <c r="C42" s="6" t="e">
        <f t="shared" si="0"/>
        <v>#DIV/0!</v>
      </c>
      <c r="D42" s="6" t="e">
        <f t="shared" si="1"/>
        <v>#DIV/0!</v>
      </c>
      <c r="E42" s="6" t="s">
        <v>45</v>
      </c>
      <c r="F42" s="5"/>
      <c r="G42" s="6">
        <v>1982</v>
      </c>
      <c r="H42" s="5">
        <v>486266</v>
      </c>
      <c r="I42" s="6">
        <f t="shared" si="2"/>
        <v>4.3670680955273343E-2</v>
      </c>
      <c r="J42" s="2">
        <f t="shared" si="3"/>
        <v>4.4644322685575777E-2</v>
      </c>
      <c r="K42" s="2" t="s">
        <v>45</v>
      </c>
      <c r="M42" s="2">
        <v>1982</v>
      </c>
      <c r="N42" s="3" t="e">
        <f t="shared" si="5"/>
        <v>#DIV/0!</v>
      </c>
      <c r="O42" s="3" t="e">
        <f t="shared" si="5"/>
        <v>#DIV/0!</v>
      </c>
      <c r="P42" s="2" t="s">
        <v>45</v>
      </c>
    </row>
    <row r="43" spans="1:16">
      <c r="A43" s="6">
        <v>1981</v>
      </c>
      <c r="B43" s="5"/>
      <c r="C43" s="6" t="e">
        <f t="shared" si="0"/>
        <v>#DIV/0!</v>
      </c>
      <c r="D43" s="6" t="e">
        <f t="shared" si="1"/>
        <v>#DIV/0!</v>
      </c>
      <c r="E43" s="6" t="s">
        <v>46</v>
      </c>
      <c r="F43" s="5"/>
      <c r="G43" s="6">
        <v>1981</v>
      </c>
      <c r="H43" s="5">
        <v>465919</v>
      </c>
      <c r="I43" s="6">
        <f t="shared" si="2"/>
        <v>4.5617964415878204E-2</v>
      </c>
      <c r="J43" s="2">
        <f t="shared" si="3"/>
        <v>3.5457452748530641E-2</v>
      </c>
      <c r="K43" s="2" t="s">
        <v>46</v>
      </c>
      <c r="M43" s="2">
        <v>1981</v>
      </c>
      <c r="N43" s="3" t="e">
        <f t="shared" si="5"/>
        <v>#DIV/0!</v>
      </c>
      <c r="O43" s="3" t="e">
        <f t="shared" si="5"/>
        <v>#DIV/0!</v>
      </c>
      <c r="P43" s="2" t="s">
        <v>46</v>
      </c>
    </row>
    <row r="44" spans="1:16">
      <c r="A44" s="6">
        <v>1980</v>
      </c>
      <c r="B44" s="5"/>
      <c r="C44" s="6" t="e">
        <f t="shared" si="0"/>
        <v>#DIV/0!</v>
      </c>
      <c r="D44" s="6" t="e">
        <f t="shared" si="1"/>
        <v>#DIV/0!</v>
      </c>
      <c r="E44" s="6" t="s">
        <v>47</v>
      </c>
      <c r="F44" s="5"/>
      <c r="G44" s="6">
        <v>1980</v>
      </c>
      <c r="H44" s="5">
        <v>445592</v>
      </c>
      <c r="I44" s="6">
        <f t="shared" si="2"/>
        <v>2.5296941081183071E-2</v>
      </c>
      <c r="J44" s="2">
        <f t="shared" si="3"/>
        <v>2.1584758356745948E-2</v>
      </c>
      <c r="K44" s="2" t="s">
        <v>47</v>
      </c>
      <c r="M44" s="2">
        <v>1980</v>
      </c>
      <c r="N44" s="3" t="e">
        <f t="shared" si="5"/>
        <v>#DIV/0!</v>
      </c>
      <c r="O44" s="3" t="e">
        <f t="shared" si="5"/>
        <v>#DIV/0!</v>
      </c>
      <c r="P44" s="2" t="s">
        <v>47</v>
      </c>
    </row>
    <row r="45" spans="1:16">
      <c r="A45" s="6">
        <v>1979</v>
      </c>
      <c r="B45" s="5"/>
      <c r="C45" s="6" t="e">
        <f t="shared" si="0"/>
        <v>#DIV/0!</v>
      </c>
      <c r="D45" s="6" t="e">
        <f t="shared" si="1"/>
        <v>#DIV/0!</v>
      </c>
      <c r="E45" s="6" t="s">
        <v>48</v>
      </c>
      <c r="F45" s="5"/>
      <c r="G45" s="6">
        <v>1979</v>
      </c>
      <c r="H45" s="5">
        <v>434598</v>
      </c>
      <c r="I45" s="6">
        <f t="shared" si="2"/>
        <v>1.7872575632308822E-2</v>
      </c>
      <c r="J45" s="2">
        <f t="shared" si="3"/>
        <v>2.6410575718924752E-2</v>
      </c>
      <c r="K45" s="2" t="s">
        <v>48</v>
      </c>
      <c r="M45" s="2">
        <v>1979</v>
      </c>
      <c r="N45" s="3" t="e">
        <f t="shared" si="5"/>
        <v>#DIV/0!</v>
      </c>
      <c r="O45" s="3" t="e">
        <f t="shared" si="5"/>
        <v>#DIV/0!</v>
      </c>
      <c r="P45" s="2" t="s">
        <v>48</v>
      </c>
    </row>
    <row r="46" spans="1:16">
      <c r="A46" s="6">
        <v>1978</v>
      </c>
      <c r="B46" s="5"/>
      <c r="C46" s="6" t="e">
        <f t="shared" si="0"/>
        <v>#DIV/0!</v>
      </c>
      <c r="D46" s="6" t="e">
        <f t="shared" si="1"/>
        <v>#DIV/0!</v>
      </c>
      <c r="E46" s="6" t="s">
        <v>49</v>
      </c>
      <c r="F46" s="5"/>
      <c r="G46" s="6">
        <v>1978</v>
      </c>
      <c r="H46" s="5">
        <v>426967</v>
      </c>
      <c r="I46" s="6">
        <f t="shared" si="2"/>
        <v>3.4948575805540678E-2</v>
      </c>
      <c r="J46" s="2">
        <f t="shared" si="3"/>
        <v>9.0191741979756629E-2</v>
      </c>
      <c r="K46" s="2" t="s">
        <v>49</v>
      </c>
      <c r="M46" s="2">
        <v>1978</v>
      </c>
      <c r="N46" s="3" t="e">
        <f t="shared" si="5"/>
        <v>#DIV/0!</v>
      </c>
      <c r="O46" s="3" t="e">
        <f t="shared" si="5"/>
        <v>#DIV/0!</v>
      </c>
      <c r="P46" s="2" t="s">
        <v>49</v>
      </c>
    </row>
    <row r="47" spans="1:16">
      <c r="A47" s="6">
        <v>1977</v>
      </c>
      <c r="B47" s="5"/>
      <c r="C47" s="6" t="e">
        <f t="shared" si="0"/>
        <v>#DIV/0!</v>
      </c>
      <c r="D47" s="6" t="e">
        <f t="shared" si="1"/>
        <v>#DIV/0!</v>
      </c>
      <c r="E47" s="6" t="s">
        <v>50</v>
      </c>
      <c r="F47" s="5"/>
      <c r="G47" s="6">
        <v>1977</v>
      </c>
      <c r="H47" s="5">
        <v>412549</v>
      </c>
      <c r="I47" s="6">
        <f t="shared" si="2"/>
        <v>0.14543490815397259</v>
      </c>
      <c r="J47" s="2">
        <f t="shared" si="3"/>
        <v>0.10738961540140465</v>
      </c>
      <c r="K47" s="2" t="s">
        <v>50</v>
      </c>
      <c r="M47" s="2">
        <v>1977</v>
      </c>
      <c r="N47" s="3" t="e">
        <f t="shared" si="5"/>
        <v>#DIV/0!</v>
      </c>
      <c r="O47" s="3" t="e">
        <f t="shared" si="5"/>
        <v>#DIV/0!</v>
      </c>
      <c r="P47" s="2" t="s">
        <v>50</v>
      </c>
    </row>
    <row r="48" spans="1:16">
      <c r="A48" s="6">
        <v>1976</v>
      </c>
      <c r="B48" s="5"/>
      <c r="C48" s="6" t="e">
        <f t="shared" si="0"/>
        <v>#DIV/0!</v>
      </c>
      <c r="D48" s="6" t="e">
        <f t="shared" si="1"/>
        <v>#DIV/0!</v>
      </c>
      <c r="E48" s="6" t="s">
        <v>51</v>
      </c>
      <c r="F48" s="5"/>
      <c r="G48" s="6">
        <v>1976</v>
      </c>
      <c r="H48" s="5">
        <v>360168</v>
      </c>
      <c r="I48" s="6">
        <f t="shared" si="2"/>
        <v>6.9344322648836734E-2</v>
      </c>
      <c r="J48" s="2">
        <f t="shared" si="3"/>
        <v>5.6989256054600333E-2</v>
      </c>
      <c r="K48" s="2" t="s">
        <v>51</v>
      </c>
      <c r="M48" s="2">
        <v>1976</v>
      </c>
      <c r="N48" s="3" t="e">
        <f t="shared" si="5"/>
        <v>#DIV/0!</v>
      </c>
      <c r="O48" s="3" t="e">
        <f t="shared" si="5"/>
        <v>#DIV/0!</v>
      </c>
      <c r="P48" s="2" t="s">
        <v>51</v>
      </c>
    </row>
    <row r="49" spans="1:16">
      <c r="A49" s="6">
        <v>1975</v>
      </c>
      <c r="B49" s="5"/>
      <c r="C49" s="6" t="e">
        <f t="shared" si="0"/>
        <v>#DIV/0!</v>
      </c>
      <c r="D49" s="6" t="e">
        <f t="shared" si="1"/>
        <v>#DIV/0!</v>
      </c>
      <c r="E49" s="6" t="s">
        <v>52</v>
      </c>
      <c r="F49" s="5"/>
      <c r="G49" s="6">
        <v>1975</v>
      </c>
      <c r="H49" s="5">
        <v>336812</v>
      </c>
      <c r="I49" s="6">
        <f t="shared" si="2"/>
        <v>4.4634189460363932E-2</v>
      </c>
      <c r="J49" s="2">
        <f t="shared" si="3"/>
        <v>6.4806528316570813E-2</v>
      </c>
      <c r="K49" s="2" t="s">
        <v>52</v>
      </c>
      <c r="M49" s="2">
        <v>1975</v>
      </c>
      <c r="N49" s="3" t="e">
        <f t="shared" si="5"/>
        <v>#DIV/0!</v>
      </c>
      <c r="O49" s="3" t="e">
        <f t="shared" si="5"/>
        <v>#DIV/0!</v>
      </c>
      <c r="P49" s="2" t="s">
        <v>52</v>
      </c>
    </row>
    <row r="50" spans="1:16">
      <c r="A50" s="6">
        <v>1974</v>
      </c>
      <c r="B50" s="5"/>
      <c r="C50" s="6" t="e">
        <f t="shared" si="0"/>
        <v>#DIV/0!</v>
      </c>
      <c r="D50" s="6" t="e">
        <f t="shared" si="1"/>
        <v>#DIV/0!</v>
      </c>
      <c r="E50" s="6" t="s">
        <v>53</v>
      </c>
      <c r="F50" s="5"/>
      <c r="G50" s="6">
        <v>1974</v>
      </c>
      <c r="H50" s="5">
        <v>322421</v>
      </c>
      <c r="I50" s="6">
        <f t="shared" si="2"/>
        <v>8.4978867172777695E-2</v>
      </c>
      <c r="J50" s="2">
        <f t="shared" si="3"/>
        <v>4.7961434021835572E-2</v>
      </c>
      <c r="K50" s="2" t="s">
        <v>53</v>
      </c>
      <c r="M50" s="2">
        <v>1974</v>
      </c>
      <c r="N50" s="3" t="e">
        <f t="shared" si="5"/>
        <v>#DIV/0!</v>
      </c>
      <c r="O50" s="3" t="e">
        <f t="shared" si="5"/>
        <v>#DIV/0!</v>
      </c>
      <c r="P50" s="2" t="s">
        <v>53</v>
      </c>
    </row>
    <row r="51" spans="1:16">
      <c r="A51" s="6">
        <v>1973</v>
      </c>
      <c r="B51" s="5"/>
      <c r="C51" s="6" t="e">
        <f t="shared" si="0"/>
        <v>#DIV/0!</v>
      </c>
      <c r="D51" s="6" t="e">
        <f t="shared" si="1"/>
        <v>#DIV/0!</v>
      </c>
      <c r="E51" s="6" t="s">
        <v>54</v>
      </c>
      <c r="F51" s="5"/>
      <c r="G51" s="6">
        <v>1973</v>
      </c>
      <c r="H51" s="5">
        <v>297168</v>
      </c>
      <c r="I51" s="6">
        <f t="shared" si="2"/>
        <v>1.0944000870893448E-2</v>
      </c>
      <c r="J51" s="2">
        <f t="shared" si="3"/>
        <v>4.4102258911125528E-2</v>
      </c>
      <c r="K51" s="2" t="s">
        <v>54</v>
      </c>
      <c r="M51" s="2">
        <v>1973</v>
      </c>
      <c r="N51" s="3" t="e">
        <f t="shared" si="5"/>
        <v>#DIV/0!</v>
      </c>
      <c r="O51" s="3" t="e">
        <f t="shared" si="5"/>
        <v>#DIV/0!</v>
      </c>
      <c r="P51" s="2" t="s">
        <v>54</v>
      </c>
    </row>
    <row r="52" spans="1:16">
      <c r="A52" s="6">
        <v>1972</v>
      </c>
      <c r="B52" s="5"/>
      <c r="C52" s="6" t="e">
        <f t="shared" si="0"/>
        <v>#DIV/0!</v>
      </c>
      <c r="D52" s="6" t="e">
        <f t="shared" si="1"/>
        <v>#DIV/0!</v>
      </c>
      <c r="E52" s="6" t="s">
        <v>55</v>
      </c>
      <c r="F52" s="5"/>
      <c r="G52" s="6">
        <v>1972</v>
      </c>
      <c r="H52" s="5">
        <v>293951</v>
      </c>
      <c r="I52" s="6">
        <f t="shared" si="2"/>
        <v>7.7260516951357605E-2</v>
      </c>
      <c r="J52" s="2">
        <f t="shared" si="3"/>
        <v>6.9540983740483342E-2</v>
      </c>
      <c r="K52" s="2" t="s">
        <v>55</v>
      </c>
      <c r="M52" s="2">
        <v>1972</v>
      </c>
      <c r="N52" s="3" t="e">
        <f t="shared" si="5"/>
        <v>#DIV/0!</v>
      </c>
      <c r="O52" s="3" t="e">
        <f t="shared" si="5"/>
        <v>#DIV/0!</v>
      </c>
      <c r="P52" s="2" t="s">
        <v>55</v>
      </c>
    </row>
    <row r="53" spans="1:16">
      <c r="A53" s="6">
        <v>1971</v>
      </c>
      <c r="B53" s="8"/>
      <c r="C53" s="6" t="e">
        <f t="shared" si="0"/>
        <v>#DIV/0!</v>
      </c>
      <c r="D53" s="6"/>
      <c r="E53" s="6" t="s">
        <v>56</v>
      </c>
      <c r="F53" s="5"/>
      <c r="G53" s="6">
        <v>1971</v>
      </c>
      <c r="H53" s="5">
        <v>272869</v>
      </c>
      <c r="I53" s="6">
        <f t="shared" si="2"/>
        <v>6.1821450529609079E-2</v>
      </c>
      <c r="J53" s="2"/>
      <c r="K53" s="2" t="s">
        <v>56</v>
      </c>
      <c r="M53" s="2">
        <v>1971</v>
      </c>
      <c r="N53" s="3" t="e">
        <f t="shared" si="5"/>
        <v>#DIV/0!</v>
      </c>
      <c r="O53" s="3">
        <f t="shared" si="5"/>
        <v>0</v>
      </c>
      <c r="P53" s="2" t="s">
        <v>56</v>
      </c>
    </row>
    <row r="54" spans="1:16">
      <c r="A54" s="6">
        <v>1970</v>
      </c>
      <c r="B54" s="8"/>
      <c r="C54" s="6"/>
      <c r="D54" s="6"/>
      <c r="E54" s="6"/>
      <c r="F54" s="5"/>
      <c r="G54" s="6">
        <v>1970</v>
      </c>
      <c r="H54" s="5">
        <v>256982</v>
      </c>
      <c r="I54" s="6"/>
      <c r="J54" s="2"/>
      <c r="K54" s="2"/>
      <c r="M54" s="2">
        <v>1970</v>
      </c>
      <c r="N54" s="3">
        <f t="shared" si="5"/>
        <v>0</v>
      </c>
      <c r="O54" s="3">
        <f t="shared" si="5"/>
        <v>0</v>
      </c>
      <c r="P54" s="2"/>
    </row>
    <row r="55" spans="1:16">
      <c r="B55" s="9"/>
    </row>
    <row r="56" spans="1:16" ht="15" customHeight="1">
      <c r="B56"/>
      <c r="C56" s="13"/>
      <c r="D56" s="13"/>
      <c r="E56" s="13"/>
      <c r="F56" s="13"/>
    </row>
    <row r="57" spans="1:16">
      <c r="B57"/>
      <c r="C57"/>
      <c r="D57"/>
      <c r="E57"/>
      <c r="F57"/>
    </row>
  </sheetData>
  <mergeCells count="1">
    <mergeCell ref="C56:F56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C11E9-7653-4ECC-9F7E-FE8B098FFA11}">
  <dimension ref="A1:P57"/>
  <sheetViews>
    <sheetView workbookViewId="0">
      <selection activeCell="B4" sqref="B4"/>
    </sheetView>
  </sheetViews>
  <sheetFormatPr defaultRowHeight="15"/>
  <cols>
    <col min="1" max="1" width="15.140625" style="1" customWidth="1"/>
    <col min="2" max="2" width="24.7109375" style="1" customWidth="1"/>
    <col min="3" max="3" width="24.42578125" style="1" customWidth="1"/>
    <col min="4" max="4" width="16.5703125" style="1" customWidth="1"/>
    <col min="5" max="5" width="13.7109375" style="1" customWidth="1"/>
    <col min="6" max="7" width="9.140625" style="1"/>
    <col min="8" max="8" width="20.42578125" style="1" customWidth="1"/>
    <col min="9" max="9" width="24.7109375" style="1" customWidth="1"/>
    <col min="10" max="10" width="16" style="1" customWidth="1"/>
    <col min="11" max="11" width="13.85546875" style="1" customWidth="1"/>
    <col min="12" max="14" width="9.140625" style="1"/>
    <col min="15" max="15" width="12.28515625" style="1" customWidth="1"/>
    <col min="16" max="16" width="13.85546875" style="1" customWidth="1"/>
    <col min="17" max="16384" width="9.140625" style="1"/>
  </cols>
  <sheetData>
    <row r="1" spans="1:16">
      <c r="A1" t="s">
        <v>58</v>
      </c>
      <c r="B1" s="4" t="s">
        <v>87</v>
      </c>
      <c r="C1" s="10"/>
      <c r="D1" s="10"/>
      <c r="E1" s="10"/>
    </row>
    <row r="2" spans="1:16">
      <c r="A2" t="s">
        <v>57</v>
      </c>
      <c r="B2" t="s">
        <v>97</v>
      </c>
      <c r="C2"/>
      <c r="D2"/>
      <c r="E2"/>
    </row>
    <row r="4" spans="1:16">
      <c r="A4" s="6" t="s">
        <v>1</v>
      </c>
      <c r="B4" s="6" t="s">
        <v>98</v>
      </c>
      <c r="C4" s="6" t="s">
        <v>3</v>
      </c>
      <c r="D4" s="6" t="s">
        <v>4</v>
      </c>
      <c r="E4" s="6" t="s">
        <v>5</v>
      </c>
      <c r="F4" s="5"/>
      <c r="G4" s="6" t="s">
        <v>0</v>
      </c>
      <c r="H4" s="7" t="s">
        <v>60</v>
      </c>
      <c r="I4" s="6" t="s">
        <v>3</v>
      </c>
      <c r="J4" s="2" t="s">
        <v>4</v>
      </c>
      <c r="K4" s="2" t="s">
        <v>5</v>
      </c>
      <c r="M4" s="2" t="s">
        <v>1</v>
      </c>
      <c r="N4" s="3" t="s">
        <v>6</v>
      </c>
      <c r="O4" s="3" t="s">
        <v>7</v>
      </c>
      <c r="P4" s="2" t="s">
        <v>5</v>
      </c>
    </row>
    <row r="5" spans="1:16">
      <c r="A5" s="6">
        <v>2019</v>
      </c>
      <c r="B5">
        <v>6714</v>
      </c>
      <c r="C5" s="6">
        <f t="shared" ref="C5:C53" si="0">((B5-B6)/B6)</f>
        <v>0.12916246215943492</v>
      </c>
      <c r="D5" s="6">
        <f t="shared" ref="D5:D52" si="1">(C5+C6)/2</f>
        <v>0.12968292277331184</v>
      </c>
      <c r="E5" s="6" t="s">
        <v>8</v>
      </c>
      <c r="F5" s="5"/>
      <c r="G5" s="6">
        <v>2019</v>
      </c>
      <c r="H5" s="5">
        <v>1980020</v>
      </c>
      <c r="I5" s="6">
        <f t="shared" ref="I5:I53" si="2">((H5-H6)/H6)</f>
        <v>0.11451277989889558</v>
      </c>
      <c r="J5" s="2">
        <f t="shared" ref="J5:J52" si="3">(I5+I6)/2</f>
        <v>8.1021873732160674E-2</v>
      </c>
      <c r="K5" s="2" t="s">
        <v>8</v>
      </c>
      <c r="M5" s="2">
        <v>2019</v>
      </c>
      <c r="N5" s="3">
        <f t="shared" ref="N5:O35" si="4">C5-I5</f>
        <v>1.4649682260539337E-2</v>
      </c>
      <c r="O5" s="3">
        <f t="shared" si="4"/>
        <v>4.8661049041151164E-2</v>
      </c>
      <c r="P5" s="2" t="s">
        <v>8</v>
      </c>
    </row>
    <row r="6" spans="1:16">
      <c r="A6" s="6">
        <v>2018</v>
      </c>
      <c r="B6">
        <v>5946</v>
      </c>
      <c r="C6" s="6">
        <f t="shared" si="0"/>
        <v>0.13020338338718876</v>
      </c>
      <c r="D6" s="6">
        <f t="shared" si="1"/>
        <v>7.6474164477420198E-2</v>
      </c>
      <c r="E6" s="6" t="s">
        <v>9</v>
      </c>
      <c r="F6" s="5"/>
      <c r="G6" s="6">
        <v>2018</v>
      </c>
      <c r="H6" s="5">
        <v>1776579</v>
      </c>
      <c r="I6" s="6">
        <f t="shared" si="2"/>
        <v>4.7530967565425762E-2</v>
      </c>
      <c r="J6" s="2">
        <f t="shared" si="3"/>
        <v>4.2074420074130245E-2</v>
      </c>
      <c r="K6" s="2" t="s">
        <v>9</v>
      </c>
      <c r="M6" s="2">
        <v>2018</v>
      </c>
      <c r="N6" s="3">
        <f t="shared" si="4"/>
        <v>8.267241582176299E-2</v>
      </c>
      <c r="O6" s="3">
        <f t="shared" si="4"/>
        <v>3.4399744403289953E-2</v>
      </c>
      <c r="P6" s="2" t="s">
        <v>9</v>
      </c>
    </row>
    <row r="7" spans="1:16">
      <c r="A7" s="6">
        <v>2017</v>
      </c>
      <c r="B7">
        <v>5261</v>
      </c>
      <c r="C7" s="6">
        <f t="shared" si="0"/>
        <v>2.2744945567651633E-2</v>
      </c>
      <c r="D7" s="6">
        <f t="shared" si="1"/>
        <v>4.1900525589106348E-2</v>
      </c>
      <c r="E7" s="6" t="s">
        <v>10</v>
      </c>
      <c r="F7" s="5"/>
      <c r="G7" s="6">
        <v>2017</v>
      </c>
      <c r="H7" s="5">
        <v>1695968</v>
      </c>
      <c r="I7" s="6">
        <f t="shared" si="2"/>
        <v>3.6617872582834728E-2</v>
      </c>
      <c r="J7" s="2">
        <f t="shared" si="3"/>
        <v>3.736713978027642E-2</v>
      </c>
      <c r="K7" s="2" t="s">
        <v>10</v>
      </c>
      <c r="M7" s="2">
        <v>2017</v>
      </c>
      <c r="N7" s="3">
        <f t="shared" si="4"/>
        <v>-1.3872927015183095E-2</v>
      </c>
      <c r="O7" s="3">
        <f t="shared" si="4"/>
        <v>4.5333858088299275E-3</v>
      </c>
      <c r="P7" s="2" t="s">
        <v>10</v>
      </c>
    </row>
    <row r="8" spans="1:16">
      <c r="A8" s="6">
        <v>2016</v>
      </c>
      <c r="B8">
        <v>5144</v>
      </c>
      <c r="C8" s="6">
        <f t="shared" si="0"/>
        <v>6.1056105610561059E-2</v>
      </c>
      <c r="D8" s="6">
        <f t="shared" si="1"/>
        <v>7.6105365431884175E-2</v>
      </c>
      <c r="E8" s="6" t="s">
        <v>11</v>
      </c>
      <c r="F8" s="5"/>
      <c r="G8" s="6">
        <v>2016</v>
      </c>
      <c r="H8" s="5">
        <v>1636059</v>
      </c>
      <c r="I8" s="6">
        <f t="shared" si="2"/>
        <v>3.8116406977718106E-2</v>
      </c>
      <c r="J8" s="2">
        <f t="shared" si="3"/>
        <v>3.804072655346101E-2</v>
      </c>
      <c r="K8" s="2" t="s">
        <v>11</v>
      </c>
      <c r="M8" s="2">
        <v>2016</v>
      </c>
      <c r="N8" s="3">
        <f t="shared" si="4"/>
        <v>2.2939698632842953E-2</v>
      </c>
      <c r="O8" s="3">
        <f t="shared" si="4"/>
        <v>3.8064638878423165E-2</v>
      </c>
      <c r="P8" s="2" t="s">
        <v>11</v>
      </c>
    </row>
    <row r="9" spans="1:16">
      <c r="A9" s="6">
        <v>2015</v>
      </c>
      <c r="B9">
        <v>4848</v>
      </c>
      <c r="C9" s="6">
        <f t="shared" si="0"/>
        <v>9.1154625253207291E-2</v>
      </c>
      <c r="D9" s="6">
        <f t="shared" si="1"/>
        <v>6.1365564309909887E-2</v>
      </c>
      <c r="E9" s="6" t="s">
        <v>12</v>
      </c>
      <c r="F9" s="5"/>
      <c r="G9" s="6">
        <v>2015</v>
      </c>
      <c r="H9" s="5">
        <v>1575988</v>
      </c>
      <c r="I9" s="6">
        <f t="shared" si="2"/>
        <v>3.7965046129203921E-2</v>
      </c>
      <c r="J9" s="2">
        <f t="shared" si="3"/>
        <v>3.3426727323831229E-2</v>
      </c>
      <c r="K9" s="2" t="s">
        <v>12</v>
      </c>
      <c r="M9" s="2">
        <v>2015</v>
      </c>
      <c r="N9" s="3">
        <f t="shared" si="4"/>
        <v>5.3189579124003371E-2</v>
      </c>
      <c r="O9" s="3">
        <f t="shared" si="4"/>
        <v>2.7938836986078658E-2</v>
      </c>
      <c r="P9" s="2" t="s">
        <v>12</v>
      </c>
    </row>
    <row r="10" spans="1:16">
      <c r="A10" s="6">
        <v>2014</v>
      </c>
      <c r="B10">
        <v>4443</v>
      </c>
      <c r="C10" s="6">
        <f t="shared" si="0"/>
        <v>3.1576503366612489E-2</v>
      </c>
      <c r="D10" s="6">
        <f t="shared" si="1"/>
        <v>2.5371782208625696E-2</v>
      </c>
      <c r="E10" s="6" t="s">
        <v>13</v>
      </c>
      <c r="F10" s="5"/>
      <c r="G10" s="6">
        <v>2014</v>
      </c>
      <c r="H10" s="5">
        <v>1518344</v>
      </c>
      <c r="I10" s="6">
        <f t="shared" si="2"/>
        <v>2.8888408518458534E-2</v>
      </c>
      <c r="J10" s="2">
        <f t="shared" si="3"/>
        <v>4.1927270404029368E-2</v>
      </c>
      <c r="K10" s="2" t="s">
        <v>13</v>
      </c>
      <c r="M10" s="2">
        <v>2014</v>
      </c>
      <c r="N10" s="3">
        <f t="shared" si="4"/>
        <v>2.6880948481539553E-3</v>
      </c>
      <c r="O10" s="3">
        <f t="shared" si="4"/>
        <v>-1.6555488195403673E-2</v>
      </c>
      <c r="P10" s="2" t="s">
        <v>13</v>
      </c>
    </row>
    <row r="11" spans="1:16">
      <c r="A11" s="6">
        <v>2013</v>
      </c>
      <c r="B11">
        <v>4307</v>
      </c>
      <c r="C11" s="6">
        <f t="shared" si="0"/>
        <v>1.9167061050638902E-2</v>
      </c>
      <c r="D11" s="6">
        <f t="shared" si="1"/>
        <v>5.6426180628839126E-2</v>
      </c>
      <c r="E11" s="6" t="s">
        <v>14</v>
      </c>
      <c r="F11" s="5"/>
      <c r="G11" s="6">
        <v>2013</v>
      </c>
      <c r="H11" s="5">
        <v>1475713</v>
      </c>
      <c r="I11" s="6">
        <f t="shared" si="2"/>
        <v>5.4966132289600199E-2</v>
      </c>
      <c r="J11" s="2">
        <f t="shared" si="3"/>
        <v>5.337452420807437E-2</v>
      </c>
      <c r="K11" s="2" t="s">
        <v>14</v>
      </c>
      <c r="M11" s="2">
        <v>2013</v>
      </c>
      <c r="N11" s="3">
        <f t="shared" si="4"/>
        <v>-3.5799071238961297E-2</v>
      </c>
      <c r="O11" s="3">
        <f t="shared" si="4"/>
        <v>3.0516564207647562E-3</v>
      </c>
      <c r="P11" s="2" t="s">
        <v>14</v>
      </c>
    </row>
    <row r="12" spans="1:16">
      <c r="A12" s="6">
        <v>2012</v>
      </c>
      <c r="B12">
        <v>4226</v>
      </c>
      <c r="C12" s="6">
        <f t="shared" si="0"/>
        <v>9.3685300207039343E-2</v>
      </c>
      <c r="D12" s="6">
        <f t="shared" si="1"/>
        <v>9.1068002216195737E-2</v>
      </c>
      <c r="E12" s="6" t="s">
        <v>15</v>
      </c>
      <c r="F12" s="5"/>
      <c r="G12" s="6">
        <v>2012</v>
      </c>
      <c r="H12" s="5">
        <v>1398825</v>
      </c>
      <c r="I12" s="6">
        <f t="shared" si="2"/>
        <v>5.1782916126548548E-2</v>
      </c>
      <c r="J12" s="2">
        <f t="shared" si="3"/>
        <v>5.7636912288871349E-2</v>
      </c>
      <c r="K12" s="2" t="s">
        <v>15</v>
      </c>
      <c r="M12" s="2">
        <v>2012</v>
      </c>
      <c r="N12" s="3">
        <f t="shared" si="4"/>
        <v>4.1902384080490795E-2</v>
      </c>
      <c r="O12" s="3">
        <f t="shared" si="4"/>
        <v>3.3431089927324388E-2</v>
      </c>
      <c r="P12" s="2" t="s">
        <v>15</v>
      </c>
    </row>
    <row r="13" spans="1:16">
      <c r="A13" s="6">
        <v>2011</v>
      </c>
      <c r="B13">
        <v>3864</v>
      </c>
      <c r="C13" s="6">
        <f t="shared" si="0"/>
        <v>8.8450704225352117E-2</v>
      </c>
      <c r="D13" s="6">
        <f t="shared" si="1"/>
        <v>6.4600608635689838E-2</v>
      </c>
      <c r="E13" s="6" t="s">
        <v>16</v>
      </c>
      <c r="F13" s="5"/>
      <c r="G13" s="6">
        <v>2011</v>
      </c>
      <c r="H13" s="5">
        <v>1329956</v>
      </c>
      <c r="I13" s="6">
        <f t="shared" si="2"/>
        <v>6.349090845119415E-2</v>
      </c>
      <c r="J13" s="2">
        <f t="shared" si="3"/>
        <v>4.8989728813743805E-2</v>
      </c>
      <c r="K13" s="2" t="s">
        <v>16</v>
      </c>
      <c r="M13" s="2">
        <v>2011</v>
      </c>
      <c r="N13" s="3">
        <f t="shared" si="4"/>
        <v>2.4959795774157967E-2</v>
      </c>
      <c r="O13" s="3">
        <f t="shared" si="4"/>
        <v>1.5610879821946033E-2</v>
      </c>
      <c r="P13" s="2" t="s">
        <v>16</v>
      </c>
    </row>
    <row r="14" spans="1:16">
      <c r="A14" s="6">
        <v>2010</v>
      </c>
      <c r="B14">
        <v>3550</v>
      </c>
      <c r="C14" s="6">
        <f t="shared" si="0"/>
        <v>4.0750513046027559E-2</v>
      </c>
      <c r="D14" s="6">
        <f t="shared" si="1"/>
        <v>4.3534765725467772E-2</v>
      </c>
      <c r="E14" s="6" t="s">
        <v>17</v>
      </c>
      <c r="F14" s="5"/>
      <c r="G14" s="6">
        <v>2010</v>
      </c>
      <c r="H14" s="5">
        <v>1250557</v>
      </c>
      <c r="I14" s="6">
        <f t="shared" si="2"/>
        <v>3.4488549176293466E-2</v>
      </c>
      <c r="J14" s="2">
        <f t="shared" si="3"/>
        <v>3.9335203702825214E-2</v>
      </c>
      <c r="K14" s="2" t="s">
        <v>17</v>
      </c>
      <c r="M14" s="2">
        <v>2010</v>
      </c>
      <c r="N14" s="3">
        <f t="shared" si="4"/>
        <v>6.2619638697340926E-3</v>
      </c>
      <c r="O14" s="3">
        <f t="shared" si="4"/>
        <v>4.1995620226425584E-3</v>
      </c>
      <c r="P14" s="2" t="s">
        <v>17</v>
      </c>
    </row>
    <row r="15" spans="1:16">
      <c r="A15" s="6">
        <v>2009</v>
      </c>
      <c r="B15">
        <v>3411</v>
      </c>
      <c r="C15" s="6">
        <f t="shared" si="0"/>
        <v>4.6319018404907979E-2</v>
      </c>
      <c r="D15" s="6">
        <f t="shared" si="1"/>
        <v>6.7763585380202065E-2</v>
      </c>
      <c r="E15" s="6" t="s">
        <v>18</v>
      </c>
      <c r="F15" s="5"/>
      <c r="G15" s="6">
        <v>2009</v>
      </c>
      <c r="H15" s="5">
        <v>1208865</v>
      </c>
      <c r="I15" s="6">
        <f t="shared" si="2"/>
        <v>4.4181858229356968E-2</v>
      </c>
      <c r="J15" s="2">
        <f t="shared" si="3"/>
        <v>5.8036847284569794E-2</v>
      </c>
      <c r="K15" s="2" t="s">
        <v>18</v>
      </c>
      <c r="M15" s="2">
        <v>2009</v>
      </c>
      <c r="N15" s="3">
        <f t="shared" si="4"/>
        <v>2.1371601755510103E-3</v>
      </c>
      <c r="O15" s="3">
        <f t="shared" si="4"/>
        <v>9.7267380956322716E-3</v>
      </c>
      <c r="P15" s="2" t="s">
        <v>18</v>
      </c>
    </row>
    <row r="16" spans="1:16">
      <c r="A16" s="6">
        <v>2008</v>
      </c>
      <c r="B16">
        <v>3260</v>
      </c>
      <c r="C16" s="6">
        <f t="shared" si="0"/>
        <v>8.9208152355496159E-2</v>
      </c>
      <c r="D16" s="6">
        <f t="shared" si="1"/>
        <v>7.5277835042996302E-2</v>
      </c>
      <c r="E16" s="6" t="s">
        <v>19</v>
      </c>
      <c r="F16" s="5"/>
      <c r="G16" s="6">
        <v>2008</v>
      </c>
      <c r="H16" s="5">
        <v>1157715</v>
      </c>
      <c r="I16" s="6">
        <f t="shared" si="2"/>
        <v>7.1891836339782619E-2</v>
      </c>
      <c r="J16" s="2">
        <f t="shared" si="3"/>
        <v>6.1020566513237715E-2</v>
      </c>
      <c r="K16" s="2" t="s">
        <v>19</v>
      </c>
      <c r="M16" s="2">
        <v>2008</v>
      </c>
      <c r="N16" s="3">
        <f t="shared" si="4"/>
        <v>1.731631601571354E-2</v>
      </c>
      <c r="O16" s="3">
        <f t="shared" si="4"/>
        <v>1.4257268529758588E-2</v>
      </c>
      <c r="P16" s="2" t="s">
        <v>19</v>
      </c>
    </row>
    <row r="17" spans="1:16">
      <c r="A17" s="6">
        <v>2007</v>
      </c>
      <c r="B17">
        <v>2993</v>
      </c>
      <c r="C17" s="6">
        <f t="shared" si="0"/>
        <v>6.1347517730496452E-2</v>
      </c>
      <c r="D17" s="6">
        <f t="shared" si="1"/>
        <v>8.9089600449406642E-2</v>
      </c>
      <c r="E17" s="6" t="s">
        <v>20</v>
      </c>
      <c r="F17" s="5"/>
      <c r="G17" s="6">
        <v>2007</v>
      </c>
      <c r="H17" s="5">
        <v>1080067</v>
      </c>
      <c r="I17" s="6">
        <f t="shared" si="2"/>
        <v>5.014929668669281E-2</v>
      </c>
      <c r="J17" s="2">
        <f t="shared" si="3"/>
        <v>5.2071956196074576E-2</v>
      </c>
      <c r="K17" s="2" t="s">
        <v>20</v>
      </c>
      <c r="M17" s="2">
        <v>2007</v>
      </c>
      <c r="N17" s="3">
        <f t="shared" si="4"/>
        <v>1.1198221043803643E-2</v>
      </c>
      <c r="O17" s="3">
        <f t="shared" si="4"/>
        <v>3.7017644253332066E-2</v>
      </c>
      <c r="P17" s="2" t="s">
        <v>20</v>
      </c>
    </row>
    <row r="18" spans="1:16">
      <c r="A18" s="6">
        <v>2006</v>
      </c>
      <c r="B18">
        <v>2820</v>
      </c>
      <c r="C18" s="6">
        <f t="shared" si="0"/>
        <v>0.11683168316831684</v>
      </c>
      <c r="D18" s="6">
        <f t="shared" si="1"/>
        <v>9.3146887751036855E-2</v>
      </c>
      <c r="E18" s="6" t="s">
        <v>21</v>
      </c>
      <c r="F18" s="5"/>
      <c r="G18" s="6">
        <v>2006</v>
      </c>
      <c r="H18" s="5">
        <v>1028489</v>
      </c>
      <c r="I18" s="6">
        <f t="shared" si="2"/>
        <v>5.3994615705456335E-2</v>
      </c>
      <c r="J18" s="2">
        <f t="shared" si="3"/>
        <v>5.248827898145017E-2</v>
      </c>
      <c r="K18" s="2" t="s">
        <v>21</v>
      </c>
      <c r="M18" s="2">
        <v>2006</v>
      </c>
      <c r="N18" s="3">
        <f t="shared" si="4"/>
        <v>6.2837067462860496E-2</v>
      </c>
      <c r="O18" s="3">
        <f t="shared" si="4"/>
        <v>4.0658608769586685E-2</v>
      </c>
      <c r="P18" s="2" t="s">
        <v>21</v>
      </c>
    </row>
    <row r="19" spans="1:16">
      <c r="A19" s="6">
        <v>2005</v>
      </c>
      <c r="B19">
        <v>2525</v>
      </c>
      <c r="C19" s="6">
        <f t="shared" si="0"/>
        <v>6.9462092333756886E-2</v>
      </c>
      <c r="D19" s="6">
        <f t="shared" si="1"/>
        <v>9.288707453567277E-2</v>
      </c>
      <c r="E19" s="6" t="s">
        <v>22</v>
      </c>
      <c r="F19" s="5"/>
      <c r="G19" s="6">
        <v>2005</v>
      </c>
      <c r="H19" s="5">
        <v>975801</v>
      </c>
      <c r="I19" s="6">
        <f t="shared" si="2"/>
        <v>5.0981942257443999E-2</v>
      </c>
      <c r="J19" s="2">
        <f t="shared" si="3"/>
        <v>4.83294602081209E-2</v>
      </c>
      <c r="K19" s="2" t="s">
        <v>22</v>
      </c>
      <c r="M19" s="2">
        <v>2005</v>
      </c>
      <c r="N19" s="3">
        <f t="shared" si="4"/>
        <v>1.8480150076312887E-2</v>
      </c>
      <c r="O19" s="3">
        <f t="shared" si="4"/>
        <v>4.455761432755187E-2</v>
      </c>
      <c r="P19" s="2" t="s">
        <v>22</v>
      </c>
    </row>
    <row r="20" spans="1:16">
      <c r="A20" s="6">
        <v>2004</v>
      </c>
      <c r="B20">
        <v>2361</v>
      </c>
      <c r="C20" s="6">
        <f t="shared" si="0"/>
        <v>0.11631205673758865</v>
      </c>
      <c r="D20" s="6">
        <f t="shared" si="1"/>
        <v>6.5593648330406609E-2</v>
      </c>
      <c r="E20" s="6" t="s">
        <v>23</v>
      </c>
      <c r="F20" s="5"/>
      <c r="G20" s="6">
        <v>2004</v>
      </c>
      <c r="H20" s="5">
        <v>928466</v>
      </c>
      <c r="I20" s="6">
        <f t="shared" si="2"/>
        <v>4.5676978158797801E-2</v>
      </c>
      <c r="J20" s="2">
        <f t="shared" si="3"/>
        <v>4.4970204422588672E-2</v>
      </c>
      <c r="K20" s="2" t="s">
        <v>23</v>
      </c>
      <c r="M20" s="2">
        <v>2004</v>
      </c>
      <c r="N20" s="3">
        <f t="shared" si="4"/>
        <v>7.0635078578790852E-2</v>
      </c>
      <c r="O20" s="3">
        <f t="shared" si="4"/>
        <v>2.0623443907817937E-2</v>
      </c>
      <c r="P20" s="2" t="s">
        <v>23</v>
      </c>
    </row>
    <row r="21" spans="1:16">
      <c r="A21" s="6">
        <v>2003</v>
      </c>
      <c r="B21">
        <v>2115</v>
      </c>
      <c r="C21" s="6">
        <f t="shared" si="0"/>
        <v>1.4875239923224568E-2</v>
      </c>
      <c r="D21" s="6">
        <f t="shared" si="1"/>
        <v>4.7894051496881994E-2</v>
      </c>
      <c r="E21" s="6" t="s">
        <v>24</v>
      </c>
      <c r="F21" s="5"/>
      <c r="G21" s="6">
        <v>2003</v>
      </c>
      <c r="H21" s="5">
        <v>887909</v>
      </c>
      <c r="I21" s="6">
        <f t="shared" si="2"/>
        <v>4.426343068637955E-2</v>
      </c>
      <c r="J21" s="2">
        <f t="shared" si="3"/>
        <v>3.357412135822737E-2</v>
      </c>
      <c r="K21" s="2" t="s">
        <v>24</v>
      </c>
      <c r="M21" s="2">
        <v>2003</v>
      </c>
      <c r="N21" s="3">
        <f t="shared" si="4"/>
        <v>-2.9388190763154982E-2</v>
      </c>
      <c r="O21" s="3">
        <f t="shared" si="4"/>
        <v>1.4319930138654624E-2</v>
      </c>
      <c r="P21" s="2" t="s">
        <v>24</v>
      </c>
    </row>
    <row r="22" spans="1:16">
      <c r="A22" s="6">
        <v>2002</v>
      </c>
      <c r="B22">
        <v>2084</v>
      </c>
      <c r="C22" s="6">
        <f t="shared" si="0"/>
        <v>8.0912863070539423E-2</v>
      </c>
      <c r="D22" s="6">
        <f t="shared" si="1"/>
        <v>1.3237206424921502E-2</v>
      </c>
      <c r="E22" s="6" t="s">
        <v>25</v>
      </c>
      <c r="F22" s="5"/>
      <c r="G22" s="6">
        <v>2002</v>
      </c>
      <c r="H22" s="5">
        <v>850273</v>
      </c>
      <c r="I22" s="6">
        <f t="shared" si="2"/>
        <v>2.2884812030075186E-2</v>
      </c>
      <c r="J22" s="2">
        <f t="shared" si="3"/>
        <v>1.147970202989825E-2</v>
      </c>
      <c r="K22" s="2" t="s">
        <v>25</v>
      </c>
      <c r="M22" s="2">
        <v>2002</v>
      </c>
      <c r="N22" s="3">
        <f t="shared" si="4"/>
        <v>5.802805104046424E-2</v>
      </c>
      <c r="O22" s="3">
        <f t="shared" si="4"/>
        <v>1.757504395023252E-3</v>
      </c>
      <c r="P22" s="2" t="s">
        <v>25</v>
      </c>
    </row>
    <row r="23" spans="1:16">
      <c r="A23" s="6">
        <v>2001</v>
      </c>
      <c r="B23">
        <v>1928</v>
      </c>
      <c r="C23" s="6">
        <f t="shared" si="0"/>
        <v>-5.4438450220696419E-2</v>
      </c>
      <c r="D23" s="6">
        <f t="shared" si="1"/>
        <v>4.2652211446387402E-2</v>
      </c>
      <c r="E23" s="6" t="s">
        <v>26</v>
      </c>
      <c r="F23" s="5"/>
      <c r="G23" s="6">
        <v>2001</v>
      </c>
      <c r="H23" s="5">
        <v>831250</v>
      </c>
      <c r="I23" s="6">
        <f t="shared" si="2"/>
        <v>7.4592029721314555E-5</v>
      </c>
      <c r="J23" s="2">
        <f t="shared" si="3"/>
        <v>1.0923910985677252E-2</v>
      </c>
      <c r="K23" s="2" t="s">
        <v>26</v>
      </c>
      <c r="M23" s="2">
        <v>2001</v>
      </c>
      <c r="N23" s="3">
        <f t="shared" si="4"/>
        <v>-5.4513042250417733E-2</v>
      </c>
      <c r="O23" s="3">
        <f t="shared" si="4"/>
        <v>3.1728300460710152E-2</v>
      </c>
      <c r="P23" s="2" t="s">
        <v>26</v>
      </c>
    </row>
    <row r="24" spans="1:16">
      <c r="A24" s="6">
        <v>2000</v>
      </c>
      <c r="B24">
        <v>2039</v>
      </c>
      <c r="C24" s="6">
        <f t="shared" si="0"/>
        <v>0.13974287311347122</v>
      </c>
      <c r="D24" s="6">
        <f t="shared" si="1"/>
        <v>8.3951896326850559E-2</v>
      </c>
      <c r="E24" s="6" t="s">
        <v>27</v>
      </c>
      <c r="F24" s="5"/>
      <c r="G24" s="6">
        <v>2000</v>
      </c>
      <c r="H24" s="5">
        <v>831188</v>
      </c>
      <c r="I24" s="6">
        <f t="shared" si="2"/>
        <v>2.177322994163319E-2</v>
      </c>
      <c r="J24" s="2">
        <f t="shared" si="3"/>
        <v>1.9876638847439031E-2</v>
      </c>
      <c r="K24" s="2" t="s">
        <v>27</v>
      </c>
      <c r="M24" s="2">
        <v>2000</v>
      </c>
      <c r="N24" s="3">
        <f t="shared" si="4"/>
        <v>0.11796964317183803</v>
      </c>
      <c r="O24" s="3">
        <f t="shared" si="4"/>
        <v>6.4075257479411535E-2</v>
      </c>
      <c r="P24" s="2" t="s">
        <v>27</v>
      </c>
    </row>
    <row r="25" spans="1:16">
      <c r="A25" s="6">
        <v>1999</v>
      </c>
      <c r="B25">
        <v>1789</v>
      </c>
      <c r="C25" s="6">
        <f t="shared" si="0"/>
        <v>2.8160919540229885E-2</v>
      </c>
      <c r="D25" s="6">
        <f t="shared" si="1"/>
        <v>1.5232533502833837E-2</v>
      </c>
      <c r="E25" s="6" t="s">
        <v>28</v>
      </c>
      <c r="F25" s="5"/>
      <c r="G25" s="6">
        <v>1999</v>
      </c>
      <c r="H25" s="5">
        <v>813476</v>
      </c>
      <c r="I25" s="6">
        <f t="shared" si="2"/>
        <v>1.7980047753244868E-2</v>
      </c>
      <c r="J25" s="2">
        <f t="shared" si="3"/>
        <v>1.9467776698243837E-2</v>
      </c>
      <c r="K25" s="2" t="s">
        <v>28</v>
      </c>
      <c r="M25" s="2">
        <v>1999</v>
      </c>
      <c r="N25" s="3">
        <f t="shared" si="4"/>
        <v>1.0180871786985016E-2</v>
      </c>
      <c r="O25" s="3">
        <f t="shared" si="4"/>
        <v>-4.2352431954100003E-3</v>
      </c>
      <c r="P25" s="2" t="s">
        <v>28</v>
      </c>
    </row>
    <row r="26" spans="1:16">
      <c r="A26" s="6">
        <v>1998</v>
      </c>
      <c r="B26">
        <v>1740</v>
      </c>
      <c r="C26" s="6">
        <f t="shared" si="0"/>
        <v>2.304147465437788E-3</v>
      </c>
      <c r="D26" s="6">
        <f t="shared" si="1"/>
        <v>1.0840858230663698E-2</v>
      </c>
      <c r="E26" s="6" t="s">
        <v>29</v>
      </c>
      <c r="F26" s="5"/>
      <c r="G26" s="6">
        <v>1998</v>
      </c>
      <c r="H26" s="5">
        <v>799108</v>
      </c>
      <c r="I26" s="6">
        <f t="shared" si="2"/>
        <v>2.0955505643242802E-2</v>
      </c>
      <c r="J26" s="2">
        <f t="shared" si="3"/>
        <v>1.7062593320137966E-2</v>
      </c>
      <c r="K26" s="2" t="s">
        <v>29</v>
      </c>
      <c r="M26" s="2">
        <v>1998</v>
      </c>
      <c r="N26" s="3">
        <f t="shared" si="4"/>
        <v>-1.8651358177805014E-2</v>
      </c>
      <c r="O26" s="3">
        <f t="shared" si="4"/>
        <v>-6.2217350894742673E-3</v>
      </c>
      <c r="P26" s="2" t="s">
        <v>29</v>
      </c>
    </row>
    <row r="27" spans="1:16">
      <c r="A27" s="6">
        <v>1997</v>
      </c>
      <c r="B27">
        <v>1736</v>
      </c>
      <c r="C27" s="6">
        <f t="shared" si="0"/>
        <v>1.9377568995889608E-2</v>
      </c>
      <c r="D27" s="6">
        <f t="shared" si="1"/>
        <v>9.6121291384997143E-2</v>
      </c>
      <c r="E27" s="6" t="s">
        <v>30</v>
      </c>
      <c r="F27" s="5"/>
      <c r="G27" s="6">
        <v>1997</v>
      </c>
      <c r="H27" s="5">
        <v>782706</v>
      </c>
      <c r="I27" s="6">
        <f t="shared" si="2"/>
        <v>1.3169680997033133E-2</v>
      </c>
      <c r="J27" s="2">
        <f t="shared" si="3"/>
        <v>6.5809530205009958E-2</v>
      </c>
      <c r="K27" s="2" t="s">
        <v>30</v>
      </c>
      <c r="M27" s="2">
        <v>1997</v>
      </c>
      <c r="N27" s="3">
        <f t="shared" si="4"/>
        <v>6.2078879988564754E-3</v>
      </c>
      <c r="O27" s="3">
        <f t="shared" si="4"/>
        <v>3.0311761179987184E-2</v>
      </c>
      <c r="P27" s="2" t="s">
        <v>30</v>
      </c>
    </row>
    <row r="28" spans="1:16">
      <c r="A28" s="6">
        <v>1996</v>
      </c>
      <c r="B28">
        <v>1703</v>
      </c>
      <c r="C28" s="6">
        <f t="shared" si="0"/>
        <v>0.17286501377410468</v>
      </c>
      <c r="D28" s="6">
        <f t="shared" si="1"/>
        <v>0.14748351152383751</v>
      </c>
      <c r="E28" s="6" t="s">
        <v>31</v>
      </c>
      <c r="F28" s="5"/>
      <c r="G28" s="6">
        <v>1996</v>
      </c>
      <c r="H28" s="5">
        <v>772532</v>
      </c>
      <c r="I28" s="6">
        <f t="shared" si="2"/>
        <v>0.11844937941298679</v>
      </c>
      <c r="J28" s="2">
        <f t="shared" si="3"/>
        <v>8.4519918588730383E-2</v>
      </c>
      <c r="K28" s="2" t="s">
        <v>31</v>
      </c>
      <c r="M28" s="2">
        <v>1996</v>
      </c>
      <c r="N28" s="3">
        <f t="shared" si="4"/>
        <v>5.441563436111789E-2</v>
      </c>
      <c r="O28" s="3">
        <f t="shared" si="4"/>
        <v>6.2963592935107129E-2</v>
      </c>
      <c r="P28" s="2" t="s">
        <v>31</v>
      </c>
    </row>
    <row r="29" spans="1:16">
      <c r="A29" s="6">
        <v>1995</v>
      </c>
      <c r="B29">
        <v>1452</v>
      </c>
      <c r="C29" s="6">
        <f t="shared" si="0"/>
        <v>0.12210200927357033</v>
      </c>
      <c r="D29" s="6">
        <f t="shared" si="1"/>
        <v>6.9698803378923535E-2</v>
      </c>
      <c r="E29" s="6" t="s">
        <v>32</v>
      </c>
      <c r="F29" s="5"/>
      <c r="G29" s="6">
        <v>1995</v>
      </c>
      <c r="H29" s="5">
        <v>690717</v>
      </c>
      <c r="I29" s="6">
        <f t="shared" si="2"/>
        <v>5.0590457764473976E-2</v>
      </c>
      <c r="J29" s="2">
        <f t="shared" si="3"/>
        <v>4.6889486280644252E-2</v>
      </c>
      <c r="K29" s="2" t="s">
        <v>32</v>
      </c>
      <c r="M29" s="2">
        <v>1995</v>
      </c>
      <c r="N29" s="3">
        <f t="shared" si="4"/>
        <v>7.1511551509096355E-2</v>
      </c>
      <c r="O29" s="3">
        <f t="shared" si="4"/>
        <v>2.2809317098279283E-2</v>
      </c>
      <c r="P29" s="2" t="s">
        <v>32</v>
      </c>
    </row>
    <row r="30" spans="1:16">
      <c r="A30" s="6">
        <v>1994</v>
      </c>
      <c r="B30">
        <v>1294</v>
      </c>
      <c r="C30" s="6">
        <f t="shared" si="0"/>
        <v>1.7295597484276729E-2</v>
      </c>
      <c r="D30" s="6">
        <f t="shared" si="1"/>
        <v>4.1757605950855883E-2</v>
      </c>
      <c r="E30" s="6" t="s">
        <v>33</v>
      </c>
      <c r="F30" s="5"/>
      <c r="G30" s="6">
        <v>1994</v>
      </c>
      <c r="H30" s="5">
        <v>657456</v>
      </c>
      <c r="I30" s="6">
        <f t="shared" si="2"/>
        <v>4.3188514796814528E-2</v>
      </c>
      <c r="J30" s="2">
        <f t="shared" si="3"/>
        <v>2.9041261205244112E-2</v>
      </c>
      <c r="K30" s="2" t="s">
        <v>33</v>
      </c>
      <c r="M30" s="2">
        <v>1994</v>
      </c>
      <c r="N30" s="3">
        <f t="shared" si="4"/>
        <v>-2.5892917312537799E-2</v>
      </c>
      <c r="O30" s="3">
        <f t="shared" si="4"/>
        <v>1.2716344745611771E-2</v>
      </c>
      <c r="P30" s="2" t="s">
        <v>33</v>
      </c>
    </row>
    <row r="31" spans="1:16">
      <c r="A31" s="6">
        <v>1993</v>
      </c>
      <c r="B31">
        <v>1272</v>
      </c>
      <c r="C31" s="6">
        <f t="shared" si="0"/>
        <v>6.6219614417435041E-2</v>
      </c>
      <c r="D31" s="6">
        <f t="shared" si="1"/>
        <v>8.2373158958257114E-2</v>
      </c>
      <c r="E31" s="6" t="s">
        <v>34</v>
      </c>
      <c r="F31" s="5"/>
      <c r="G31" s="6">
        <v>1993</v>
      </c>
      <c r="H31" s="5">
        <v>630237</v>
      </c>
      <c r="I31" s="6">
        <f t="shared" si="2"/>
        <v>1.4894007613673694E-2</v>
      </c>
      <c r="J31" s="2">
        <f t="shared" si="3"/>
        <v>1.3230641512147433E-2</v>
      </c>
      <c r="K31" s="2" t="s">
        <v>34</v>
      </c>
      <c r="M31" s="2">
        <v>1993</v>
      </c>
      <c r="N31" s="3">
        <f t="shared" si="4"/>
        <v>5.1325606803761345E-2</v>
      </c>
      <c r="O31" s="3">
        <f t="shared" si="4"/>
        <v>6.9142517446109678E-2</v>
      </c>
      <c r="P31" s="2" t="s">
        <v>34</v>
      </c>
    </row>
    <row r="32" spans="1:16">
      <c r="A32" s="6">
        <v>1992</v>
      </c>
      <c r="B32">
        <v>1193</v>
      </c>
      <c r="C32" s="6">
        <f t="shared" si="0"/>
        <v>9.8526703499079188E-2</v>
      </c>
      <c r="D32" s="6">
        <f t="shared" si="1"/>
        <v>0.76948807085066318</v>
      </c>
      <c r="E32" s="6" t="s">
        <v>35</v>
      </c>
      <c r="F32" s="5"/>
      <c r="G32" s="6">
        <v>1992</v>
      </c>
      <c r="H32" s="5">
        <v>620988</v>
      </c>
      <c r="I32" s="6">
        <f t="shared" si="2"/>
        <v>1.1567275410621173E-2</v>
      </c>
      <c r="J32" s="2">
        <f t="shared" si="3"/>
        <v>2.0060376222010901E-2</v>
      </c>
      <c r="K32" s="2" t="s">
        <v>35</v>
      </c>
      <c r="M32" s="2">
        <v>1992</v>
      </c>
      <c r="N32" s="3">
        <f t="shared" si="4"/>
        <v>8.695942808845801E-2</v>
      </c>
      <c r="O32" s="3">
        <f t="shared" si="4"/>
        <v>0.74942769462865222</v>
      </c>
      <c r="P32" s="2" t="s">
        <v>35</v>
      </c>
    </row>
    <row r="33" spans="1:16">
      <c r="A33" s="6">
        <v>1991</v>
      </c>
      <c r="B33">
        <v>1086</v>
      </c>
      <c r="C33" s="6">
        <f t="shared" si="0"/>
        <v>1.4404494382022472</v>
      </c>
      <c r="D33" s="6">
        <f t="shared" si="1"/>
        <v>0.89857837763770898</v>
      </c>
      <c r="E33" s="6" t="s">
        <v>36</v>
      </c>
      <c r="F33" s="5"/>
      <c r="G33" s="6">
        <v>1991</v>
      </c>
      <c r="H33" s="5">
        <v>613887</v>
      </c>
      <c r="I33" s="6">
        <f t="shared" si="2"/>
        <v>2.855347703340063E-2</v>
      </c>
      <c r="J33" s="2">
        <f t="shared" si="3"/>
        <v>2.8153286573621972E-2</v>
      </c>
      <c r="K33" s="2" t="s">
        <v>36</v>
      </c>
      <c r="M33" s="2">
        <v>1991</v>
      </c>
      <c r="N33" s="3">
        <f t="shared" si="4"/>
        <v>1.4118959611688466</v>
      </c>
      <c r="O33" s="3">
        <f t="shared" si="4"/>
        <v>0.87042509106408705</v>
      </c>
      <c r="P33" s="2" t="s">
        <v>36</v>
      </c>
    </row>
    <row r="34" spans="1:16">
      <c r="A34" s="6">
        <v>1990</v>
      </c>
      <c r="B34">
        <v>445</v>
      </c>
      <c r="C34" s="6">
        <f t="shared" si="0"/>
        <v>0.35670731707317072</v>
      </c>
      <c r="D34" s="6">
        <f t="shared" si="1"/>
        <v>0.228689229006384</v>
      </c>
      <c r="E34" s="6" t="s">
        <v>37</v>
      </c>
      <c r="F34" s="5"/>
      <c r="G34" s="6">
        <v>1990</v>
      </c>
      <c r="H34" s="5">
        <v>596845</v>
      </c>
      <c r="I34" s="6">
        <f t="shared" si="2"/>
        <v>2.7753096113843315E-2</v>
      </c>
      <c r="J34" s="2">
        <f t="shared" si="3"/>
        <v>2.9443120143982246E-2</v>
      </c>
      <c r="K34" s="2" t="s">
        <v>37</v>
      </c>
      <c r="M34" s="2">
        <v>1990</v>
      </c>
      <c r="N34" s="3">
        <f t="shared" si="4"/>
        <v>0.32895422095932741</v>
      </c>
      <c r="O34" s="3">
        <f t="shared" si="4"/>
        <v>0.19924610886240174</v>
      </c>
      <c r="P34" s="2" t="s">
        <v>37</v>
      </c>
    </row>
    <row r="35" spans="1:16">
      <c r="A35" s="6">
        <v>1989</v>
      </c>
      <c r="B35" s="5">
        <v>328</v>
      </c>
      <c r="C35" s="6">
        <f t="shared" si="0"/>
        <v>0.10067114093959731</v>
      </c>
      <c r="D35" s="6">
        <f t="shared" si="1"/>
        <v>5.7138291558234029E-2</v>
      </c>
      <c r="E35" s="6" t="s">
        <v>38</v>
      </c>
      <c r="F35" s="5"/>
      <c r="G35" s="6">
        <v>1989</v>
      </c>
      <c r="H35" s="5">
        <v>580728</v>
      </c>
      <c r="I35" s="6">
        <f t="shared" si="2"/>
        <v>3.1133144174121174E-2</v>
      </c>
      <c r="J35" s="2">
        <f t="shared" si="3"/>
        <v>2.639735214630743E-2</v>
      </c>
      <c r="K35" s="2" t="s">
        <v>38</v>
      </c>
      <c r="M35" s="2">
        <v>1989</v>
      </c>
      <c r="N35" s="3">
        <f t="shared" si="4"/>
        <v>6.9537996765476132E-2</v>
      </c>
      <c r="O35" s="3">
        <f t="shared" si="4"/>
        <v>3.0740939411926599E-2</v>
      </c>
      <c r="P35" s="2" t="s">
        <v>38</v>
      </c>
    </row>
    <row r="36" spans="1:16">
      <c r="A36" s="6">
        <v>1988</v>
      </c>
      <c r="B36" s="5">
        <v>298</v>
      </c>
      <c r="C36" s="6">
        <f t="shared" si="0"/>
        <v>1.3605442176870748E-2</v>
      </c>
      <c r="D36" s="6">
        <f t="shared" si="1"/>
        <v>2.4408354891252277E-2</v>
      </c>
      <c r="E36" s="6" t="s">
        <v>39</v>
      </c>
      <c r="F36" s="5"/>
      <c r="G36" s="6">
        <v>1988</v>
      </c>
      <c r="H36" s="5">
        <v>563194</v>
      </c>
      <c r="I36" s="6">
        <f t="shared" si="2"/>
        <v>2.1661560118493687E-2</v>
      </c>
      <c r="J36" s="2">
        <f t="shared" si="3"/>
        <v>2.4966281656905474E-2</v>
      </c>
      <c r="K36" s="2" t="s">
        <v>39</v>
      </c>
      <c r="M36" s="2">
        <v>1988</v>
      </c>
      <c r="N36" s="3">
        <f t="shared" ref="N36:O54" si="5">C36-I36</f>
        <v>-8.0561179416229391E-3</v>
      </c>
      <c r="O36" s="3">
        <f t="shared" si="5"/>
        <v>-5.5792676565319735E-4</v>
      </c>
      <c r="P36" s="2" t="s">
        <v>39</v>
      </c>
    </row>
    <row r="37" spans="1:16">
      <c r="A37" s="6">
        <v>1987</v>
      </c>
      <c r="B37" s="5">
        <v>294</v>
      </c>
      <c r="C37" s="6">
        <f t="shared" si="0"/>
        <v>3.5211267605633804E-2</v>
      </c>
      <c r="D37" s="6">
        <f t="shared" si="1"/>
        <v>-3.0165066834125776E-2</v>
      </c>
      <c r="E37" s="6" t="s">
        <v>40</v>
      </c>
      <c r="F37" s="5"/>
      <c r="G37" s="6">
        <v>1987</v>
      </c>
      <c r="H37" s="5">
        <v>551253</v>
      </c>
      <c r="I37" s="6">
        <f t="shared" si="2"/>
        <v>2.8271003195317265E-2</v>
      </c>
      <c r="J37" s="2">
        <f t="shared" si="3"/>
        <v>1.6846461339296948E-2</v>
      </c>
      <c r="K37" s="2" t="s">
        <v>40</v>
      </c>
      <c r="M37" s="2">
        <v>1987</v>
      </c>
      <c r="N37" s="3">
        <f t="shared" si="5"/>
        <v>6.9402644103165392E-3</v>
      </c>
      <c r="O37" s="3">
        <f t="shared" si="5"/>
        <v>-4.7011528173422724E-2</v>
      </c>
      <c r="P37" s="2" t="s">
        <v>40</v>
      </c>
    </row>
    <row r="38" spans="1:16">
      <c r="A38" s="6">
        <v>1986</v>
      </c>
      <c r="B38" s="5">
        <v>284</v>
      </c>
      <c r="C38" s="6">
        <f t="shared" si="0"/>
        <v>-9.5541401273885357E-2</v>
      </c>
      <c r="D38" s="6">
        <f t="shared" si="1"/>
        <v>-4.5181054812333393E-3</v>
      </c>
      <c r="E38" s="6" t="s">
        <v>41</v>
      </c>
      <c r="F38" s="5"/>
      <c r="G38" s="6">
        <v>1986</v>
      </c>
      <c r="H38" s="5">
        <v>536097</v>
      </c>
      <c r="I38" s="6">
        <f t="shared" si="2"/>
        <v>5.4219194832766321E-3</v>
      </c>
      <c r="J38" s="2">
        <f t="shared" si="3"/>
        <v>9.3190231942493328E-3</v>
      </c>
      <c r="K38" s="2" t="s">
        <v>41</v>
      </c>
      <c r="M38" s="2">
        <v>1986</v>
      </c>
      <c r="N38" s="3">
        <f t="shared" si="5"/>
        <v>-0.100963320757162</v>
      </c>
      <c r="O38" s="3">
        <f t="shared" si="5"/>
        <v>-1.3837128675482672E-2</v>
      </c>
      <c r="P38" s="2" t="s">
        <v>41</v>
      </c>
    </row>
    <row r="39" spans="1:16">
      <c r="A39" s="6">
        <v>1985</v>
      </c>
      <c r="B39" s="5">
        <v>314</v>
      </c>
      <c r="C39" s="6">
        <f t="shared" si="0"/>
        <v>8.6505190311418678E-2</v>
      </c>
      <c r="D39" s="6">
        <f t="shared" si="1"/>
        <v>9.381627413773852E-3</v>
      </c>
      <c r="E39" s="6" t="s">
        <v>42</v>
      </c>
      <c r="F39" s="5"/>
      <c r="G39" s="6">
        <v>1985</v>
      </c>
      <c r="H39" s="5">
        <v>533206</v>
      </c>
      <c r="I39" s="6">
        <f t="shared" si="2"/>
        <v>1.3216126905222033E-2</v>
      </c>
      <c r="J39" s="2">
        <f t="shared" si="3"/>
        <v>2.0373534963942636E-2</v>
      </c>
      <c r="K39" s="2" t="s">
        <v>42</v>
      </c>
      <c r="M39" s="2">
        <v>1985</v>
      </c>
      <c r="N39" s="3">
        <f t="shared" si="5"/>
        <v>7.3289063406196647E-2</v>
      </c>
      <c r="O39" s="3">
        <f t="shared" si="5"/>
        <v>-1.0991907550168784E-2</v>
      </c>
      <c r="P39" s="2" t="s">
        <v>42</v>
      </c>
    </row>
    <row r="40" spans="1:16">
      <c r="A40" s="6">
        <v>1984</v>
      </c>
      <c r="B40" s="5">
        <v>289</v>
      </c>
      <c r="C40" s="6">
        <f t="shared" si="0"/>
        <v>-6.7741935483870974E-2</v>
      </c>
      <c r="D40" s="6">
        <f t="shared" si="1"/>
        <v>2.9765395894428143E-2</v>
      </c>
      <c r="E40" s="6" t="s">
        <v>43</v>
      </c>
      <c r="F40" s="5"/>
      <c r="G40" s="6">
        <v>1984</v>
      </c>
      <c r="H40" s="5">
        <v>526251</v>
      </c>
      <c r="I40" s="6">
        <f t="shared" si="2"/>
        <v>2.7530943022663238E-2</v>
      </c>
      <c r="J40" s="2">
        <f t="shared" si="3"/>
        <v>4.0381562292920295E-2</v>
      </c>
      <c r="K40" s="2" t="s">
        <v>43</v>
      </c>
      <c r="M40" s="2">
        <v>1984</v>
      </c>
      <c r="N40" s="3">
        <f t="shared" si="5"/>
        <v>-9.5272878506534209E-2</v>
      </c>
      <c r="O40" s="3">
        <f t="shared" si="5"/>
        <v>-1.0616166398492152E-2</v>
      </c>
      <c r="P40" s="2" t="s">
        <v>43</v>
      </c>
    </row>
    <row r="41" spans="1:16">
      <c r="A41" s="6">
        <v>1983</v>
      </c>
      <c r="B41" s="5">
        <v>310</v>
      </c>
      <c r="C41" s="6">
        <f t="shared" si="0"/>
        <v>0.12727272727272726</v>
      </c>
      <c r="D41" s="6">
        <f t="shared" si="1"/>
        <v>4.2730440291415893E-2</v>
      </c>
      <c r="E41" s="6" t="s">
        <v>44</v>
      </c>
      <c r="F41" s="5"/>
      <c r="G41" s="6">
        <v>1983</v>
      </c>
      <c r="H41" s="5">
        <v>512151</v>
      </c>
      <c r="I41" s="6">
        <f t="shared" si="2"/>
        <v>5.3232181563177355E-2</v>
      </c>
      <c r="J41" s="2">
        <f t="shared" si="3"/>
        <v>4.8451431259225353E-2</v>
      </c>
      <c r="K41" s="2" t="s">
        <v>44</v>
      </c>
      <c r="M41" s="2">
        <v>1983</v>
      </c>
      <c r="N41" s="3">
        <f t="shared" si="5"/>
        <v>7.4040545709549904E-2</v>
      </c>
      <c r="O41" s="3">
        <f t="shared" si="5"/>
        <v>-5.7209909678094598E-3</v>
      </c>
      <c r="P41" s="2" t="s">
        <v>44</v>
      </c>
    </row>
    <row r="42" spans="1:16">
      <c r="A42" s="6">
        <v>1982</v>
      </c>
      <c r="B42" s="5">
        <v>275</v>
      </c>
      <c r="C42" s="6">
        <f t="shared" si="0"/>
        <v>-4.1811846689895474E-2</v>
      </c>
      <c r="D42" s="6">
        <f t="shared" si="1"/>
        <v>-9.7838711306368065E-4</v>
      </c>
      <c r="E42" s="6" t="s">
        <v>45</v>
      </c>
      <c r="F42" s="5"/>
      <c r="G42" s="6">
        <v>1982</v>
      </c>
      <c r="H42" s="5">
        <v>486266</v>
      </c>
      <c r="I42" s="6">
        <f t="shared" si="2"/>
        <v>4.3670680955273343E-2</v>
      </c>
      <c r="J42" s="2">
        <f t="shared" si="3"/>
        <v>4.4644322685575777E-2</v>
      </c>
      <c r="K42" s="2" t="s">
        <v>45</v>
      </c>
      <c r="M42" s="2">
        <v>1982</v>
      </c>
      <c r="N42" s="3">
        <f t="shared" si="5"/>
        <v>-8.548252764516881E-2</v>
      </c>
      <c r="O42" s="3">
        <f t="shared" si="5"/>
        <v>-4.5622709798639458E-2</v>
      </c>
      <c r="P42" s="2" t="s">
        <v>45</v>
      </c>
    </row>
    <row r="43" spans="1:16">
      <c r="A43" s="6">
        <v>1981</v>
      </c>
      <c r="B43" s="5">
        <v>287</v>
      </c>
      <c r="C43" s="6">
        <f t="shared" si="0"/>
        <v>3.9855072463768113E-2</v>
      </c>
      <c r="D43" s="6">
        <f t="shared" si="1"/>
        <v>-1.8534002229654407E-2</v>
      </c>
      <c r="E43" s="6" t="s">
        <v>46</v>
      </c>
      <c r="F43" s="5"/>
      <c r="G43" s="6">
        <v>1981</v>
      </c>
      <c r="H43" s="5">
        <v>465919</v>
      </c>
      <c r="I43" s="6">
        <f t="shared" si="2"/>
        <v>4.5617964415878204E-2</v>
      </c>
      <c r="J43" s="2">
        <f t="shared" si="3"/>
        <v>3.5457452748530641E-2</v>
      </c>
      <c r="K43" s="2" t="s">
        <v>46</v>
      </c>
      <c r="M43" s="2">
        <v>1981</v>
      </c>
      <c r="N43" s="3">
        <f t="shared" si="5"/>
        <v>-5.7628919521100913E-3</v>
      </c>
      <c r="O43" s="3">
        <f t="shared" si="5"/>
        <v>-5.3991454978185048E-2</v>
      </c>
      <c r="P43" s="2" t="s">
        <v>46</v>
      </c>
    </row>
    <row r="44" spans="1:16">
      <c r="A44" s="6">
        <v>1980</v>
      </c>
      <c r="B44" s="5">
        <v>276</v>
      </c>
      <c r="C44" s="6">
        <f t="shared" si="0"/>
        <v>-7.6923076923076927E-2</v>
      </c>
      <c r="D44" s="6">
        <f t="shared" si="1"/>
        <v>-4.6685222672064777E-2</v>
      </c>
      <c r="E44" s="6" t="s">
        <v>47</v>
      </c>
      <c r="F44" s="5"/>
      <c r="G44" s="6">
        <v>1980</v>
      </c>
      <c r="H44" s="5">
        <v>445592</v>
      </c>
      <c r="I44" s="6">
        <f t="shared" si="2"/>
        <v>2.5296941081183071E-2</v>
      </c>
      <c r="J44" s="2">
        <f t="shared" si="3"/>
        <v>2.1584758356745948E-2</v>
      </c>
      <c r="K44" s="2" t="s">
        <v>47</v>
      </c>
      <c r="M44" s="2">
        <v>1980</v>
      </c>
      <c r="N44" s="3">
        <f t="shared" si="5"/>
        <v>-0.10222001800426</v>
      </c>
      <c r="O44" s="3">
        <f t="shared" si="5"/>
        <v>-6.8269981028810725E-2</v>
      </c>
      <c r="P44" s="2" t="s">
        <v>47</v>
      </c>
    </row>
    <row r="45" spans="1:16">
      <c r="A45" s="6">
        <v>1979</v>
      </c>
      <c r="B45" s="5">
        <v>299</v>
      </c>
      <c r="C45" s="6">
        <f t="shared" si="0"/>
        <v>-1.6447368421052631E-2</v>
      </c>
      <c r="D45" s="6">
        <f t="shared" si="1"/>
        <v>8.5526315789473686E-2</v>
      </c>
      <c r="E45" s="6" t="s">
        <v>48</v>
      </c>
      <c r="F45" s="5"/>
      <c r="G45" s="6">
        <v>1979</v>
      </c>
      <c r="H45" s="5">
        <v>434598</v>
      </c>
      <c r="I45" s="6">
        <f t="shared" si="2"/>
        <v>1.7872575632308822E-2</v>
      </c>
      <c r="J45" s="2">
        <f t="shared" si="3"/>
        <v>2.6410575718924752E-2</v>
      </c>
      <c r="K45" s="2" t="s">
        <v>48</v>
      </c>
      <c r="M45" s="2">
        <v>1979</v>
      </c>
      <c r="N45" s="3">
        <f t="shared" si="5"/>
        <v>-3.4319944053361452E-2</v>
      </c>
      <c r="O45" s="3">
        <f t="shared" si="5"/>
        <v>5.9115740070548935E-2</v>
      </c>
      <c r="P45" s="2" t="s">
        <v>48</v>
      </c>
    </row>
    <row r="46" spans="1:16">
      <c r="A46" s="6">
        <v>1978</v>
      </c>
      <c r="B46" s="5">
        <v>304</v>
      </c>
      <c r="C46" s="6">
        <f t="shared" si="0"/>
        <v>0.1875</v>
      </c>
      <c r="D46" s="6">
        <f t="shared" si="1"/>
        <v>0.28940217391304346</v>
      </c>
      <c r="E46" s="6" t="s">
        <v>49</v>
      </c>
      <c r="F46" s="5"/>
      <c r="G46" s="6">
        <v>1978</v>
      </c>
      <c r="H46" s="5">
        <v>426967</v>
      </c>
      <c r="I46" s="6">
        <f t="shared" si="2"/>
        <v>3.4948575805540678E-2</v>
      </c>
      <c r="J46" s="2">
        <f t="shared" si="3"/>
        <v>9.0191741979756629E-2</v>
      </c>
      <c r="K46" s="2" t="s">
        <v>49</v>
      </c>
      <c r="M46" s="2">
        <v>1978</v>
      </c>
      <c r="N46" s="3">
        <f t="shared" si="5"/>
        <v>0.15255142419445933</v>
      </c>
      <c r="O46" s="3">
        <f t="shared" si="5"/>
        <v>0.19921043193328683</v>
      </c>
      <c r="P46" s="2" t="s">
        <v>49</v>
      </c>
    </row>
    <row r="47" spans="1:16">
      <c r="A47" s="6">
        <v>1977</v>
      </c>
      <c r="B47" s="5">
        <v>256</v>
      </c>
      <c r="C47" s="6">
        <f t="shared" si="0"/>
        <v>0.39130434782608697</v>
      </c>
      <c r="D47" s="6">
        <f t="shared" si="1"/>
        <v>0.20393946673072305</v>
      </c>
      <c r="E47" s="6" t="s">
        <v>50</v>
      </c>
      <c r="F47" s="5"/>
      <c r="G47" s="6">
        <v>1977</v>
      </c>
      <c r="H47" s="5">
        <v>412549</v>
      </c>
      <c r="I47" s="6">
        <f t="shared" si="2"/>
        <v>0.14543490815397259</v>
      </c>
      <c r="J47" s="2">
        <f t="shared" si="3"/>
        <v>0.10738961540140465</v>
      </c>
      <c r="K47" s="2" t="s">
        <v>50</v>
      </c>
      <c r="M47" s="2">
        <v>1977</v>
      </c>
      <c r="N47" s="3">
        <f t="shared" si="5"/>
        <v>0.24586943967211439</v>
      </c>
      <c r="O47" s="3">
        <f t="shared" si="5"/>
        <v>9.6549851329318398E-2</v>
      </c>
      <c r="P47" s="2" t="s">
        <v>50</v>
      </c>
    </row>
    <row r="48" spans="1:16">
      <c r="A48" s="6">
        <v>1976</v>
      </c>
      <c r="B48" s="5">
        <v>184</v>
      </c>
      <c r="C48" s="6">
        <f t="shared" si="0"/>
        <v>1.6574585635359115E-2</v>
      </c>
      <c r="D48" s="6">
        <f t="shared" si="1"/>
        <v>-2.7610143079756337E-2</v>
      </c>
      <c r="E48" s="6" t="s">
        <v>51</v>
      </c>
      <c r="F48" s="5"/>
      <c r="G48" s="6">
        <v>1976</v>
      </c>
      <c r="H48" s="5">
        <v>360168</v>
      </c>
      <c r="I48" s="6">
        <f t="shared" si="2"/>
        <v>6.9344322648836734E-2</v>
      </c>
      <c r="J48" s="2">
        <f t="shared" si="3"/>
        <v>5.6989256054600333E-2</v>
      </c>
      <c r="K48" s="2" t="s">
        <v>51</v>
      </c>
      <c r="M48" s="2">
        <v>1976</v>
      </c>
      <c r="N48" s="3">
        <f t="shared" si="5"/>
        <v>-5.2769737013477619E-2</v>
      </c>
      <c r="O48" s="3">
        <f t="shared" si="5"/>
        <v>-8.459939913435667E-2</v>
      </c>
      <c r="P48" s="2" t="s">
        <v>51</v>
      </c>
    </row>
    <row r="49" spans="1:16">
      <c r="A49" s="6">
        <v>1975</v>
      </c>
      <c r="B49" s="5">
        <v>181</v>
      </c>
      <c r="C49" s="6">
        <f t="shared" si="0"/>
        <v>-7.179487179487179E-2</v>
      </c>
      <c r="D49" s="6">
        <f t="shared" si="1"/>
        <v>1.4950021729682753E-2</v>
      </c>
      <c r="E49" s="6" t="s">
        <v>52</v>
      </c>
      <c r="F49" s="5"/>
      <c r="G49" s="6">
        <v>1975</v>
      </c>
      <c r="H49" s="5">
        <v>336812</v>
      </c>
      <c r="I49" s="6">
        <f t="shared" si="2"/>
        <v>4.4634189460363932E-2</v>
      </c>
      <c r="J49" s="2">
        <f t="shared" si="3"/>
        <v>6.4806528316570813E-2</v>
      </c>
      <c r="K49" s="2" t="s">
        <v>52</v>
      </c>
      <c r="M49" s="2">
        <v>1975</v>
      </c>
      <c r="N49" s="3">
        <f t="shared" si="5"/>
        <v>-0.11642906125523572</v>
      </c>
      <c r="O49" s="3">
        <f t="shared" si="5"/>
        <v>-4.9856506586888061E-2</v>
      </c>
      <c r="P49" s="2" t="s">
        <v>52</v>
      </c>
    </row>
    <row r="50" spans="1:16">
      <c r="A50" s="6">
        <v>1974</v>
      </c>
      <c r="B50" s="5">
        <v>195</v>
      </c>
      <c r="C50" s="6">
        <f t="shared" si="0"/>
        <v>0.10169491525423729</v>
      </c>
      <c r="D50" s="6">
        <f t="shared" si="1"/>
        <v>-5.9284700963189718E-2</v>
      </c>
      <c r="E50" s="6" t="s">
        <v>53</v>
      </c>
      <c r="F50" s="5"/>
      <c r="G50" s="6">
        <v>1974</v>
      </c>
      <c r="H50" s="5">
        <v>322421</v>
      </c>
      <c r="I50" s="6">
        <f t="shared" si="2"/>
        <v>8.4978867172777695E-2</v>
      </c>
      <c r="J50" s="2">
        <f t="shared" si="3"/>
        <v>4.7961434021835572E-2</v>
      </c>
      <c r="K50" s="2" t="s">
        <v>53</v>
      </c>
      <c r="M50" s="2">
        <v>1974</v>
      </c>
      <c r="N50" s="3">
        <f t="shared" si="5"/>
        <v>1.67160480814596E-2</v>
      </c>
      <c r="O50" s="3">
        <f t="shared" si="5"/>
        <v>-0.10724613498502529</v>
      </c>
      <c r="P50" s="2" t="s">
        <v>53</v>
      </c>
    </row>
    <row r="51" spans="1:16">
      <c r="A51" s="6">
        <v>1973</v>
      </c>
      <c r="B51" s="5">
        <v>177</v>
      </c>
      <c r="C51" s="6">
        <f t="shared" si="0"/>
        <v>-0.22026431718061673</v>
      </c>
      <c r="D51" s="6">
        <f t="shared" si="1"/>
        <v>-0.10568771414586392</v>
      </c>
      <c r="E51" s="6" t="s">
        <v>54</v>
      </c>
      <c r="F51" s="5"/>
      <c r="G51" s="6">
        <v>1973</v>
      </c>
      <c r="H51" s="5">
        <v>297168</v>
      </c>
      <c r="I51" s="6">
        <f t="shared" si="2"/>
        <v>1.0944000870893448E-2</v>
      </c>
      <c r="J51" s="2">
        <f t="shared" si="3"/>
        <v>4.4102258911125528E-2</v>
      </c>
      <c r="K51" s="2" t="s">
        <v>54</v>
      </c>
      <c r="M51" s="2">
        <v>1973</v>
      </c>
      <c r="N51" s="3">
        <f t="shared" si="5"/>
        <v>-0.23120831805151018</v>
      </c>
      <c r="O51" s="3">
        <f t="shared" si="5"/>
        <v>-0.14978997305698943</v>
      </c>
      <c r="P51" s="2" t="s">
        <v>54</v>
      </c>
    </row>
    <row r="52" spans="1:16">
      <c r="A52" s="6">
        <v>1972</v>
      </c>
      <c r="B52" s="5">
        <v>227</v>
      </c>
      <c r="C52" s="6">
        <f t="shared" si="0"/>
        <v>8.8888888888888889E-3</v>
      </c>
      <c r="D52" s="6">
        <f t="shared" si="1"/>
        <v>0.11255255255255256</v>
      </c>
      <c r="E52" s="6" t="s">
        <v>55</v>
      </c>
      <c r="F52" s="5"/>
      <c r="G52" s="6">
        <v>1972</v>
      </c>
      <c r="H52" s="5">
        <v>293951</v>
      </c>
      <c r="I52" s="6">
        <f t="shared" si="2"/>
        <v>7.7260516951357605E-2</v>
      </c>
      <c r="J52" s="2">
        <f t="shared" si="3"/>
        <v>6.9540983740483342E-2</v>
      </c>
      <c r="K52" s="2" t="s">
        <v>55</v>
      </c>
      <c r="M52" s="2">
        <v>1972</v>
      </c>
      <c r="N52" s="3">
        <f t="shared" si="5"/>
        <v>-6.8371628062468714E-2</v>
      </c>
      <c r="O52" s="3">
        <f t="shared" si="5"/>
        <v>4.3011568812069217E-2</v>
      </c>
      <c r="P52" s="2" t="s">
        <v>55</v>
      </c>
    </row>
    <row r="53" spans="1:16">
      <c r="A53" s="6">
        <v>1971</v>
      </c>
      <c r="B53" s="8">
        <v>225</v>
      </c>
      <c r="C53" s="6">
        <f t="shared" si="0"/>
        <v>0.21621621621621623</v>
      </c>
      <c r="D53" s="6"/>
      <c r="E53" s="6" t="s">
        <v>56</v>
      </c>
      <c r="F53" s="5"/>
      <c r="G53" s="6">
        <v>1971</v>
      </c>
      <c r="H53" s="5">
        <v>272869</v>
      </c>
      <c r="I53" s="6">
        <f t="shared" si="2"/>
        <v>6.1821450529609079E-2</v>
      </c>
      <c r="J53" s="2"/>
      <c r="K53" s="2" t="s">
        <v>56</v>
      </c>
      <c r="M53" s="2">
        <v>1971</v>
      </c>
      <c r="N53" s="3">
        <f t="shared" si="5"/>
        <v>0.15439476568660715</v>
      </c>
      <c r="O53" s="3">
        <f t="shared" si="5"/>
        <v>0</v>
      </c>
      <c r="P53" s="2" t="s">
        <v>56</v>
      </c>
    </row>
    <row r="54" spans="1:16">
      <c r="A54" s="6">
        <v>1970</v>
      </c>
      <c r="B54" s="8">
        <v>185</v>
      </c>
      <c r="C54" s="6"/>
      <c r="D54" s="6"/>
      <c r="E54" s="6"/>
      <c r="F54" s="5"/>
      <c r="G54" s="6">
        <v>1970</v>
      </c>
      <c r="H54" s="5">
        <v>256982</v>
      </c>
      <c r="I54" s="6"/>
      <c r="J54" s="2"/>
      <c r="K54" s="2"/>
      <c r="M54" s="2">
        <v>1970</v>
      </c>
      <c r="N54" s="3">
        <f t="shared" si="5"/>
        <v>0</v>
      </c>
      <c r="O54" s="3">
        <f t="shared" si="5"/>
        <v>0</v>
      </c>
      <c r="P54" s="2"/>
    </row>
    <row r="55" spans="1:16">
      <c r="B55" s="9"/>
    </row>
    <row r="56" spans="1:16" ht="15" customHeight="1">
      <c r="B56"/>
      <c r="C56" s="13"/>
      <c r="D56" s="13"/>
      <c r="E56" s="13"/>
      <c r="F56" s="13"/>
    </row>
    <row r="57" spans="1:16">
      <c r="B57"/>
      <c r="C57"/>
      <c r="D57"/>
      <c r="E57"/>
      <c r="F57"/>
    </row>
  </sheetData>
  <mergeCells count="1">
    <mergeCell ref="C56:F56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6B19B-1FC2-4A52-AB28-F1BF890FB8A9}">
  <dimension ref="A1:P57"/>
  <sheetViews>
    <sheetView workbookViewId="0">
      <selection activeCell="B4" sqref="B4"/>
    </sheetView>
  </sheetViews>
  <sheetFormatPr defaultRowHeight="15"/>
  <cols>
    <col min="1" max="1" width="15.140625" style="1" customWidth="1"/>
    <col min="2" max="2" width="24.7109375" style="1" customWidth="1"/>
    <col min="3" max="3" width="24.42578125" style="1" customWidth="1"/>
    <col min="4" max="4" width="16.5703125" style="1" customWidth="1"/>
    <col min="5" max="5" width="13.7109375" style="1" customWidth="1"/>
    <col min="6" max="7" width="9.140625" style="1"/>
    <col min="8" max="8" width="20.42578125" style="1" customWidth="1"/>
    <col min="9" max="9" width="24.7109375" style="1" customWidth="1"/>
    <col min="10" max="10" width="16" style="1" customWidth="1"/>
    <col min="11" max="11" width="13.85546875" style="1" customWidth="1"/>
    <col min="12" max="14" width="9.140625" style="1"/>
    <col min="15" max="15" width="12.28515625" style="1" customWidth="1"/>
    <col min="16" max="16" width="13.85546875" style="1" customWidth="1"/>
    <col min="17" max="16384" width="9.140625" style="1"/>
  </cols>
  <sheetData>
    <row r="1" spans="1:16">
      <c r="A1" t="s">
        <v>58</v>
      </c>
      <c r="B1" s="4" t="s">
        <v>88</v>
      </c>
      <c r="C1" s="10"/>
      <c r="D1" s="10"/>
      <c r="E1" s="10"/>
    </row>
    <row r="2" spans="1:16">
      <c r="A2" t="s">
        <v>57</v>
      </c>
      <c r="B2" t="s">
        <v>97</v>
      </c>
      <c r="C2"/>
      <c r="D2"/>
      <c r="E2"/>
    </row>
    <row r="4" spans="1:16">
      <c r="A4" s="6" t="s">
        <v>1</v>
      </c>
      <c r="B4" s="6" t="s">
        <v>98</v>
      </c>
      <c r="C4" s="6" t="s">
        <v>3</v>
      </c>
      <c r="D4" s="6" t="s">
        <v>4</v>
      </c>
      <c r="E4" s="6" t="s">
        <v>5</v>
      </c>
      <c r="F4" s="5"/>
      <c r="G4" s="6" t="s">
        <v>0</v>
      </c>
      <c r="H4" s="7" t="s">
        <v>60</v>
      </c>
      <c r="I4" s="6" t="s">
        <v>3</v>
      </c>
      <c r="J4" s="2" t="s">
        <v>4</v>
      </c>
      <c r="K4" s="2" t="s">
        <v>5</v>
      </c>
      <c r="M4" s="2" t="s">
        <v>1</v>
      </c>
      <c r="N4" s="3" t="s">
        <v>6</v>
      </c>
      <c r="O4" s="3" t="s">
        <v>7</v>
      </c>
      <c r="P4" s="2" t="s">
        <v>5</v>
      </c>
    </row>
    <row r="5" spans="1:16">
      <c r="A5" s="6">
        <v>2019</v>
      </c>
      <c r="B5">
        <v>917</v>
      </c>
      <c r="C5" s="6">
        <f t="shared" ref="C5:C53" si="0">((B5-B6)/B6)</f>
        <v>0.31</v>
      </c>
      <c r="D5" s="6">
        <f t="shared" ref="D5:D52" si="1">(C5+C6)/2</f>
        <v>0.25023809523809526</v>
      </c>
      <c r="E5" s="6" t="s">
        <v>8</v>
      </c>
      <c r="F5" s="5"/>
      <c r="G5" s="6">
        <v>2019</v>
      </c>
      <c r="H5" s="5">
        <v>1980020</v>
      </c>
      <c r="I5" s="6">
        <f t="shared" ref="I5:I53" si="2">((H5-H6)/H6)</f>
        <v>0.11451277989889558</v>
      </c>
      <c r="J5" s="2">
        <f t="shared" ref="J5:J52" si="3">(I5+I6)/2</f>
        <v>8.1021873732160674E-2</v>
      </c>
      <c r="K5" s="2" t="s">
        <v>8</v>
      </c>
      <c r="M5" s="2">
        <v>2019</v>
      </c>
      <c r="N5" s="3">
        <f t="shared" ref="N5:O35" si="4">C5-I5</f>
        <v>0.19548722010110442</v>
      </c>
      <c r="O5" s="3">
        <f t="shared" si="4"/>
        <v>0.16921622150593457</v>
      </c>
      <c r="P5" s="2" t="s">
        <v>8</v>
      </c>
    </row>
    <row r="6" spans="1:16">
      <c r="A6" s="6">
        <v>2018</v>
      </c>
      <c r="B6">
        <v>700</v>
      </c>
      <c r="C6" s="6">
        <f t="shared" si="0"/>
        <v>0.19047619047619047</v>
      </c>
      <c r="D6" s="6">
        <f t="shared" si="1"/>
        <v>0.18678739101274311</v>
      </c>
      <c r="E6" s="6" t="s">
        <v>9</v>
      </c>
      <c r="F6" s="5"/>
      <c r="G6" s="6">
        <v>2018</v>
      </c>
      <c r="H6" s="5">
        <v>1776579</v>
      </c>
      <c r="I6" s="6">
        <f t="shared" si="2"/>
        <v>4.7530967565425762E-2</v>
      </c>
      <c r="J6" s="2">
        <f t="shared" si="3"/>
        <v>4.2074420074130245E-2</v>
      </c>
      <c r="K6" s="2" t="s">
        <v>9</v>
      </c>
      <c r="M6" s="2">
        <v>2018</v>
      </c>
      <c r="N6" s="3">
        <f t="shared" si="4"/>
        <v>0.1429452229107647</v>
      </c>
      <c r="O6" s="3">
        <f t="shared" si="4"/>
        <v>0.14471297093861285</v>
      </c>
      <c r="P6" s="2" t="s">
        <v>9</v>
      </c>
    </row>
    <row r="7" spans="1:16">
      <c r="A7" s="6">
        <v>2017</v>
      </c>
      <c r="B7">
        <v>588</v>
      </c>
      <c r="C7" s="6">
        <f t="shared" si="0"/>
        <v>0.18309859154929578</v>
      </c>
      <c r="D7" s="6">
        <f t="shared" si="1"/>
        <v>0.23366815882374348</v>
      </c>
      <c r="E7" s="6" t="s">
        <v>10</v>
      </c>
      <c r="F7" s="5"/>
      <c r="G7" s="6">
        <v>2017</v>
      </c>
      <c r="H7" s="5">
        <v>1695968</v>
      </c>
      <c r="I7" s="6">
        <f t="shared" si="2"/>
        <v>3.6617872582834728E-2</v>
      </c>
      <c r="J7" s="2">
        <f t="shared" si="3"/>
        <v>3.736713978027642E-2</v>
      </c>
      <c r="K7" s="2" t="s">
        <v>10</v>
      </c>
      <c r="M7" s="2">
        <v>2017</v>
      </c>
      <c r="N7" s="3">
        <f t="shared" si="4"/>
        <v>0.14648071896646106</v>
      </c>
      <c r="O7" s="3">
        <f t="shared" si="4"/>
        <v>0.19630101904346706</v>
      </c>
      <c r="P7" s="2" t="s">
        <v>10</v>
      </c>
    </row>
    <row r="8" spans="1:16">
      <c r="A8" s="6">
        <v>2016</v>
      </c>
      <c r="B8">
        <v>497</v>
      </c>
      <c r="C8" s="6">
        <f t="shared" si="0"/>
        <v>0.2842377260981912</v>
      </c>
      <c r="D8" s="6">
        <f t="shared" si="1"/>
        <v>0.16088561908126719</v>
      </c>
      <c r="E8" s="6" t="s">
        <v>11</v>
      </c>
      <c r="F8" s="5"/>
      <c r="G8" s="6">
        <v>2016</v>
      </c>
      <c r="H8" s="5">
        <v>1636059</v>
      </c>
      <c r="I8" s="6">
        <f t="shared" si="2"/>
        <v>3.8116406977718106E-2</v>
      </c>
      <c r="J8" s="2">
        <f t="shared" si="3"/>
        <v>3.804072655346101E-2</v>
      </c>
      <c r="K8" s="2" t="s">
        <v>11</v>
      </c>
      <c r="M8" s="2">
        <v>2016</v>
      </c>
      <c r="N8" s="3">
        <f t="shared" si="4"/>
        <v>0.24612131912047308</v>
      </c>
      <c r="O8" s="3">
        <f t="shared" si="4"/>
        <v>0.12284489252780618</v>
      </c>
      <c r="P8" s="2" t="s">
        <v>11</v>
      </c>
    </row>
    <row r="9" spans="1:16">
      <c r="A9" s="6">
        <v>2015</v>
      </c>
      <c r="B9">
        <v>387</v>
      </c>
      <c r="C9" s="6">
        <f t="shared" si="0"/>
        <v>3.7533512064343161E-2</v>
      </c>
      <c r="D9" s="6">
        <f t="shared" si="1"/>
        <v>0.13024216586823717</v>
      </c>
      <c r="E9" s="6" t="s">
        <v>12</v>
      </c>
      <c r="F9" s="5"/>
      <c r="G9" s="6">
        <v>2015</v>
      </c>
      <c r="H9" s="5">
        <v>1575988</v>
      </c>
      <c r="I9" s="6">
        <f t="shared" si="2"/>
        <v>3.7965046129203921E-2</v>
      </c>
      <c r="J9" s="2">
        <f t="shared" si="3"/>
        <v>3.3426727323831229E-2</v>
      </c>
      <c r="K9" s="2" t="s">
        <v>12</v>
      </c>
      <c r="M9" s="2">
        <v>2015</v>
      </c>
      <c r="N9" s="3">
        <f t="shared" si="4"/>
        <v>-4.315340648607599E-4</v>
      </c>
      <c r="O9" s="3">
        <f t="shared" si="4"/>
        <v>9.6815438544405941E-2</v>
      </c>
      <c r="P9" s="2" t="s">
        <v>12</v>
      </c>
    </row>
    <row r="10" spans="1:16">
      <c r="A10" s="6">
        <v>2014</v>
      </c>
      <c r="B10">
        <v>373</v>
      </c>
      <c r="C10" s="6">
        <f t="shared" si="0"/>
        <v>0.22295081967213115</v>
      </c>
      <c r="D10" s="6">
        <f t="shared" si="1"/>
        <v>0.25766185051403168</v>
      </c>
      <c r="E10" s="6" t="s">
        <v>13</v>
      </c>
      <c r="F10" s="5"/>
      <c r="G10" s="6">
        <v>2014</v>
      </c>
      <c r="H10" s="5">
        <v>1518344</v>
      </c>
      <c r="I10" s="6">
        <f t="shared" si="2"/>
        <v>2.8888408518458534E-2</v>
      </c>
      <c r="J10" s="2">
        <f t="shared" si="3"/>
        <v>4.1927270404029368E-2</v>
      </c>
      <c r="K10" s="2" t="s">
        <v>13</v>
      </c>
      <c r="M10" s="2">
        <v>2014</v>
      </c>
      <c r="N10" s="3">
        <f t="shared" si="4"/>
        <v>0.19406241115367262</v>
      </c>
      <c r="O10" s="3">
        <f t="shared" si="4"/>
        <v>0.21573458011000229</v>
      </c>
      <c r="P10" s="2" t="s">
        <v>13</v>
      </c>
    </row>
    <row r="11" spans="1:16">
      <c r="A11" s="6">
        <v>2013</v>
      </c>
      <c r="B11">
        <v>305</v>
      </c>
      <c r="C11" s="6">
        <f t="shared" si="0"/>
        <v>0.2923728813559322</v>
      </c>
      <c r="D11" s="6">
        <f t="shared" si="1"/>
        <v>0.34441129274897203</v>
      </c>
      <c r="E11" s="6" t="s">
        <v>14</v>
      </c>
      <c r="F11" s="5"/>
      <c r="G11" s="6">
        <v>2013</v>
      </c>
      <c r="H11" s="5">
        <v>1475713</v>
      </c>
      <c r="I11" s="6">
        <f t="shared" si="2"/>
        <v>5.4966132289600199E-2</v>
      </c>
      <c r="J11" s="2">
        <f t="shared" si="3"/>
        <v>5.337452420807437E-2</v>
      </c>
      <c r="K11" s="2" t="s">
        <v>14</v>
      </c>
      <c r="M11" s="2">
        <v>2013</v>
      </c>
      <c r="N11" s="3">
        <f t="shared" si="4"/>
        <v>0.237406749066332</v>
      </c>
      <c r="O11" s="3">
        <f t="shared" si="4"/>
        <v>0.29103676854089766</v>
      </c>
      <c r="P11" s="2" t="s">
        <v>14</v>
      </c>
    </row>
    <row r="12" spans="1:16">
      <c r="A12" s="6">
        <v>2012</v>
      </c>
      <c r="B12">
        <v>236</v>
      </c>
      <c r="C12" s="6">
        <f t="shared" si="0"/>
        <v>0.39644970414201186</v>
      </c>
      <c r="D12" s="6">
        <f t="shared" si="1"/>
        <v>0.22967139295150907</v>
      </c>
      <c r="E12" s="6" t="s">
        <v>15</v>
      </c>
      <c r="F12" s="5"/>
      <c r="G12" s="6">
        <v>2012</v>
      </c>
      <c r="H12" s="5">
        <v>1398825</v>
      </c>
      <c r="I12" s="6">
        <f t="shared" si="2"/>
        <v>5.1782916126548548E-2</v>
      </c>
      <c r="J12" s="2">
        <f t="shared" si="3"/>
        <v>5.7636912288871349E-2</v>
      </c>
      <c r="K12" s="2" t="s">
        <v>15</v>
      </c>
      <c r="M12" s="2">
        <v>2012</v>
      </c>
      <c r="N12" s="3">
        <f t="shared" si="4"/>
        <v>0.3446667880154633</v>
      </c>
      <c r="O12" s="3">
        <f t="shared" si="4"/>
        <v>0.17203448066263771</v>
      </c>
      <c r="P12" s="2" t="s">
        <v>15</v>
      </c>
    </row>
    <row r="13" spans="1:16">
      <c r="A13" s="6">
        <v>2011</v>
      </c>
      <c r="B13">
        <v>169</v>
      </c>
      <c r="C13" s="6">
        <f t="shared" si="0"/>
        <v>6.2893081761006289E-2</v>
      </c>
      <c r="D13" s="6">
        <f t="shared" si="1"/>
        <v>9.9303683737646004E-2</v>
      </c>
      <c r="E13" s="6" t="s">
        <v>16</v>
      </c>
      <c r="F13" s="5"/>
      <c r="G13" s="6">
        <v>2011</v>
      </c>
      <c r="H13" s="5">
        <v>1329956</v>
      </c>
      <c r="I13" s="6">
        <f t="shared" si="2"/>
        <v>6.349090845119415E-2</v>
      </c>
      <c r="J13" s="2">
        <f t="shared" si="3"/>
        <v>4.8989728813743805E-2</v>
      </c>
      <c r="K13" s="2" t="s">
        <v>16</v>
      </c>
      <c r="M13" s="2">
        <v>2011</v>
      </c>
      <c r="N13" s="3">
        <f t="shared" si="4"/>
        <v>-5.9782669018786094E-4</v>
      </c>
      <c r="O13" s="3">
        <f t="shared" si="4"/>
        <v>5.0313954923902199E-2</v>
      </c>
      <c r="P13" s="2" t="s">
        <v>16</v>
      </c>
    </row>
    <row r="14" spans="1:16">
      <c r="A14" s="6">
        <v>2010</v>
      </c>
      <c r="B14">
        <v>159</v>
      </c>
      <c r="C14" s="6">
        <f t="shared" si="0"/>
        <v>0.1357142857142857</v>
      </c>
      <c r="D14" s="6">
        <f t="shared" si="1"/>
        <v>0.10631868131868132</v>
      </c>
      <c r="E14" s="6" t="s">
        <v>17</v>
      </c>
      <c r="F14" s="5"/>
      <c r="G14" s="6">
        <v>2010</v>
      </c>
      <c r="H14" s="5">
        <v>1250557</v>
      </c>
      <c r="I14" s="6">
        <f t="shared" si="2"/>
        <v>3.4488549176293466E-2</v>
      </c>
      <c r="J14" s="2">
        <f t="shared" si="3"/>
        <v>3.9335203702825214E-2</v>
      </c>
      <c r="K14" s="2" t="s">
        <v>17</v>
      </c>
      <c r="M14" s="2">
        <v>2010</v>
      </c>
      <c r="N14" s="3">
        <f t="shared" si="4"/>
        <v>0.10122573653799224</v>
      </c>
      <c r="O14" s="3">
        <f t="shared" si="4"/>
        <v>6.6983477615856102E-2</v>
      </c>
      <c r="P14" s="2" t="s">
        <v>17</v>
      </c>
    </row>
    <row r="15" spans="1:16">
      <c r="A15" s="6">
        <v>2009</v>
      </c>
      <c r="B15">
        <v>140</v>
      </c>
      <c r="C15" s="6">
        <f t="shared" si="0"/>
        <v>7.6923076923076927E-2</v>
      </c>
      <c r="D15" s="6">
        <f t="shared" si="1"/>
        <v>4.2337507453786526E-2</v>
      </c>
      <c r="E15" s="6" t="s">
        <v>18</v>
      </c>
      <c r="F15" s="5"/>
      <c r="G15" s="6">
        <v>2009</v>
      </c>
      <c r="H15" s="5">
        <v>1208865</v>
      </c>
      <c r="I15" s="6">
        <f t="shared" si="2"/>
        <v>4.4181858229356968E-2</v>
      </c>
      <c r="J15" s="2">
        <f t="shared" si="3"/>
        <v>5.8036847284569794E-2</v>
      </c>
      <c r="K15" s="2" t="s">
        <v>18</v>
      </c>
      <c r="M15" s="2">
        <v>2009</v>
      </c>
      <c r="N15" s="3">
        <f t="shared" si="4"/>
        <v>3.2741218693719959E-2</v>
      </c>
      <c r="O15" s="3">
        <f t="shared" si="4"/>
        <v>-1.5699339830783268E-2</v>
      </c>
      <c r="P15" s="2" t="s">
        <v>18</v>
      </c>
    </row>
    <row r="16" spans="1:16">
      <c r="A16" s="6">
        <v>2008</v>
      </c>
      <c r="B16">
        <v>130</v>
      </c>
      <c r="C16" s="6">
        <f t="shared" si="0"/>
        <v>7.7519379844961239E-3</v>
      </c>
      <c r="D16" s="6">
        <f t="shared" si="1"/>
        <v>0.22859507011584357</v>
      </c>
      <c r="E16" s="6" t="s">
        <v>19</v>
      </c>
      <c r="F16" s="5"/>
      <c r="G16" s="6">
        <v>2008</v>
      </c>
      <c r="H16" s="5">
        <v>1157715</v>
      </c>
      <c r="I16" s="6">
        <f t="shared" si="2"/>
        <v>7.1891836339782619E-2</v>
      </c>
      <c r="J16" s="2">
        <f t="shared" si="3"/>
        <v>6.1020566513237715E-2</v>
      </c>
      <c r="K16" s="2" t="s">
        <v>19</v>
      </c>
      <c r="M16" s="2">
        <v>2008</v>
      </c>
      <c r="N16" s="3">
        <f t="shared" si="4"/>
        <v>-6.4139898355286495E-2</v>
      </c>
      <c r="O16" s="3">
        <f t="shared" si="4"/>
        <v>0.16757450360260584</v>
      </c>
      <c r="P16" s="2" t="s">
        <v>19</v>
      </c>
    </row>
    <row r="17" spans="1:16">
      <c r="A17" s="6">
        <v>2007</v>
      </c>
      <c r="B17">
        <v>129</v>
      </c>
      <c r="C17" s="6">
        <f t="shared" si="0"/>
        <v>0.449438202247191</v>
      </c>
      <c r="D17" s="6">
        <f t="shared" si="1"/>
        <v>0.21916354556803994</v>
      </c>
      <c r="E17" s="6" t="s">
        <v>20</v>
      </c>
      <c r="F17" s="5"/>
      <c r="G17" s="6">
        <v>2007</v>
      </c>
      <c r="H17" s="5">
        <v>1080067</v>
      </c>
      <c r="I17" s="6">
        <f t="shared" si="2"/>
        <v>5.014929668669281E-2</v>
      </c>
      <c r="J17" s="2">
        <f t="shared" si="3"/>
        <v>5.2071956196074576E-2</v>
      </c>
      <c r="K17" s="2" t="s">
        <v>20</v>
      </c>
      <c r="M17" s="2">
        <v>2007</v>
      </c>
      <c r="N17" s="3">
        <f t="shared" si="4"/>
        <v>0.39928890556049818</v>
      </c>
      <c r="O17" s="3">
        <f t="shared" si="4"/>
        <v>0.16709158937196536</v>
      </c>
      <c r="P17" s="2" t="s">
        <v>20</v>
      </c>
    </row>
    <row r="18" spans="1:16">
      <c r="A18" s="6">
        <v>2006</v>
      </c>
      <c r="B18">
        <v>89</v>
      </c>
      <c r="C18" s="6">
        <f t="shared" si="0"/>
        <v>-1.1111111111111112E-2</v>
      </c>
      <c r="D18" s="6">
        <f t="shared" si="1"/>
        <v>-1.1050061050061051E-2</v>
      </c>
      <c r="E18" s="6" t="s">
        <v>21</v>
      </c>
      <c r="F18" s="5"/>
      <c r="G18" s="6">
        <v>2006</v>
      </c>
      <c r="H18" s="5">
        <v>1028489</v>
      </c>
      <c r="I18" s="6">
        <f t="shared" si="2"/>
        <v>5.3994615705456335E-2</v>
      </c>
      <c r="J18" s="2">
        <f t="shared" si="3"/>
        <v>5.248827898145017E-2</v>
      </c>
      <c r="K18" s="2" t="s">
        <v>21</v>
      </c>
      <c r="M18" s="2">
        <v>2006</v>
      </c>
      <c r="N18" s="3">
        <f t="shared" si="4"/>
        <v>-6.5105726816567441E-2</v>
      </c>
      <c r="O18" s="3">
        <f t="shared" si="4"/>
        <v>-6.3538340031511223E-2</v>
      </c>
      <c r="P18" s="2" t="s">
        <v>21</v>
      </c>
    </row>
    <row r="19" spans="1:16">
      <c r="A19" s="6">
        <v>2005</v>
      </c>
      <c r="B19">
        <v>90</v>
      </c>
      <c r="C19" s="6">
        <f t="shared" si="0"/>
        <v>-1.098901098901099E-2</v>
      </c>
      <c r="D19" s="6">
        <f t="shared" si="1"/>
        <v>4.9383543285982309E-2</v>
      </c>
      <c r="E19" s="6" t="s">
        <v>22</v>
      </c>
      <c r="F19" s="5"/>
      <c r="G19" s="6">
        <v>2005</v>
      </c>
      <c r="H19" s="5">
        <v>975801</v>
      </c>
      <c r="I19" s="6">
        <f t="shared" si="2"/>
        <v>5.0981942257443999E-2</v>
      </c>
      <c r="J19" s="2">
        <f t="shared" si="3"/>
        <v>4.83294602081209E-2</v>
      </c>
      <c r="K19" s="2" t="s">
        <v>22</v>
      </c>
      <c r="M19" s="2">
        <v>2005</v>
      </c>
      <c r="N19" s="3">
        <f t="shared" si="4"/>
        <v>-6.1970953246454991E-2</v>
      </c>
      <c r="O19" s="3">
        <f t="shared" si="4"/>
        <v>1.0540830778614091E-3</v>
      </c>
      <c r="P19" s="2" t="s">
        <v>22</v>
      </c>
    </row>
    <row r="20" spans="1:16">
      <c r="A20" s="6">
        <v>2004</v>
      </c>
      <c r="B20">
        <v>91</v>
      </c>
      <c r="C20" s="6">
        <f t="shared" si="0"/>
        <v>0.10975609756097561</v>
      </c>
      <c r="D20" s="6">
        <f t="shared" si="1"/>
        <v>6.1050888286660644E-2</v>
      </c>
      <c r="E20" s="6" t="s">
        <v>23</v>
      </c>
      <c r="F20" s="5"/>
      <c r="G20" s="6">
        <v>2004</v>
      </c>
      <c r="H20" s="5">
        <v>928466</v>
      </c>
      <c r="I20" s="6">
        <f t="shared" si="2"/>
        <v>4.5676978158797801E-2</v>
      </c>
      <c r="J20" s="2">
        <f t="shared" si="3"/>
        <v>4.4970204422588672E-2</v>
      </c>
      <c r="K20" s="2" t="s">
        <v>23</v>
      </c>
      <c r="M20" s="2">
        <v>2004</v>
      </c>
      <c r="N20" s="3">
        <f t="shared" si="4"/>
        <v>6.4079119402177809E-2</v>
      </c>
      <c r="O20" s="3">
        <f t="shared" si="4"/>
        <v>1.6080683864071972E-2</v>
      </c>
      <c r="P20" s="2" t="s">
        <v>23</v>
      </c>
    </row>
    <row r="21" spans="1:16">
      <c r="A21" s="6">
        <v>2003</v>
      </c>
      <c r="B21">
        <v>82</v>
      </c>
      <c r="C21" s="6">
        <f t="shared" si="0"/>
        <v>1.2345679012345678E-2</v>
      </c>
      <c r="D21" s="6">
        <f t="shared" si="1"/>
        <v>0.28501899335232672</v>
      </c>
      <c r="E21" s="6" t="s">
        <v>24</v>
      </c>
      <c r="F21" s="5"/>
      <c r="G21" s="6">
        <v>2003</v>
      </c>
      <c r="H21" s="5">
        <v>887909</v>
      </c>
      <c r="I21" s="6">
        <f t="shared" si="2"/>
        <v>4.426343068637955E-2</v>
      </c>
      <c r="J21" s="2">
        <f t="shared" si="3"/>
        <v>3.357412135822737E-2</v>
      </c>
      <c r="K21" s="2" t="s">
        <v>24</v>
      </c>
      <c r="M21" s="2">
        <v>2003</v>
      </c>
      <c r="N21" s="3">
        <f t="shared" si="4"/>
        <v>-3.1917751674033872E-2</v>
      </c>
      <c r="O21" s="3">
        <f t="shared" si="4"/>
        <v>0.25144487199409937</v>
      </c>
      <c r="P21" s="2" t="s">
        <v>24</v>
      </c>
    </row>
    <row r="22" spans="1:16">
      <c r="A22" s="6">
        <v>2002</v>
      </c>
      <c r="B22">
        <v>81</v>
      </c>
      <c r="C22" s="6">
        <f t="shared" si="0"/>
        <v>0.55769230769230771</v>
      </c>
      <c r="D22" s="6">
        <f t="shared" si="1"/>
        <v>0.22712201591511938</v>
      </c>
      <c r="E22" s="6" t="s">
        <v>25</v>
      </c>
      <c r="F22" s="5"/>
      <c r="G22" s="6">
        <v>2002</v>
      </c>
      <c r="H22" s="5">
        <v>850273</v>
      </c>
      <c r="I22" s="6">
        <f t="shared" si="2"/>
        <v>2.2884812030075186E-2</v>
      </c>
      <c r="J22" s="2">
        <f t="shared" si="3"/>
        <v>1.147970202989825E-2</v>
      </c>
      <c r="K22" s="2" t="s">
        <v>25</v>
      </c>
      <c r="M22" s="2">
        <v>2002</v>
      </c>
      <c r="N22" s="3">
        <f t="shared" si="4"/>
        <v>0.53480749566223251</v>
      </c>
      <c r="O22" s="3">
        <f t="shared" si="4"/>
        <v>0.21564231388522112</v>
      </c>
      <c r="P22" s="2" t="s">
        <v>25</v>
      </c>
    </row>
    <row r="23" spans="1:16">
      <c r="A23" s="6">
        <v>2001</v>
      </c>
      <c r="B23">
        <v>52</v>
      </c>
      <c r="C23" s="6">
        <f t="shared" si="0"/>
        <v>-0.10344827586206896</v>
      </c>
      <c r="D23" s="6">
        <f t="shared" si="1"/>
        <v>-0.1314342828585707</v>
      </c>
      <c r="E23" s="6" t="s">
        <v>26</v>
      </c>
      <c r="F23" s="5"/>
      <c r="G23" s="6">
        <v>2001</v>
      </c>
      <c r="H23" s="5">
        <v>831250</v>
      </c>
      <c r="I23" s="6">
        <f t="shared" si="2"/>
        <v>7.4592029721314555E-5</v>
      </c>
      <c r="J23" s="2">
        <f t="shared" si="3"/>
        <v>1.0923910985677252E-2</v>
      </c>
      <c r="K23" s="2" t="s">
        <v>26</v>
      </c>
      <c r="M23" s="2">
        <v>2001</v>
      </c>
      <c r="N23" s="3">
        <f t="shared" si="4"/>
        <v>-0.10352286789179029</v>
      </c>
      <c r="O23" s="3">
        <f t="shared" si="4"/>
        <v>-0.14235819384424794</v>
      </c>
      <c r="P23" s="2" t="s">
        <v>26</v>
      </c>
    </row>
    <row r="24" spans="1:16">
      <c r="A24" s="6">
        <v>2000</v>
      </c>
      <c r="B24">
        <v>58</v>
      </c>
      <c r="C24" s="6">
        <f t="shared" si="0"/>
        <v>-0.15942028985507245</v>
      </c>
      <c r="D24" s="6">
        <f t="shared" si="1"/>
        <v>2.5553012967200611E-2</v>
      </c>
      <c r="E24" s="6" t="s">
        <v>27</v>
      </c>
      <c r="F24" s="5"/>
      <c r="G24" s="6">
        <v>2000</v>
      </c>
      <c r="H24" s="5">
        <v>831188</v>
      </c>
      <c r="I24" s="6">
        <f t="shared" si="2"/>
        <v>2.177322994163319E-2</v>
      </c>
      <c r="J24" s="2">
        <f t="shared" si="3"/>
        <v>1.9876638847439031E-2</v>
      </c>
      <c r="K24" s="2" t="s">
        <v>27</v>
      </c>
      <c r="M24" s="2">
        <v>2000</v>
      </c>
      <c r="N24" s="3">
        <f t="shared" si="4"/>
        <v>-0.18119351979670564</v>
      </c>
      <c r="O24" s="3">
        <f t="shared" si="4"/>
        <v>5.6763741197615805E-3</v>
      </c>
      <c r="P24" s="2" t="s">
        <v>27</v>
      </c>
    </row>
    <row r="25" spans="1:16">
      <c r="A25" s="6">
        <v>1999</v>
      </c>
      <c r="B25">
        <v>69</v>
      </c>
      <c r="C25" s="6">
        <f t="shared" si="0"/>
        <v>0.21052631578947367</v>
      </c>
      <c r="D25" s="6">
        <f t="shared" si="1"/>
        <v>3.0636292223095052E-2</v>
      </c>
      <c r="E25" s="6" t="s">
        <v>28</v>
      </c>
      <c r="F25" s="5"/>
      <c r="G25" s="6">
        <v>1999</v>
      </c>
      <c r="H25" s="5">
        <v>813476</v>
      </c>
      <c r="I25" s="6">
        <f t="shared" si="2"/>
        <v>1.7980047753244868E-2</v>
      </c>
      <c r="J25" s="2">
        <f t="shared" si="3"/>
        <v>1.9467776698243837E-2</v>
      </c>
      <c r="K25" s="2" t="s">
        <v>28</v>
      </c>
      <c r="M25" s="2">
        <v>1999</v>
      </c>
      <c r="N25" s="3">
        <f t="shared" si="4"/>
        <v>0.19254626803622882</v>
      </c>
      <c r="O25" s="3">
        <f t="shared" si="4"/>
        <v>1.1168515524851215E-2</v>
      </c>
      <c r="P25" s="2" t="s">
        <v>28</v>
      </c>
    </row>
    <row r="26" spans="1:16">
      <c r="A26" s="6">
        <v>1998</v>
      </c>
      <c r="B26">
        <v>57</v>
      </c>
      <c r="C26" s="6">
        <f t="shared" si="0"/>
        <v>-0.14925373134328357</v>
      </c>
      <c r="D26" s="6">
        <f t="shared" si="1"/>
        <v>1.0206112295664536</v>
      </c>
      <c r="E26" s="6" t="s">
        <v>29</v>
      </c>
      <c r="F26" s="5"/>
      <c r="G26" s="6">
        <v>1998</v>
      </c>
      <c r="H26" s="5">
        <v>799108</v>
      </c>
      <c r="I26" s="6">
        <f t="shared" si="2"/>
        <v>2.0955505643242802E-2</v>
      </c>
      <c r="J26" s="2">
        <f t="shared" si="3"/>
        <v>1.7062593320137966E-2</v>
      </c>
      <c r="K26" s="2" t="s">
        <v>29</v>
      </c>
      <c r="M26" s="2">
        <v>1998</v>
      </c>
      <c r="N26" s="3">
        <f t="shared" si="4"/>
        <v>-0.17020923698652637</v>
      </c>
      <c r="O26" s="3">
        <f t="shared" si="4"/>
        <v>1.0035486362463155</v>
      </c>
      <c r="P26" s="2" t="s">
        <v>29</v>
      </c>
    </row>
    <row r="27" spans="1:16">
      <c r="A27" s="6">
        <v>1997</v>
      </c>
      <c r="B27">
        <v>67</v>
      </c>
      <c r="C27" s="6">
        <f t="shared" si="0"/>
        <v>2.1904761904761907</v>
      </c>
      <c r="D27" s="6">
        <f t="shared" si="1"/>
        <v>0.92336309523809534</v>
      </c>
      <c r="E27" s="6" t="s">
        <v>30</v>
      </c>
      <c r="F27" s="5"/>
      <c r="G27" s="6">
        <v>1997</v>
      </c>
      <c r="H27" s="5">
        <v>782706</v>
      </c>
      <c r="I27" s="6">
        <f t="shared" si="2"/>
        <v>1.3169680997033133E-2</v>
      </c>
      <c r="J27" s="2">
        <f t="shared" si="3"/>
        <v>6.5809530205009958E-2</v>
      </c>
      <c r="K27" s="2" t="s">
        <v>30</v>
      </c>
      <c r="M27" s="2">
        <v>1997</v>
      </c>
      <c r="N27" s="3">
        <f t="shared" si="4"/>
        <v>2.1773065094791577</v>
      </c>
      <c r="O27" s="3">
        <f t="shared" si="4"/>
        <v>0.85755356503308544</v>
      </c>
      <c r="P27" s="2" t="s">
        <v>30</v>
      </c>
    </row>
    <row r="28" spans="1:16">
      <c r="A28" s="6">
        <v>1996</v>
      </c>
      <c r="B28">
        <v>21</v>
      </c>
      <c r="C28" s="6">
        <f t="shared" si="0"/>
        <v>-0.34375</v>
      </c>
      <c r="D28" s="6">
        <f t="shared" si="1"/>
        <v>-0.1557459677419355</v>
      </c>
      <c r="E28" s="6" t="s">
        <v>31</v>
      </c>
      <c r="F28" s="5"/>
      <c r="G28" s="6">
        <v>1996</v>
      </c>
      <c r="H28" s="5">
        <v>772532</v>
      </c>
      <c r="I28" s="6">
        <f t="shared" si="2"/>
        <v>0.11844937941298679</v>
      </c>
      <c r="J28" s="2">
        <f t="shared" si="3"/>
        <v>8.4519918588730383E-2</v>
      </c>
      <c r="K28" s="2" t="s">
        <v>31</v>
      </c>
      <c r="M28" s="2">
        <v>1996</v>
      </c>
      <c r="N28" s="3">
        <f t="shared" si="4"/>
        <v>-0.46219937941298678</v>
      </c>
      <c r="O28" s="3">
        <f t="shared" si="4"/>
        <v>-0.24026588633066587</v>
      </c>
      <c r="P28" s="2" t="s">
        <v>31</v>
      </c>
    </row>
    <row r="29" spans="1:16">
      <c r="A29" s="6">
        <v>1995</v>
      </c>
      <c r="B29">
        <v>32</v>
      </c>
      <c r="C29" s="6">
        <f t="shared" si="0"/>
        <v>3.2258064516129031E-2</v>
      </c>
      <c r="D29" s="6">
        <f t="shared" si="1"/>
        <v>-8.6435070306038045E-2</v>
      </c>
      <c r="E29" s="6" t="s">
        <v>32</v>
      </c>
      <c r="F29" s="5"/>
      <c r="G29" s="6">
        <v>1995</v>
      </c>
      <c r="H29" s="5">
        <v>690717</v>
      </c>
      <c r="I29" s="6">
        <f t="shared" si="2"/>
        <v>5.0590457764473976E-2</v>
      </c>
      <c r="J29" s="2">
        <f t="shared" si="3"/>
        <v>4.6889486280644252E-2</v>
      </c>
      <c r="K29" s="2" t="s">
        <v>32</v>
      </c>
      <c r="M29" s="2">
        <v>1995</v>
      </c>
      <c r="N29" s="3">
        <f t="shared" si="4"/>
        <v>-1.8332393248344944E-2</v>
      </c>
      <c r="O29" s="3">
        <f t="shared" si="4"/>
        <v>-0.1333245565866823</v>
      </c>
      <c r="P29" s="2" t="s">
        <v>32</v>
      </c>
    </row>
    <row r="30" spans="1:16">
      <c r="A30" s="6">
        <v>1994</v>
      </c>
      <c r="B30">
        <v>31</v>
      </c>
      <c r="C30" s="6">
        <f t="shared" si="0"/>
        <v>-0.20512820512820512</v>
      </c>
      <c r="D30" s="6">
        <f t="shared" si="1"/>
        <v>0.48076923076923084</v>
      </c>
      <c r="E30" s="6" t="s">
        <v>33</v>
      </c>
      <c r="F30" s="5"/>
      <c r="G30" s="6">
        <v>1994</v>
      </c>
      <c r="H30" s="5">
        <v>657456</v>
      </c>
      <c r="I30" s="6">
        <f t="shared" si="2"/>
        <v>4.3188514796814528E-2</v>
      </c>
      <c r="J30" s="2">
        <f t="shared" si="3"/>
        <v>2.9041261205244112E-2</v>
      </c>
      <c r="K30" s="2" t="s">
        <v>33</v>
      </c>
      <c r="M30" s="2">
        <v>1994</v>
      </c>
      <c r="N30" s="3">
        <f t="shared" si="4"/>
        <v>-0.24831671992501964</v>
      </c>
      <c r="O30" s="3">
        <f t="shared" si="4"/>
        <v>0.45172796956398675</v>
      </c>
      <c r="P30" s="2" t="s">
        <v>33</v>
      </c>
    </row>
    <row r="31" spans="1:16">
      <c r="A31" s="6">
        <v>1993</v>
      </c>
      <c r="B31">
        <v>39</v>
      </c>
      <c r="C31" s="6">
        <f t="shared" si="0"/>
        <v>1.1666666666666667</v>
      </c>
      <c r="D31" s="6">
        <f t="shared" si="1"/>
        <v>0.49242424242424243</v>
      </c>
      <c r="E31" s="6" t="s">
        <v>34</v>
      </c>
      <c r="F31" s="5"/>
      <c r="G31" s="6">
        <v>1993</v>
      </c>
      <c r="H31" s="5">
        <v>630237</v>
      </c>
      <c r="I31" s="6">
        <f t="shared" si="2"/>
        <v>1.4894007613673694E-2</v>
      </c>
      <c r="J31" s="2">
        <f t="shared" si="3"/>
        <v>1.3230641512147433E-2</v>
      </c>
      <c r="K31" s="2" t="s">
        <v>34</v>
      </c>
      <c r="M31" s="2">
        <v>1993</v>
      </c>
      <c r="N31" s="3">
        <f t="shared" si="4"/>
        <v>1.1517726590529931</v>
      </c>
      <c r="O31" s="3">
        <f t="shared" si="4"/>
        <v>0.47919360091209501</v>
      </c>
      <c r="P31" s="2" t="s">
        <v>34</v>
      </c>
    </row>
    <row r="32" spans="1:16">
      <c r="A32" s="6">
        <v>1992</v>
      </c>
      <c r="B32">
        <v>18</v>
      </c>
      <c r="C32" s="6">
        <f t="shared" si="0"/>
        <v>-0.18181818181818182</v>
      </c>
      <c r="D32" s="6">
        <f t="shared" si="1"/>
        <v>5.6149732620320858E-2</v>
      </c>
      <c r="E32" s="6" t="s">
        <v>35</v>
      </c>
      <c r="F32" s="5"/>
      <c r="G32" s="6">
        <v>1992</v>
      </c>
      <c r="H32" s="5">
        <v>620988</v>
      </c>
      <c r="I32" s="6">
        <f t="shared" si="2"/>
        <v>1.1567275410621173E-2</v>
      </c>
      <c r="J32" s="2">
        <f t="shared" si="3"/>
        <v>2.0060376222010901E-2</v>
      </c>
      <c r="K32" s="2" t="s">
        <v>35</v>
      </c>
      <c r="M32" s="2">
        <v>1992</v>
      </c>
      <c r="N32" s="3">
        <f t="shared" si="4"/>
        <v>-0.19338545722880299</v>
      </c>
      <c r="O32" s="3">
        <f t="shared" si="4"/>
        <v>3.6089356398309957E-2</v>
      </c>
      <c r="P32" s="2" t="s">
        <v>35</v>
      </c>
    </row>
    <row r="33" spans="1:16">
      <c r="A33" s="6">
        <v>1991</v>
      </c>
      <c r="B33">
        <v>22</v>
      </c>
      <c r="C33" s="6">
        <f t="shared" si="0"/>
        <v>0.29411764705882354</v>
      </c>
      <c r="D33" s="6">
        <f t="shared" si="1"/>
        <v>0.49705882352941178</v>
      </c>
      <c r="E33" s="6" t="s">
        <v>36</v>
      </c>
      <c r="F33" s="5"/>
      <c r="G33" s="6">
        <v>1991</v>
      </c>
      <c r="H33" s="5">
        <v>613887</v>
      </c>
      <c r="I33" s="6">
        <f t="shared" si="2"/>
        <v>2.855347703340063E-2</v>
      </c>
      <c r="J33" s="2">
        <f t="shared" si="3"/>
        <v>2.8153286573621972E-2</v>
      </c>
      <c r="K33" s="2" t="s">
        <v>36</v>
      </c>
      <c r="M33" s="2">
        <v>1991</v>
      </c>
      <c r="N33" s="3">
        <f t="shared" si="4"/>
        <v>0.26556417002542293</v>
      </c>
      <c r="O33" s="3">
        <f t="shared" si="4"/>
        <v>0.46890553695578979</v>
      </c>
      <c r="P33" s="2" t="s">
        <v>36</v>
      </c>
    </row>
    <row r="34" spans="1:16">
      <c r="A34" s="6">
        <v>1990</v>
      </c>
      <c r="B34">
        <v>17</v>
      </c>
      <c r="C34" s="6">
        <f t="shared" si="0"/>
        <v>0.7</v>
      </c>
      <c r="D34" s="6">
        <f t="shared" si="1"/>
        <v>0.30454545454545451</v>
      </c>
      <c r="E34" s="6" t="s">
        <v>37</v>
      </c>
      <c r="F34" s="5"/>
      <c r="G34" s="6">
        <v>1990</v>
      </c>
      <c r="H34" s="5">
        <v>596845</v>
      </c>
      <c r="I34" s="6">
        <f t="shared" si="2"/>
        <v>2.7753096113843315E-2</v>
      </c>
      <c r="J34" s="2">
        <f t="shared" si="3"/>
        <v>2.9443120143982246E-2</v>
      </c>
      <c r="K34" s="2" t="s">
        <v>37</v>
      </c>
      <c r="M34" s="2">
        <v>1990</v>
      </c>
      <c r="N34" s="3">
        <f t="shared" si="4"/>
        <v>0.6722469038861566</v>
      </c>
      <c r="O34" s="3">
        <f t="shared" si="4"/>
        <v>0.27510233440147225</v>
      </c>
      <c r="P34" s="2" t="s">
        <v>37</v>
      </c>
    </row>
    <row r="35" spans="1:16">
      <c r="A35" s="6">
        <v>1989</v>
      </c>
      <c r="B35" s="5">
        <v>10</v>
      </c>
      <c r="C35" s="6">
        <f t="shared" si="0"/>
        <v>-9.0909090909090912E-2</v>
      </c>
      <c r="D35" s="6">
        <f t="shared" si="1"/>
        <v>0.55454545454545456</v>
      </c>
      <c r="E35" s="6" t="s">
        <v>38</v>
      </c>
      <c r="F35" s="5"/>
      <c r="G35" s="6">
        <v>1989</v>
      </c>
      <c r="H35" s="5">
        <v>580728</v>
      </c>
      <c r="I35" s="6">
        <f t="shared" si="2"/>
        <v>3.1133144174121174E-2</v>
      </c>
      <c r="J35" s="2">
        <f t="shared" si="3"/>
        <v>2.639735214630743E-2</v>
      </c>
      <c r="K35" s="2" t="s">
        <v>38</v>
      </c>
      <c r="M35" s="2">
        <v>1989</v>
      </c>
      <c r="N35" s="3">
        <f t="shared" si="4"/>
        <v>-0.12204223508321209</v>
      </c>
      <c r="O35" s="3">
        <f t="shared" si="4"/>
        <v>0.52814810239914711</v>
      </c>
      <c r="P35" s="2" t="s">
        <v>38</v>
      </c>
    </row>
    <row r="36" spans="1:16">
      <c r="A36" s="6">
        <v>1988</v>
      </c>
      <c r="B36" s="5">
        <v>11</v>
      </c>
      <c r="C36" s="6">
        <f t="shared" si="0"/>
        <v>1.2</v>
      </c>
      <c r="D36" s="6">
        <f t="shared" si="1"/>
        <v>0.51666666666666661</v>
      </c>
      <c r="E36" s="6" t="s">
        <v>39</v>
      </c>
      <c r="F36" s="5"/>
      <c r="G36" s="6">
        <v>1988</v>
      </c>
      <c r="H36" s="5">
        <v>563194</v>
      </c>
      <c r="I36" s="6">
        <f t="shared" si="2"/>
        <v>2.1661560118493687E-2</v>
      </c>
      <c r="J36" s="2">
        <f t="shared" si="3"/>
        <v>2.4966281656905474E-2</v>
      </c>
      <c r="K36" s="2" t="s">
        <v>39</v>
      </c>
      <c r="M36" s="2">
        <v>1988</v>
      </c>
      <c r="N36" s="3">
        <f t="shared" ref="N36:O54" si="5">C36-I36</f>
        <v>1.1783384398815062</v>
      </c>
      <c r="O36" s="3">
        <f t="shared" si="5"/>
        <v>0.49170038500976115</v>
      </c>
      <c r="P36" s="2" t="s">
        <v>39</v>
      </c>
    </row>
    <row r="37" spans="1:16">
      <c r="A37" s="6">
        <v>1987</v>
      </c>
      <c r="B37" s="5">
        <v>5</v>
      </c>
      <c r="C37" s="6">
        <f t="shared" si="0"/>
        <v>-0.16666666666666666</v>
      </c>
      <c r="D37" s="6">
        <f t="shared" si="1"/>
        <v>-0.25</v>
      </c>
      <c r="E37" s="6" t="s">
        <v>40</v>
      </c>
      <c r="F37" s="5"/>
      <c r="G37" s="6">
        <v>1987</v>
      </c>
      <c r="H37" s="5">
        <v>551253</v>
      </c>
      <c r="I37" s="6">
        <f t="shared" si="2"/>
        <v>2.8271003195317265E-2</v>
      </c>
      <c r="J37" s="2">
        <f t="shared" si="3"/>
        <v>1.6846461339296948E-2</v>
      </c>
      <c r="K37" s="2" t="s">
        <v>40</v>
      </c>
      <c r="M37" s="2">
        <v>1987</v>
      </c>
      <c r="N37" s="3">
        <f t="shared" si="5"/>
        <v>-0.19493766986198391</v>
      </c>
      <c r="O37" s="3">
        <f t="shared" si="5"/>
        <v>-0.26684646133929696</v>
      </c>
      <c r="P37" s="2" t="s">
        <v>40</v>
      </c>
    </row>
    <row r="38" spans="1:16">
      <c r="A38" s="6">
        <v>1986</v>
      </c>
      <c r="B38" s="5">
        <v>6</v>
      </c>
      <c r="C38" s="6">
        <f t="shared" si="0"/>
        <v>-0.33333333333333331</v>
      </c>
      <c r="D38" s="6">
        <f t="shared" si="1"/>
        <v>-0.10416666666666666</v>
      </c>
      <c r="E38" s="6" t="s">
        <v>41</v>
      </c>
      <c r="F38" s="5"/>
      <c r="G38" s="6">
        <v>1986</v>
      </c>
      <c r="H38" s="5">
        <v>536097</v>
      </c>
      <c r="I38" s="6">
        <f t="shared" si="2"/>
        <v>5.4219194832766321E-3</v>
      </c>
      <c r="J38" s="2">
        <f t="shared" si="3"/>
        <v>9.3190231942493328E-3</v>
      </c>
      <c r="K38" s="2" t="s">
        <v>41</v>
      </c>
      <c r="M38" s="2">
        <v>1986</v>
      </c>
      <c r="N38" s="3">
        <f t="shared" si="5"/>
        <v>-0.33875525281660995</v>
      </c>
      <c r="O38" s="3">
        <f t="shared" si="5"/>
        <v>-0.11348568986091599</v>
      </c>
      <c r="P38" s="2" t="s">
        <v>41</v>
      </c>
    </row>
    <row r="39" spans="1:16">
      <c r="A39" s="6">
        <v>1985</v>
      </c>
      <c r="B39" s="5">
        <v>9</v>
      </c>
      <c r="C39" s="6">
        <f t="shared" si="0"/>
        <v>0.125</v>
      </c>
      <c r="D39" s="6">
        <f t="shared" si="1"/>
        <v>0.13392857142857142</v>
      </c>
      <c r="E39" s="6" t="s">
        <v>42</v>
      </c>
      <c r="F39" s="5"/>
      <c r="G39" s="6">
        <v>1985</v>
      </c>
      <c r="H39" s="5">
        <v>533206</v>
      </c>
      <c r="I39" s="6">
        <f t="shared" si="2"/>
        <v>1.3216126905222033E-2</v>
      </c>
      <c r="J39" s="2">
        <f t="shared" si="3"/>
        <v>2.0373534963942636E-2</v>
      </c>
      <c r="K39" s="2" t="s">
        <v>42</v>
      </c>
      <c r="M39" s="2">
        <v>1985</v>
      </c>
      <c r="N39" s="3">
        <f t="shared" si="5"/>
        <v>0.11178387309477797</v>
      </c>
      <c r="O39" s="3">
        <f t="shared" si="5"/>
        <v>0.11355503646462879</v>
      </c>
      <c r="P39" s="2" t="s">
        <v>42</v>
      </c>
    </row>
    <row r="40" spans="1:16">
      <c r="A40" s="6">
        <v>1984</v>
      </c>
      <c r="B40" s="5">
        <v>8</v>
      </c>
      <c r="C40" s="6">
        <f t="shared" si="0"/>
        <v>0.14285714285714285</v>
      </c>
      <c r="D40" s="6">
        <f t="shared" si="1"/>
        <v>-0.26190476190476186</v>
      </c>
      <c r="E40" s="6" t="s">
        <v>43</v>
      </c>
      <c r="F40" s="5"/>
      <c r="G40" s="6">
        <v>1984</v>
      </c>
      <c r="H40" s="5">
        <v>526251</v>
      </c>
      <c r="I40" s="6">
        <f t="shared" si="2"/>
        <v>2.7530943022663238E-2</v>
      </c>
      <c r="J40" s="2">
        <f t="shared" si="3"/>
        <v>4.0381562292920295E-2</v>
      </c>
      <c r="K40" s="2" t="s">
        <v>43</v>
      </c>
      <c r="M40" s="2">
        <v>1984</v>
      </c>
      <c r="N40" s="3">
        <f t="shared" si="5"/>
        <v>0.11532619983447961</v>
      </c>
      <c r="O40" s="3">
        <f t="shared" si="5"/>
        <v>-0.30228632419768214</v>
      </c>
      <c r="P40" s="2" t="s">
        <v>43</v>
      </c>
    </row>
    <row r="41" spans="1:16">
      <c r="A41" s="6">
        <v>1983</v>
      </c>
      <c r="B41" s="5">
        <v>7</v>
      </c>
      <c r="C41" s="6">
        <f t="shared" si="0"/>
        <v>-0.66666666666666663</v>
      </c>
      <c r="D41" s="6">
        <f t="shared" si="1"/>
        <v>0.33333333333333331</v>
      </c>
      <c r="E41" s="6" t="s">
        <v>44</v>
      </c>
      <c r="F41" s="5"/>
      <c r="G41" s="6">
        <v>1983</v>
      </c>
      <c r="H41" s="5">
        <v>512151</v>
      </c>
      <c r="I41" s="6">
        <f t="shared" si="2"/>
        <v>5.3232181563177355E-2</v>
      </c>
      <c r="J41" s="2">
        <f t="shared" si="3"/>
        <v>4.8451431259225353E-2</v>
      </c>
      <c r="K41" s="2" t="s">
        <v>44</v>
      </c>
      <c r="M41" s="2">
        <v>1983</v>
      </c>
      <c r="N41" s="3">
        <f t="shared" si="5"/>
        <v>-0.71989884822984396</v>
      </c>
      <c r="O41" s="3">
        <f t="shared" si="5"/>
        <v>0.28488190207410796</v>
      </c>
      <c r="P41" s="2" t="s">
        <v>44</v>
      </c>
    </row>
    <row r="42" spans="1:16">
      <c r="A42" s="6">
        <v>1982</v>
      </c>
      <c r="B42" s="5">
        <v>21</v>
      </c>
      <c r="C42" s="6">
        <f t="shared" si="0"/>
        <v>1.3333333333333333</v>
      </c>
      <c r="D42" s="6">
        <f t="shared" si="1"/>
        <v>0.61666666666666659</v>
      </c>
      <c r="E42" s="6" t="s">
        <v>45</v>
      </c>
      <c r="F42" s="5"/>
      <c r="G42" s="6">
        <v>1982</v>
      </c>
      <c r="H42" s="5">
        <v>486266</v>
      </c>
      <c r="I42" s="6">
        <f t="shared" si="2"/>
        <v>4.3670680955273343E-2</v>
      </c>
      <c r="J42" s="2">
        <f t="shared" si="3"/>
        <v>4.4644322685575777E-2</v>
      </c>
      <c r="K42" s="2" t="s">
        <v>45</v>
      </c>
      <c r="M42" s="2">
        <v>1982</v>
      </c>
      <c r="N42" s="3">
        <f t="shared" si="5"/>
        <v>1.2896626523780599</v>
      </c>
      <c r="O42" s="3">
        <f t="shared" si="5"/>
        <v>0.57202234398109075</v>
      </c>
      <c r="P42" s="2" t="s">
        <v>45</v>
      </c>
    </row>
    <row r="43" spans="1:16">
      <c r="A43" s="6">
        <v>1981</v>
      </c>
      <c r="B43" s="5">
        <v>9</v>
      </c>
      <c r="C43" s="6">
        <f t="shared" si="0"/>
        <v>-0.1</v>
      </c>
      <c r="D43" s="6">
        <f t="shared" si="1"/>
        <v>7.4999999999999997E-2</v>
      </c>
      <c r="E43" s="6" t="s">
        <v>46</v>
      </c>
      <c r="F43" s="5"/>
      <c r="G43" s="6">
        <v>1981</v>
      </c>
      <c r="H43" s="5">
        <v>465919</v>
      </c>
      <c r="I43" s="6">
        <f t="shared" si="2"/>
        <v>4.5617964415878204E-2</v>
      </c>
      <c r="J43" s="2">
        <f t="shared" si="3"/>
        <v>3.5457452748530641E-2</v>
      </c>
      <c r="K43" s="2" t="s">
        <v>46</v>
      </c>
      <c r="M43" s="2">
        <v>1981</v>
      </c>
      <c r="N43" s="3">
        <f t="shared" si="5"/>
        <v>-0.14561796441587821</v>
      </c>
      <c r="O43" s="3">
        <f t="shared" si="5"/>
        <v>3.9542547251469357E-2</v>
      </c>
      <c r="P43" s="2" t="s">
        <v>46</v>
      </c>
    </row>
    <row r="44" spans="1:16">
      <c r="A44" s="6">
        <v>1980</v>
      </c>
      <c r="B44" s="5">
        <v>10</v>
      </c>
      <c r="C44" s="6">
        <f t="shared" si="0"/>
        <v>0.25</v>
      </c>
      <c r="D44" s="6">
        <f t="shared" si="1"/>
        <v>-0.18452380952380953</v>
      </c>
      <c r="E44" s="6" t="s">
        <v>47</v>
      </c>
      <c r="F44" s="5"/>
      <c r="G44" s="6">
        <v>1980</v>
      </c>
      <c r="H44" s="5">
        <v>445592</v>
      </c>
      <c r="I44" s="6">
        <f t="shared" si="2"/>
        <v>2.5296941081183071E-2</v>
      </c>
      <c r="J44" s="2">
        <f t="shared" si="3"/>
        <v>2.1584758356745948E-2</v>
      </c>
      <c r="K44" s="2" t="s">
        <v>47</v>
      </c>
      <c r="M44" s="2">
        <v>1980</v>
      </c>
      <c r="N44" s="3">
        <f t="shared" si="5"/>
        <v>0.22470305891881692</v>
      </c>
      <c r="O44" s="3">
        <f t="shared" si="5"/>
        <v>-0.20610856788055548</v>
      </c>
      <c r="P44" s="2" t="s">
        <v>47</v>
      </c>
    </row>
    <row r="45" spans="1:16">
      <c r="A45" s="6">
        <v>1979</v>
      </c>
      <c r="B45" s="5">
        <v>8</v>
      </c>
      <c r="C45" s="6">
        <f t="shared" si="0"/>
        <v>-0.61904761904761907</v>
      </c>
      <c r="D45" s="6">
        <f t="shared" si="1"/>
        <v>6.5476190476190466E-2</v>
      </c>
      <c r="E45" s="6" t="s">
        <v>48</v>
      </c>
      <c r="F45" s="5"/>
      <c r="G45" s="6">
        <v>1979</v>
      </c>
      <c r="H45" s="5">
        <v>434598</v>
      </c>
      <c r="I45" s="6">
        <f t="shared" si="2"/>
        <v>1.7872575632308822E-2</v>
      </c>
      <c r="J45" s="2">
        <f t="shared" si="3"/>
        <v>2.6410575718924752E-2</v>
      </c>
      <c r="K45" s="2" t="s">
        <v>48</v>
      </c>
      <c r="M45" s="2">
        <v>1979</v>
      </c>
      <c r="N45" s="3">
        <f t="shared" si="5"/>
        <v>-0.63692019467992789</v>
      </c>
      <c r="O45" s="3">
        <f t="shared" si="5"/>
        <v>3.9065614757265714E-2</v>
      </c>
      <c r="P45" s="2" t="s">
        <v>48</v>
      </c>
    </row>
    <row r="46" spans="1:16">
      <c r="A46" s="6">
        <v>1978</v>
      </c>
      <c r="B46" s="5">
        <v>21</v>
      </c>
      <c r="C46" s="6">
        <f t="shared" si="0"/>
        <v>0.75</v>
      </c>
      <c r="D46" s="6">
        <f t="shared" si="1"/>
        <v>0.875</v>
      </c>
      <c r="E46" s="6" t="s">
        <v>49</v>
      </c>
      <c r="F46" s="5"/>
      <c r="G46" s="6">
        <v>1978</v>
      </c>
      <c r="H46" s="5">
        <v>426967</v>
      </c>
      <c r="I46" s="6">
        <f t="shared" si="2"/>
        <v>3.4948575805540678E-2</v>
      </c>
      <c r="J46" s="2">
        <f t="shared" si="3"/>
        <v>9.0191741979756629E-2</v>
      </c>
      <c r="K46" s="2" t="s">
        <v>49</v>
      </c>
      <c r="M46" s="2">
        <v>1978</v>
      </c>
      <c r="N46" s="3">
        <f t="shared" si="5"/>
        <v>0.71505142419445933</v>
      </c>
      <c r="O46" s="3">
        <f t="shared" si="5"/>
        <v>0.78480825802024334</v>
      </c>
      <c r="P46" s="2" t="s">
        <v>49</v>
      </c>
    </row>
    <row r="47" spans="1:16">
      <c r="A47" s="6">
        <v>1977</v>
      </c>
      <c r="B47" s="5">
        <v>12</v>
      </c>
      <c r="C47" s="6">
        <f t="shared" si="0"/>
        <v>1</v>
      </c>
      <c r="D47" s="6">
        <f t="shared" si="1"/>
        <v>1</v>
      </c>
      <c r="E47" s="6" t="s">
        <v>50</v>
      </c>
      <c r="F47" s="5"/>
      <c r="G47" s="6">
        <v>1977</v>
      </c>
      <c r="H47" s="5">
        <v>412549</v>
      </c>
      <c r="I47" s="6">
        <f t="shared" si="2"/>
        <v>0.14543490815397259</v>
      </c>
      <c r="J47" s="2">
        <f t="shared" si="3"/>
        <v>0.10738961540140465</v>
      </c>
      <c r="K47" s="2" t="s">
        <v>50</v>
      </c>
      <c r="M47" s="2">
        <v>1977</v>
      </c>
      <c r="N47" s="3">
        <f t="shared" si="5"/>
        <v>0.85456509184602747</v>
      </c>
      <c r="O47" s="3">
        <f t="shared" si="5"/>
        <v>0.89261038459859532</v>
      </c>
      <c r="P47" s="2" t="s">
        <v>50</v>
      </c>
    </row>
    <row r="48" spans="1:16">
      <c r="A48" s="6">
        <v>1976</v>
      </c>
      <c r="B48" s="5">
        <v>6</v>
      </c>
      <c r="C48" s="6">
        <f t="shared" si="0"/>
        <v>1</v>
      </c>
      <c r="D48" s="6">
        <f t="shared" si="1"/>
        <v>0.13636363636363635</v>
      </c>
      <c r="E48" s="6" t="s">
        <v>51</v>
      </c>
      <c r="F48" s="5"/>
      <c r="G48" s="6">
        <v>1976</v>
      </c>
      <c r="H48" s="5">
        <v>360168</v>
      </c>
      <c r="I48" s="6">
        <f t="shared" si="2"/>
        <v>6.9344322648836734E-2</v>
      </c>
      <c r="J48" s="2">
        <f t="shared" si="3"/>
        <v>5.6989256054600333E-2</v>
      </c>
      <c r="K48" s="2" t="s">
        <v>51</v>
      </c>
      <c r="M48" s="2">
        <v>1976</v>
      </c>
      <c r="N48" s="3">
        <f t="shared" si="5"/>
        <v>0.93065567735116328</v>
      </c>
      <c r="O48" s="3">
        <f t="shared" si="5"/>
        <v>7.9374380309036013E-2</v>
      </c>
      <c r="P48" s="2" t="s">
        <v>51</v>
      </c>
    </row>
    <row r="49" spans="1:16">
      <c r="A49" s="6">
        <v>1975</v>
      </c>
      <c r="B49" s="5">
        <v>3</v>
      </c>
      <c r="C49" s="6">
        <f t="shared" si="0"/>
        <v>-0.72727272727272729</v>
      </c>
      <c r="D49" s="6">
        <f t="shared" si="1"/>
        <v>-0.25252525252525254</v>
      </c>
      <c r="E49" s="6" t="s">
        <v>52</v>
      </c>
      <c r="F49" s="5"/>
      <c r="G49" s="6">
        <v>1975</v>
      </c>
      <c r="H49" s="5">
        <v>336812</v>
      </c>
      <c r="I49" s="6">
        <f t="shared" si="2"/>
        <v>4.4634189460363932E-2</v>
      </c>
      <c r="J49" s="2">
        <f t="shared" si="3"/>
        <v>6.4806528316570813E-2</v>
      </c>
      <c r="K49" s="2" t="s">
        <v>52</v>
      </c>
      <c r="M49" s="2">
        <v>1975</v>
      </c>
      <c r="N49" s="3">
        <f t="shared" si="5"/>
        <v>-0.7719069167330912</v>
      </c>
      <c r="O49" s="3">
        <f t="shared" si="5"/>
        <v>-0.31733178084182334</v>
      </c>
      <c r="P49" s="2" t="s">
        <v>52</v>
      </c>
    </row>
    <row r="50" spans="1:16">
      <c r="A50" s="6">
        <v>1974</v>
      </c>
      <c r="B50" s="5">
        <v>11</v>
      </c>
      <c r="C50" s="6">
        <f t="shared" si="0"/>
        <v>0.22222222222222221</v>
      </c>
      <c r="D50" s="6">
        <f t="shared" si="1"/>
        <v>0.3611111111111111</v>
      </c>
      <c r="E50" s="6" t="s">
        <v>53</v>
      </c>
      <c r="F50" s="5"/>
      <c r="G50" s="6">
        <v>1974</v>
      </c>
      <c r="H50" s="5">
        <v>322421</v>
      </c>
      <c r="I50" s="6">
        <f t="shared" si="2"/>
        <v>8.4978867172777695E-2</v>
      </c>
      <c r="J50" s="2">
        <f t="shared" si="3"/>
        <v>4.7961434021835572E-2</v>
      </c>
      <c r="K50" s="2" t="s">
        <v>53</v>
      </c>
      <c r="M50" s="2">
        <v>1974</v>
      </c>
      <c r="N50" s="3">
        <f t="shared" si="5"/>
        <v>0.13724335504944452</v>
      </c>
      <c r="O50" s="3">
        <f t="shared" si="5"/>
        <v>0.31314967708927555</v>
      </c>
      <c r="P50" s="2" t="s">
        <v>53</v>
      </c>
    </row>
    <row r="51" spans="1:16">
      <c r="A51" s="6">
        <v>1973</v>
      </c>
      <c r="B51" s="5">
        <v>9</v>
      </c>
      <c r="C51" s="6">
        <f t="shared" si="0"/>
        <v>0.5</v>
      </c>
      <c r="D51" s="6">
        <f t="shared" si="1"/>
        <v>0.17857142857142858</v>
      </c>
      <c r="E51" s="6" t="s">
        <v>54</v>
      </c>
      <c r="F51" s="5"/>
      <c r="G51" s="6">
        <v>1973</v>
      </c>
      <c r="H51" s="5">
        <v>297168</v>
      </c>
      <c r="I51" s="6">
        <f t="shared" si="2"/>
        <v>1.0944000870893448E-2</v>
      </c>
      <c r="J51" s="2">
        <f t="shared" si="3"/>
        <v>4.4102258911125528E-2</v>
      </c>
      <c r="K51" s="2" t="s">
        <v>54</v>
      </c>
      <c r="M51" s="2">
        <v>1973</v>
      </c>
      <c r="N51" s="3">
        <f t="shared" si="5"/>
        <v>0.48905599912910658</v>
      </c>
      <c r="O51" s="3">
        <f t="shared" si="5"/>
        <v>0.13446916966030303</v>
      </c>
      <c r="P51" s="2" t="s">
        <v>54</v>
      </c>
    </row>
    <row r="52" spans="1:16">
      <c r="A52" s="6">
        <v>1972</v>
      </c>
      <c r="B52" s="5">
        <v>6</v>
      </c>
      <c r="C52" s="6">
        <f t="shared" si="0"/>
        <v>-0.14285714285714285</v>
      </c>
      <c r="D52" s="6">
        <f t="shared" si="1"/>
        <v>-0.13392857142857142</v>
      </c>
      <c r="E52" s="6" t="s">
        <v>55</v>
      </c>
      <c r="F52" s="5"/>
      <c r="G52" s="6">
        <v>1972</v>
      </c>
      <c r="H52" s="5">
        <v>293951</v>
      </c>
      <c r="I52" s="6">
        <f t="shared" si="2"/>
        <v>7.7260516951357605E-2</v>
      </c>
      <c r="J52" s="2">
        <f t="shared" si="3"/>
        <v>6.9540983740483342E-2</v>
      </c>
      <c r="K52" s="2" t="s">
        <v>55</v>
      </c>
      <c r="M52" s="2">
        <v>1972</v>
      </c>
      <c r="N52" s="3">
        <f t="shared" si="5"/>
        <v>-0.22011765980850045</v>
      </c>
      <c r="O52" s="3">
        <f t="shared" si="5"/>
        <v>-0.20346955516905477</v>
      </c>
      <c r="P52" s="2" t="s">
        <v>55</v>
      </c>
    </row>
    <row r="53" spans="1:16">
      <c r="A53" s="6">
        <v>1971</v>
      </c>
      <c r="B53" s="8">
        <v>7</v>
      </c>
      <c r="C53" s="6">
        <f t="shared" si="0"/>
        <v>-0.125</v>
      </c>
      <c r="D53" s="6"/>
      <c r="E53" s="6" t="s">
        <v>56</v>
      </c>
      <c r="F53" s="5"/>
      <c r="G53" s="6">
        <v>1971</v>
      </c>
      <c r="H53" s="5">
        <v>272869</v>
      </c>
      <c r="I53" s="6">
        <f t="shared" si="2"/>
        <v>6.1821450529609079E-2</v>
      </c>
      <c r="J53" s="2"/>
      <c r="K53" s="2" t="s">
        <v>56</v>
      </c>
      <c r="M53" s="2">
        <v>1971</v>
      </c>
      <c r="N53" s="3">
        <f t="shared" si="5"/>
        <v>-0.18682145052960908</v>
      </c>
      <c r="O53" s="3">
        <f t="shared" si="5"/>
        <v>0</v>
      </c>
      <c r="P53" s="2" t="s">
        <v>56</v>
      </c>
    </row>
    <row r="54" spans="1:16">
      <c r="A54" s="6">
        <v>1970</v>
      </c>
      <c r="B54" s="8">
        <v>8</v>
      </c>
      <c r="C54" s="6"/>
      <c r="D54" s="6"/>
      <c r="E54" s="6"/>
      <c r="F54" s="5"/>
      <c r="G54" s="6">
        <v>1970</v>
      </c>
      <c r="H54" s="5">
        <v>256982</v>
      </c>
      <c r="I54" s="6"/>
      <c r="J54" s="2"/>
      <c r="K54" s="2"/>
      <c r="M54" s="2">
        <v>1970</v>
      </c>
      <c r="N54" s="3">
        <f t="shared" si="5"/>
        <v>0</v>
      </c>
      <c r="O54" s="3">
        <f t="shared" si="5"/>
        <v>0</v>
      </c>
      <c r="P54" s="2"/>
    </row>
    <row r="55" spans="1:16">
      <c r="B55" s="9">
        <v>57</v>
      </c>
    </row>
    <row r="56" spans="1:16" ht="15" customHeight="1">
      <c r="B56">
        <v>67</v>
      </c>
      <c r="C56" s="13"/>
      <c r="D56" s="13"/>
      <c r="E56" s="13"/>
      <c r="F56" s="13"/>
    </row>
    <row r="57" spans="1:16">
      <c r="B57">
        <v>21</v>
      </c>
      <c r="C57"/>
      <c r="D57"/>
      <c r="E57"/>
      <c r="F57"/>
    </row>
  </sheetData>
  <mergeCells count="1">
    <mergeCell ref="C56:F56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8AEAB-C052-4E1D-B9A2-E29C0887196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9E119-461D-4B4A-A633-E3F91DF4E5BA}">
  <dimension ref="A1:P57"/>
  <sheetViews>
    <sheetView workbookViewId="0">
      <selection activeCell="B4" sqref="B4"/>
    </sheetView>
  </sheetViews>
  <sheetFormatPr defaultRowHeight="15"/>
  <cols>
    <col min="1" max="1" width="15.140625" style="1" customWidth="1"/>
    <col min="2" max="2" width="24.7109375" style="1" customWidth="1"/>
    <col min="3" max="3" width="24.42578125" style="1" customWidth="1"/>
    <col min="4" max="4" width="16.5703125" style="1" customWidth="1"/>
    <col min="5" max="5" width="13.7109375" style="1" customWidth="1"/>
    <col min="6" max="7" width="9.140625" style="1"/>
    <col min="8" max="8" width="20.42578125" style="1" customWidth="1"/>
    <col min="9" max="9" width="24.7109375" style="1" customWidth="1"/>
    <col min="10" max="10" width="16" style="1" customWidth="1"/>
    <col min="11" max="11" width="13.85546875" style="1" customWidth="1"/>
    <col min="12" max="14" width="9.140625" style="1"/>
    <col min="15" max="15" width="12.28515625" style="1" customWidth="1"/>
    <col min="16" max="16" width="13.85546875" style="1" customWidth="1"/>
    <col min="17" max="16384" width="9.140625" style="1"/>
  </cols>
  <sheetData>
    <row r="1" spans="1:16">
      <c r="A1" t="s">
        <v>58</v>
      </c>
      <c r="B1" s="4" t="s">
        <v>89</v>
      </c>
      <c r="C1" s="10"/>
      <c r="D1" s="10"/>
      <c r="E1" s="10"/>
    </row>
    <row r="2" spans="1:16">
      <c r="A2" t="s">
        <v>57</v>
      </c>
      <c r="B2" t="s">
        <v>97</v>
      </c>
      <c r="C2"/>
      <c r="D2"/>
      <c r="E2"/>
    </row>
    <row r="4" spans="1:16">
      <c r="A4" s="6" t="s">
        <v>1</v>
      </c>
      <c r="B4" s="6" t="s">
        <v>98</v>
      </c>
      <c r="C4" s="6" t="s">
        <v>3</v>
      </c>
      <c r="D4" s="6" t="s">
        <v>4</v>
      </c>
      <c r="E4" s="6" t="s">
        <v>5</v>
      </c>
      <c r="F4" s="5"/>
      <c r="G4" s="6" t="s">
        <v>0</v>
      </c>
      <c r="H4" s="7" t="s">
        <v>60</v>
      </c>
      <c r="I4" s="6" t="s">
        <v>3</v>
      </c>
      <c r="J4" s="2" t="s">
        <v>4</v>
      </c>
      <c r="K4" s="2" t="s">
        <v>5</v>
      </c>
      <c r="M4" s="2" t="s">
        <v>1</v>
      </c>
      <c r="N4" s="3" t="s">
        <v>6</v>
      </c>
      <c r="O4" s="3" t="s">
        <v>7</v>
      </c>
      <c r="P4" s="2" t="s">
        <v>5</v>
      </c>
    </row>
    <row r="5" spans="1:16">
      <c r="A5" s="6">
        <v>2019</v>
      </c>
      <c r="B5">
        <v>3258</v>
      </c>
      <c r="C5" s="6">
        <f t="shared" ref="C5:C53" si="0">((B5-B6)/B6)</f>
        <v>0.16108339272986458</v>
      </c>
      <c r="D5" s="6">
        <f t="shared" ref="D5:D52" si="1">(C5+C6)/2</f>
        <v>0.16904840777432828</v>
      </c>
      <c r="E5" s="6" t="s">
        <v>8</v>
      </c>
      <c r="F5" s="5"/>
      <c r="G5" s="6">
        <v>2019</v>
      </c>
      <c r="H5" s="5">
        <v>1980020</v>
      </c>
      <c r="I5" s="6">
        <f t="shared" ref="I5:I53" si="2">((H5-H6)/H6)</f>
        <v>0.11451277989889558</v>
      </c>
      <c r="J5" s="2">
        <f t="shared" ref="J5:J52" si="3">(I5+I6)/2</f>
        <v>8.1021873732160674E-2</v>
      </c>
      <c r="K5" s="2" t="s">
        <v>8</v>
      </c>
      <c r="M5" s="2">
        <v>2019</v>
      </c>
      <c r="N5" s="3">
        <f t="shared" ref="N5:O35" si="4">C5-I5</f>
        <v>4.6570612830968999E-2</v>
      </c>
      <c r="O5" s="3">
        <f t="shared" si="4"/>
        <v>8.8026534042167606E-2</v>
      </c>
      <c r="P5" s="2" t="s">
        <v>8</v>
      </c>
    </row>
    <row r="6" spans="1:16">
      <c r="A6" s="6">
        <v>2018</v>
      </c>
      <c r="B6">
        <v>2806</v>
      </c>
      <c r="C6" s="6">
        <f t="shared" si="0"/>
        <v>0.17701342281879195</v>
      </c>
      <c r="D6" s="6">
        <f t="shared" si="1"/>
        <v>8.9136698809647974E-2</v>
      </c>
      <c r="E6" s="6" t="s">
        <v>9</v>
      </c>
      <c r="F6" s="5"/>
      <c r="G6" s="6">
        <v>2018</v>
      </c>
      <c r="H6" s="5">
        <v>1776579</v>
      </c>
      <c r="I6" s="6">
        <f t="shared" si="2"/>
        <v>4.7530967565425762E-2</v>
      </c>
      <c r="J6" s="2">
        <f t="shared" si="3"/>
        <v>4.2074420074130245E-2</v>
      </c>
      <c r="K6" s="2" t="s">
        <v>9</v>
      </c>
      <c r="M6" s="2">
        <v>2018</v>
      </c>
      <c r="N6" s="3">
        <f t="shared" si="4"/>
        <v>0.12948245525336619</v>
      </c>
      <c r="O6" s="3">
        <f t="shared" si="4"/>
        <v>4.7062278735517729E-2</v>
      </c>
      <c r="P6" s="2" t="s">
        <v>9</v>
      </c>
    </row>
    <row r="7" spans="1:16">
      <c r="A7" s="6">
        <v>2017</v>
      </c>
      <c r="B7">
        <v>2384</v>
      </c>
      <c r="C7" s="6">
        <f t="shared" si="0"/>
        <v>1.25997480050399E-3</v>
      </c>
      <c r="D7" s="6">
        <f t="shared" si="1"/>
        <v>5.102296012332181E-2</v>
      </c>
      <c r="E7" s="6" t="s">
        <v>10</v>
      </c>
      <c r="F7" s="5"/>
      <c r="G7" s="6">
        <v>2017</v>
      </c>
      <c r="H7" s="5">
        <v>1695968</v>
      </c>
      <c r="I7" s="6">
        <f t="shared" si="2"/>
        <v>3.6617872582834728E-2</v>
      </c>
      <c r="J7" s="2">
        <f t="shared" si="3"/>
        <v>3.736713978027642E-2</v>
      </c>
      <c r="K7" s="2" t="s">
        <v>10</v>
      </c>
      <c r="M7" s="2">
        <v>2017</v>
      </c>
      <c r="N7" s="3">
        <f t="shared" si="4"/>
        <v>-3.5357897782330741E-2</v>
      </c>
      <c r="O7" s="3">
        <f t="shared" si="4"/>
        <v>1.365582034304539E-2</v>
      </c>
      <c r="P7" s="2" t="s">
        <v>10</v>
      </c>
    </row>
    <row r="8" spans="1:16">
      <c r="A8" s="6">
        <v>2016</v>
      </c>
      <c r="B8">
        <v>2381</v>
      </c>
      <c r="C8" s="6">
        <f t="shared" si="0"/>
        <v>0.10078594544613963</v>
      </c>
      <c r="D8" s="6">
        <f t="shared" si="1"/>
        <v>6.2709410430317566E-2</v>
      </c>
      <c r="E8" s="6" t="s">
        <v>11</v>
      </c>
      <c r="F8" s="5"/>
      <c r="G8" s="6">
        <v>2016</v>
      </c>
      <c r="H8" s="5">
        <v>1636059</v>
      </c>
      <c r="I8" s="6">
        <f t="shared" si="2"/>
        <v>3.8116406977718106E-2</v>
      </c>
      <c r="J8" s="2">
        <f t="shared" si="3"/>
        <v>3.804072655346101E-2</v>
      </c>
      <c r="K8" s="2" t="s">
        <v>11</v>
      </c>
      <c r="M8" s="2">
        <v>2016</v>
      </c>
      <c r="N8" s="3">
        <f t="shared" si="4"/>
        <v>6.2669538468421521E-2</v>
      </c>
      <c r="O8" s="3">
        <f t="shared" si="4"/>
        <v>2.4668683876856556E-2</v>
      </c>
      <c r="P8" s="2" t="s">
        <v>11</v>
      </c>
    </row>
    <row r="9" spans="1:16">
      <c r="A9" s="6">
        <v>2015</v>
      </c>
      <c r="B9">
        <v>2163</v>
      </c>
      <c r="C9" s="6">
        <f t="shared" si="0"/>
        <v>2.4632875414495499E-2</v>
      </c>
      <c r="D9" s="6">
        <f t="shared" si="1"/>
        <v>5.0013839643060276E-2</v>
      </c>
      <c r="E9" s="6" t="s">
        <v>12</v>
      </c>
      <c r="F9" s="5"/>
      <c r="G9" s="6">
        <v>2015</v>
      </c>
      <c r="H9" s="5">
        <v>1575988</v>
      </c>
      <c r="I9" s="6">
        <f t="shared" si="2"/>
        <v>3.7965046129203921E-2</v>
      </c>
      <c r="J9" s="2">
        <f t="shared" si="3"/>
        <v>3.3426727323831229E-2</v>
      </c>
      <c r="K9" s="2" t="s">
        <v>12</v>
      </c>
      <c r="M9" s="2">
        <v>2015</v>
      </c>
      <c r="N9" s="3">
        <f t="shared" si="4"/>
        <v>-1.3332170714708422E-2</v>
      </c>
      <c r="O9" s="3">
        <f t="shared" si="4"/>
        <v>1.6587112319229047E-2</v>
      </c>
      <c r="P9" s="2" t="s">
        <v>12</v>
      </c>
    </row>
    <row r="10" spans="1:16">
      <c r="A10" s="6">
        <v>2014</v>
      </c>
      <c r="B10">
        <v>2111</v>
      </c>
      <c r="C10" s="6">
        <f t="shared" si="0"/>
        <v>7.539480387162506E-2</v>
      </c>
      <c r="D10" s="6">
        <f t="shared" si="1"/>
        <v>5.130284411268328E-2</v>
      </c>
      <c r="E10" s="6" t="s">
        <v>13</v>
      </c>
      <c r="F10" s="5"/>
      <c r="G10" s="6">
        <v>2014</v>
      </c>
      <c r="H10" s="5">
        <v>1518344</v>
      </c>
      <c r="I10" s="6">
        <f t="shared" si="2"/>
        <v>2.8888408518458534E-2</v>
      </c>
      <c r="J10" s="2">
        <f t="shared" si="3"/>
        <v>4.1927270404029368E-2</v>
      </c>
      <c r="K10" s="2" t="s">
        <v>13</v>
      </c>
      <c r="M10" s="2">
        <v>2014</v>
      </c>
      <c r="N10" s="3">
        <f t="shared" si="4"/>
        <v>4.650639535316653E-2</v>
      </c>
      <c r="O10" s="3">
        <f t="shared" si="4"/>
        <v>9.3755737086539115E-3</v>
      </c>
      <c r="P10" s="2" t="s">
        <v>13</v>
      </c>
    </row>
    <row r="11" spans="1:16">
      <c r="A11" s="6">
        <v>2013</v>
      </c>
      <c r="B11">
        <v>1963</v>
      </c>
      <c r="C11" s="6">
        <f t="shared" si="0"/>
        <v>2.7210884353741496E-2</v>
      </c>
      <c r="D11" s="6">
        <f t="shared" si="1"/>
        <v>8.6447168795575791E-2</v>
      </c>
      <c r="E11" s="6" t="s">
        <v>14</v>
      </c>
      <c r="F11" s="5"/>
      <c r="G11" s="6">
        <v>2013</v>
      </c>
      <c r="H11" s="5">
        <v>1475713</v>
      </c>
      <c r="I11" s="6">
        <f t="shared" si="2"/>
        <v>5.4966132289600199E-2</v>
      </c>
      <c r="J11" s="2">
        <f t="shared" si="3"/>
        <v>5.337452420807437E-2</v>
      </c>
      <c r="K11" s="2" t="s">
        <v>14</v>
      </c>
      <c r="M11" s="2">
        <v>2013</v>
      </c>
      <c r="N11" s="3">
        <f t="shared" si="4"/>
        <v>-2.7755247935858703E-2</v>
      </c>
      <c r="O11" s="3">
        <f t="shared" si="4"/>
        <v>3.3072644587501421E-2</v>
      </c>
      <c r="P11" s="2" t="s">
        <v>14</v>
      </c>
    </row>
    <row r="12" spans="1:16">
      <c r="A12" s="6">
        <v>2012</v>
      </c>
      <c r="B12">
        <v>1911</v>
      </c>
      <c r="C12" s="6">
        <f t="shared" si="0"/>
        <v>0.14568345323741008</v>
      </c>
      <c r="D12" s="6">
        <f t="shared" si="1"/>
        <v>7.4948890977525023E-2</v>
      </c>
      <c r="E12" s="6" t="s">
        <v>15</v>
      </c>
      <c r="F12" s="5"/>
      <c r="G12" s="6">
        <v>2012</v>
      </c>
      <c r="H12" s="5">
        <v>1398825</v>
      </c>
      <c r="I12" s="6">
        <f t="shared" si="2"/>
        <v>5.1782916126548548E-2</v>
      </c>
      <c r="J12" s="2">
        <f t="shared" si="3"/>
        <v>5.7636912288871349E-2</v>
      </c>
      <c r="K12" s="2" t="s">
        <v>15</v>
      </c>
      <c r="M12" s="2">
        <v>2012</v>
      </c>
      <c r="N12" s="3">
        <f t="shared" si="4"/>
        <v>9.3900537110861534E-2</v>
      </c>
      <c r="O12" s="3">
        <f t="shared" si="4"/>
        <v>1.7311978688653674E-2</v>
      </c>
      <c r="P12" s="2" t="s">
        <v>15</v>
      </c>
    </row>
    <row r="13" spans="1:16">
      <c r="A13" s="6">
        <v>2011</v>
      </c>
      <c r="B13">
        <v>1668</v>
      </c>
      <c r="C13" s="6">
        <f t="shared" si="0"/>
        <v>4.2143287176399759E-3</v>
      </c>
      <c r="D13" s="6">
        <f t="shared" si="1"/>
        <v>5.4301313294990203E-2</v>
      </c>
      <c r="E13" s="6" t="s">
        <v>16</v>
      </c>
      <c r="F13" s="5"/>
      <c r="G13" s="6">
        <v>2011</v>
      </c>
      <c r="H13" s="5">
        <v>1329956</v>
      </c>
      <c r="I13" s="6">
        <f t="shared" si="2"/>
        <v>6.349090845119415E-2</v>
      </c>
      <c r="J13" s="2">
        <f t="shared" si="3"/>
        <v>4.8989728813743805E-2</v>
      </c>
      <c r="K13" s="2" t="s">
        <v>16</v>
      </c>
      <c r="M13" s="2">
        <v>2011</v>
      </c>
      <c r="N13" s="3">
        <f t="shared" si="4"/>
        <v>-5.9276579733554172E-2</v>
      </c>
      <c r="O13" s="3">
        <f t="shared" si="4"/>
        <v>5.311584481246398E-3</v>
      </c>
      <c r="P13" s="2" t="s">
        <v>16</v>
      </c>
    </row>
    <row r="14" spans="1:16">
      <c r="A14" s="6">
        <v>2010</v>
      </c>
      <c r="B14">
        <v>1661</v>
      </c>
      <c r="C14" s="6">
        <f t="shared" si="0"/>
        <v>0.10438829787234043</v>
      </c>
      <c r="D14" s="6">
        <f t="shared" si="1"/>
        <v>3.2705331044796407E-2</v>
      </c>
      <c r="E14" s="6" t="s">
        <v>17</v>
      </c>
      <c r="F14" s="5"/>
      <c r="G14" s="6">
        <v>2010</v>
      </c>
      <c r="H14" s="5">
        <v>1250557</v>
      </c>
      <c r="I14" s="6">
        <f t="shared" si="2"/>
        <v>3.4488549176293466E-2</v>
      </c>
      <c r="J14" s="2">
        <f t="shared" si="3"/>
        <v>3.9335203702825214E-2</v>
      </c>
      <c r="K14" s="2" t="s">
        <v>17</v>
      </c>
      <c r="M14" s="2">
        <v>2010</v>
      </c>
      <c r="N14" s="3">
        <f t="shared" si="4"/>
        <v>6.9899748696046954E-2</v>
      </c>
      <c r="O14" s="3">
        <f t="shared" si="4"/>
        <v>-6.629872658028807E-3</v>
      </c>
      <c r="P14" s="2" t="s">
        <v>17</v>
      </c>
    </row>
    <row r="15" spans="1:16">
      <c r="A15" s="6">
        <v>2009</v>
      </c>
      <c r="B15">
        <v>1504</v>
      </c>
      <c r="C15" s="6">
        <f t="shared" si="0"/>
        <v>-3.8977635782747606E-2</v>
      </c>
      <c r="D15" s="6">
        <f t="shared" si="1"/>
        <v>9.8111813521412308E-2</v>
      </c>
      <c r="E15" s="6" t="s">
        <v>18</v>
      </c>
      <c r="F15" s="5"/>
      <c r="G15" s="6">
        <v>2009</v>
      </c>
      <c r="H15" s="5">
        <v>1208865</v>
      </c>
      <c r="I15" s="6">
        <f t="shared" si="2"/>
        <v>4.4181858229356968E-2</v>
      </c>
      <c r="J15" s="2">
        <f t="shared" si="3"/>
        <v>5.8036847284569794E-2</v>
      </c>
      <c r="K15" s="2" t="s">
        <v>18</v>
      </c>
      <c r="M15" s="2">
        <v>2009</v>
      </c>
      <c r="N15" s="3">
        <f t="shared" si="4"/>
        <v>-8.3159494012104568E-2</v>
      </c>
      <c r="O15" s="3">
        <f t="shared" si="4"/>
        <v>4.0074966236842514E-2</v>
      </c>
      <c r="P15" s="2" t="s">
        <v>18</v>
      </c>
    </row>
    <row r="16" spans="1:16">
      <c r="A16" s="6">
        <v>2008</v>
      </c>
      <c r="B16">
        <v>1565</v>
      </c>
      <c r="C16" s="6">
        <f t="shared" si="0"/>
        <v>0.23520126282557222</v>
      </c>
      <c r="D16" s="6">
        <f t="shared" si="1"/>
        <v>0.17822010043933478</v>
      </c>
      <c r="E16" s="6" t="s">
        <v>19</v>
      </c>
      <c r="F16" s="5"/>
      <c r="G16" s="6">
        <v>2008</v>
      </c>
      <c r="H16" s="5">
        <v>1157715</v>
      </c>
      <c r="I16" s="6">
        <f t="shared" si="2"/>
        <v>7.1891836339782619E-2</v>
      </c>
      <c r="J16" s="2">
        <f t="shared" si="3"/>
        <v>6.1020566513237715E-2</v>
      </c>
      <c r="K16" s="2" t="s">
        <v>19</v>
      </c>
      <c r="M16" s="2">
        <v>2008</v>
      </c>
      <c r="N16" s="3">
        <f t="shared" si="4"/>
        <v>0.16330942648578961</v>
      </c>
      <c r="O16" s="3">
        <f t="shared" si="4"/>
        <v>0.11719953392609707</v>
      </c>
      <c r="P16" s="2" t="s">
        <v>19</v>
      </c>
    </row>
    <row r="17" spans="1:16">
      <c r="A17" s="6">
        <v>2007</v>
      </c>
      <c r="B17">
        <v>1267</v>
      </c>
      <c r="C17" s="6">
        <f t="shared" si="0"/>
        <v>0.12123893805309735</v>
      </c>
      <c r="D17" s="6">
        <f t="shared" si="1"/>
        <v>0.1194720901937099</v>
      </c>
      <c r="E17" s="6" t="s">
        <v>20</v>
      </c>
      <c r="F17" s="5"/>
      <c r="G17" s="6">
        <v>2007</v>
      </c>
      <c r="H17" s="5">
        <v>1080067</v>
      </c>
      <c r="I17" s="6">
        <f t="shared" si="2"/>
        <v>5.014929668669281E-2</v>
      </c>
      <c r="J17" s="2">
        <f t="shared" si="3"/>
        <v>5.2071956196074576E-2</v>
      </c>
      <c r="K17" s="2" t="s">
        <v>20</v>
      </c>
      <c r="M17" s="2">
        <v>2007</v>
      </c>
      <c r="N17" s="3">
        <f t="shared" si="4"/>
        <v>7.1089641366404541E-2</v>
      </c>
      <c r="O17" s="3">
        <f t="shared" si="4"/>
        <v>6.7400133997635323E-2</v>
      </c>
      <c r="P17" s="2" t="s">
        <v>20</v>
      </c>
    </row>
    <row r="18" spans="1:16">
      <c r="A18" s="6">
        <v>2006</v>
      </c>
      <c r="B18">
        <v>1130</v>
      </c>
      <c r="C18" s="6">
        <f t="shared" si="0"/>
        <v>0.11770524233432245</v>
      </c>
      <c r="D18" s="6">
        <f t="shared" si="1"/>
        <v>0.14055572818672393</v>
      </c>
      <c r="E18" s="6" t="s">
        <v>21</v>
      </c>
      <c r="F18" s="5"/>
      <c r="G18" s="6">
        <v>2006</v>
      </c>
      <c r="H18" s="5">
        <v>1028489</v>
      </c>
      <c r="I18" s="6">
        <f t="shared" si="2"/>
        <v>5.3994615705456335E-2</v>
      </c>
      <c r="J18" s="2">
        <f t="shared" si="3"/>
        <v>5.248827898145017E-2</v>
      </c>
      <c r="K18" s="2" t="s">
        <v>21</v>
      </c>
      <c r="M18" s="2">
        <v>2006</v>
      </c>
      <c r="N18" s="3">
        <f t="shared" si="4"/>
        <v>6.3710626628866118E-2</v>
      </c>
      <c r="O18" s="3">
        <f t="shared" si="4"/>
        <v>8.8067449205273762E-2</v>
      </c>
      <c r="P18" s="2" t="s">
        <v>21</v>
      </c>
    </row>
    <row r="19" spans="1:16">
      <c r="A19" s="6">
        <v>2005</v>
      </c>
      <c r="B19">
        <v>1011</v>
      </c>
      <c r="C19" s="6">
        <f t="shared" si="0"/>
        <v>0.16340621403912542</v>
      </c>
      <c r="D19" s="6">
        <f t="shared" si="1"/>
        <v>0.18184122856652402</v>
      </c>
      <c r="E19" s="6" t="s">
        <v>22</v>
      </c>
      <c r="F19" s="5"/>
      <c r="G19" s="6">
        <v>2005</v>
      </c>
      <c r="H19" s="5">
        <v>975801</v>
      </c>
      <c r="I19" s="6">
        <f t="shared" si="2"/>
        <v>5.0981942257443999E-2</v>
      </c>
      <c r="J19" s="2">
        <f t="shared" si="3"/>
        <v>4.83294602081209E-2</v>
      </c>
      <c r="K19" s="2" t="s">
        <v>22</v>
      </c>
      <c r="M19" s="2">
        <v>2005</v>
      </c>
      <c r="N19" s="3">
        <f t="shared" si="4"/>
        <v>0.11242427178168142</v>
      </c>
      <c r="O19" s="3">
        <f t="shared" si="4"/>
        <v>0.13351176835840312</v>
      </c>
      <c r="P19" s="2" t="s">
        <v>22</v>
      </c>
    </row>
    <row r="20" spans="1:16">
      <c r="A20" s="6">
        <v>2004</v>
      </c>
      <c r="B20">
        <v>869</v>
      </c>
      <c r="C20" s="6">
        <f t="shared" si="0"/>
        <v>0.20027624309392264</v>
      </c>
      <c r="D20" s="6">
        <f t="shared" si="1"/>
        <v>0.13963141513861557</v>
      </c>
      <c r="E20" s="6" t="s">
        <v>23</v>
      </c>
      <c r="F20" s="5"/>
      <c r="G20" s="6">
        <v>2004</v>
      </c>
      <c r="H20" s="5">
        <v>928466</v>
      </c>
      <c r="I20" s="6">
        <f t="shared" si="2"/>
        <v>4.5676978158797801E-2</v>
      </c>
      <c r="J20" s="2">
        <f t="shared" si="3"/>
        <v>4.4970204422588672E-2</v>
      </c>
      <c r="K20" s="2" t="s">
        <v>23</v>
      </c>
      <c r="M20" s="2">
        <v>2004</v>
      </c>
      <c r="N20" s="3">
        <f t="shared" si="4"/>
        <v>0.15459926493512482</v>
      </c>
      <c r="O20" s="3">
        <f t="shared" si="4"/>
        <v>9.46612107160269E-2</v>
      </c>
      <c r="P20" s="2" t="s">
        <v>23</v>
      </c>
    </row>
    <row r="21" spans="1:16">
      <c r="A21" s="6">
        <v>2003</v>
      </c>
      <c r="B21">
        <v>724</v>
      </c>
      <c r="C21" s="6">
        <f t="shared" si="0"/>
        <v>7.898658718330849E-2</v>
      </c>
      <c r="D21" s="6">
        <f t="shared" si="1"/>
        <v>0.14508896146169034</v>
      </c>
      <c r="E21" s="6" t="s">
        <v>24</v>
      </c>
      <c r="F21" s="5"/>
      <c r="G21" s="6">
        <v>2003</v>
      </c>
      <c r="H21" s="5">
        <v>887909</v>
      </c>
      <c r="I21" s="6">
        <f t="shared" si="2"/>
        <v>4.426343068637955E-2</v>
      </c>
      <c r="J21" s="2">
        <f t="shared" si="3"/>
        <v>3.357412135822737E-2</v>
      </c>
      <c r="K21" s="2" t="s">
        <v>24</v>
      </c>
      <c r="M21" s="2">
        <v>2003</v>
      </c>
      <c r="N21" s="3">
        <f t="shared" si="4"/>
        <v>3.4723156496928941E-2</v>
      </c>
      <c r="O21" s="3">
        <f t="shared" si="4"/>
        <v>0.11151484010346296</v>
      </c>
      <c r="P21" s="2" t="s">
        <v>24</v>
      </c>
    </row>
    <row r="22" spans="1:16">
      <c r="A22" s="6">
        <v>2002</v>
      </c>
      <c r="B22">
        <v>671</v>
      </c>
      <c r="C22" s="6">
        <f t="shared" si="0"/>
        <v>0.21119133574007221</v>
      </c>
      <c r="D22" s="6">
        <f t="shared" si="1"/>
        <v>0.14137903344063571</v>
      </c>
      <c r="E22" s="6" t="s">
        <v>25</v>
      </c>
      <c r="F22" s="5"/>
      <c r="G22" s="6">
        <v>2002</v>
      </c>
      <c r="H22" s="5">
        <v>850273</v>
      </c>
      <c r="I22" s="6">
        <f t="shared" si="2"/>
        <v>2.2884812030075186E-2</v>
      </c>
      <c r="J22" s="2">
        <f t="shared" si="3"/>
        <v>1.147970202989825E-2</v>
      </c>
      <c r="K22" s="2" t="s">
        <v>25</v>
      </c>
      <c r="M22" s="2">
        <v>2002</v>
      </c>
      <c r="N22" s="3">
        <f t="shared" si="4"/>
        <v>0.18830652370999701</v>
      </c>
      <c r="O22" s="3">
        <f t="shared" si="4"/>
        <v>0.12989933141073745</v>
      </c>
      <c r="P22" s="2" t="s">
        <v>25</v>
      </c>
    </row>
    <row r="23" spans="1:16">
      <c r="A23" s="6">
        <v>2001</v>
      </c>
      <c r="B23">
        <v>554</v>
      </c>
      <c r="C23" s="6">
        <f t="shared" si="0"/>
        <v>7.1566731141199227E-2</v>
      </c>
      <c r="D23" s="6">
        <f t="shared" si="1"/>
        <v>9.0504395613518071E-2</v>
      </c>
      <c r="E23" s="6" t="s">
        <v>26</v>
      </c>
      <c r="F23" s="5"/>
      <c r="G23" s="6">
        <v>2001</v>
      </c>
      <c r="H23" s="5">
        <v>831250</v>
      </c>
      <c r="I23" s="6">
        <f t="shared" si="2"/>
        <v>7.4592029721314555E-5</v>
      </c>
      <c r="J23" s="2">
        <f t="shared" si="3"/>
        <v>1.0923910985677252E-2</v>
      </c>
      <c r="K23" s="2" t="s">
        <v>26</v>
      </c>
      <c r="M23" s="2">
        <v>2001</v>
      </c>
      <c r="N23" s="3">
        <f t="shared" si="4"/>
        <v>7.1492139111477906E-2</v>
      </c>
      <c r="O23" s="3">
        <f t="shared" si="4"/>
        <v>7.9580484627840814E-2</v>
      </c>
      <c r="P23" s="2" t="s">
        <v>26</v>
      </c>
    </row>
    <row r="24" spans="1:16">
      <c r="A24" s="6">
        <v>2000</v>
      </c>
      <c r="B24">
        <v>517</v>
      </c>
      <c r="C24" s="6">
        <f t="shared" si="0"/>
        <v>0.10944206008583691</v>
      </c>
      <c r="D24" s="6">
        <f t="shared" si="1"/>
        <v>8.7901808074955068E-2</v>
      </c>
      <c r="E24" s="6" t="s">
        <v>27</v>
      </c>
      <c r="F24" s="5"/>
      <c r="G24" s="6">
        <v>2000</v>
      </c>
      <c r="H24" s="5">
        <v>831188</v>
      </c>
      <c r="I24" s="6">
        <f t="shared" si="2"/>
        <v>2.177322994163319E-2</v>
      </c>
      <c r="J24" s="2">
        <f t="shared" si="3"/>
        <v>1.9876638847439031E-2</v>
      </c>
      <c r="K24" s="2" t="s">
        <v>27</v>
      </c>
      <c r="M24" s="2">
        <v>2000</v>
      </c>
      <c r="N24" s="3">
        <f t="shared" si="4"/>
        <v>8.7668830144203722E-2</v>
      </c>
      <c r="O24" s="3">
        <f t="shared" si="4"/>
        <v>6.802516922751603E-2</v>
      </c>
      <c r="P24" s="2" t="s">
        <v>27</v>
      </c>
    </row>
    <row r="25" spans="1:16">
      <c r="A25" s="6">
        <v>1999</v>
      </c>
      <c r="B25">
        <v>466</v>
      </c>
      <c r="C25" s="6">
        <f t="shared" si="0"/>
        <v>6.6361556064073221E-2</v>
      </c>
      <c r="D25" s="6">
        <f t="shared" si="1"/>
        <v>0.15041241645011572</v>
      </c>
      <c r="E25" s="6" t="s">
        <v>28</v>
      </c>
      <c r="F25" s="5"/>
      <c r="G25" s="6">
        <v>1999</v>
      </c>
      <c r="H25" s="5">
        <v>813476</v>
      </c>
      <c r="I25" s="6">
        <f t="shared" si="2"/>
        <v>1.7980047753244868E-2</v>
      </c>
      <c r="J25" s="2">
        <f t="shared" si="3"/>
        <v>1.9467776698243837E-2</v>
      </c>
      <c r="K25" s="2" t="s">
        <v>28</v>
      </c>
      <c r="M25" s="2">
        <v>1999</v>
      </c>
      <c r="N25" s="3">
        <f t="shared" si="4"/>
        <v>4.8381508310828353E-2</v>
      </c>
      <c r="O25" s="3">
        <f t="shared" si="4"/>
        <v>0.13094463975187187</v>
      </c>
      <c r="P25" s="2" t="s">
        <v>28</v>
      </c>
    </row>
    <row r="26" spans="1:16">
      <c r="A26" s="6">
        <v>1998</v>
      </c>
      <c r="B26">
        <v>437</v>
      </c>
      <c r="C26" s="6">
        <f t="shared" si="0"/>
        <v>0.2344632768361582</v>
      </c>
      <c r="D26" s="6">
        <f t="shared" si="1"/>
        <v>0.24937449556093624</v>
      </c>
      <c r="E26" s="6" t="s">
        <v>29</v>
      </c>
      <c r="F26" s="5"/>
      <c r="G26" s="6">
        <v>1998</v>
      </c>
      <c r="H26" s="5">
        <v>799108</v>
      </c>
      <c r="I26" s="6">
        <f t="shared" si="2"/>
        <v>2.0955505643242802E-2</v>
      </c>
      <c r="J26" s="2">
        <f t="shared" si="3"/>
        <v>1.7062593320137966E-2</v>
      </c>
      <c r="K26" s="2" t="s">
        <v>29</v>
      </c>
      <c r="M26" s="2">
        <v>1998</v>
      </c>
      <c r="N26" s="3">
        <f t="shared" si="4"/>
        <v>0.21350777119291539</v>
      </c>
      <c r="O26" s="3">
        <f t="shared" si="4"/>
        <v>0.23231190224079828</v>
      </c>
      <c r="P26" s="2" t="s">
        <v>29</v>
      </c>
    </row>
    <row r="27" spans="1:16">
      <c r="A27" s="6">
        <v>1997</v>
      </c>
      <c r="B27">
        <v>354</v>
      </c>
      <c r="C27" s="6">
        <f t="shared" si="0"/>
        <v>0.26428571428571429</v>
      </c>
      <c r="D27" s="6">
        <f t="shared" si="1"/>
        <v>0.21065525383707201</v>
      </c>
      <c r="E27" s="6" t="s">
        <v>30</v>
      </c>
      <c r="F27" s="5"/>
      <c r="G27" s="6">
        <v>1997</v>
      </c>
      <c r="H27" s="5">
        <v>782706</v>
      </c>
      <c r="I27" s="6">
        <f t="shared" si="2"/>
        <v>1.3169680997033133E-2</v>
      </c>
      <c r="J27" s="2">
        <f t="shared" si="3"/>
        <v>6.5809530205009958E-2</v>
      </c>
      <c r="K27" s="2" t="s">
        <v>30</v>
      </c>
      <c r="M27" s="2">
        <v>1997</v>
      </c>
      <c r="N27" s="3">
        <f t="shared" si="4"/>
        <v>0.25111603328868115</v>
      </c>
      <c r="O27" s="3">
        <f t="shared" si="4"/>
        <v>0.14484572363206205</v>
      </c>
      <c r="P27" s="2" t="s">
        <v>30</v>
      </c>
    </row>
    <row r="28" spans="1:16">
      <c r="A28" s="6">
        <v>1996</v>
      </c>
      <c r="B28">
        <v>280</v>
      </c>
      <c r="C28" s="6">
        <f t="shared" si="0"/>
        <v>0.15702479338842976</v>
      </c>
      <c r="D28" s="6">
        <f t="shared" si="1"/>
        <v>0.32542597694112846</v>
      </c>
      <c r="E28" s="6" t="s">
        <v>31</v>
      </c>
      <c r="F28" s="5"/>
      <c r="G28" s="6">
        <v>1996</v>
      </c>
      <c r="H28" s="5">
        <v>772532</v>
      </c>
      <c r="I28" s="6">
        <f t="shared" si="2"/>
        <v>0.11844937941298679</v>
      </c>
      <c r="J28" s="2">
        <f t="shared" si="3"/>
        <v>8.4519918588730383E-2</v>
      </c>
      <c r="K28" s="2" t="s">
        <v>31</v>
      </c>
      <c r="M28" s="2">
        <v>1996</v>
      </c>
      <c r="N28" s="3">
        <f t="shared" si="4"/>
        <v>3.8575413975442965E-2</v>
      </c>
      <c r="O28" s="3">
        <f t="shared" si="4"/>
        <v>0.24090605835239809</v>
      </c>
      <c r="P28" s="2" t="s">
        <v>31</v>
      </c>
    </row>
    <row r="29" spans="1:16">
      <c r="A29" s="6">
        <v>1995</v>
      </c>
      <c r="B29">
        <v>242</v>
      </c>
      <c r="C29" s="6">
        <f t="shared" si="0"/>
        <v>0.49382716049382713</v>
      </c>
      <c r="D29" s="6">
        <f t="shared" si="1"/>
        <v>0.25316358024691354</v>
      </c>
      <c r="E29" s="6" t="s">
        <v>32</v>
      </c>
      <c r="F29" s="5"/>
      <c r="G29" s="6">
        <v>1995</v>
      </c>
      <c r="H29" s="5">
        <v>690717</v>
      </c>
      <c r="I29" s="6">
        <f t="shared" si="2"/>
        <v>5.0590457764473976E-2</v>
      </c>
      <c r="J29" s="2">
        <f t="shared" si="3"/>
        <v>4.6889486280644252E-2</v>
      </c>
      <c r="K29" s="2" t="s">
        <v>32</v>
      </c>
      <c r="M29" s="2">
        <v>1995</v>
      </c>
      <c r="N29" s="3">
        <f t="shared" si="4"/>
        <v>0.44323670272935317</v>
      </c>
      <c r="O29" s="3">
        <f t="shared" si="4"/>
        <v>0.20627409396626928</v>
      </c>
      <c r="P29" s="2" t="s">
        <v>32</v>
      </c>
    </row>
    <row r="30" spans="1:16">
      <c r="A30" s="6">
        <v>1994</v>
      </c>
      <c r="B30">
        <v>162</v>
      </c>
      <c r="C30" s="6">
        <f t="shared" si="0"/>
        <v>1.2500000000000001E-2</v>
      </c>
      <c r="D30" s="6">
        <f t="shared" si="1"/>
        <v>-3.3979885057471265E-2</v>
      </c>
      <c r="E30" s="6" t="s">
        <v>33</v>
      </c>
      <c r="F30" s="5"/>
      <c r="G30" s="6">
        <v>1994</v>
      </c>
      <c r="H30" s="5">
        <v>657456</v>
      </c>
      <c r="I30" s="6">
        <f t="shared" si="2"/>
        <v>4.3188514796814528E-2</v>
      </c>
      <c r="J30" s="2">
        <f t="shared" si="3"/>
        <v>2.9041261205244112E-2</v>
      </c>
      <c r="K30" s="2" t="s">
        <v>33</v>
      </c>
      <c r="M30" s="2">
        <v>1994</v>
      </c>
      <c r="N30" s="3">
        <f t="shared" si="4"/>
        <v>-3.0688514796814528E-2</v>
      </c>
      <c r="O30" s="3">
        <f t="shared" si="4"/>
        <v>-6.3021146262715377E-2</v>
      </c>
      <c r="P30" s="2" t="s">
        <v>33</v>
      </c>
    </row>
    <row r="31" spans="1:16">
      <c r="A31" s="6">
        <v>1993</v>
      </c>
      <c r="B31">
        <v>160</v>
      </c>
      <c r="C31" s="6">
        <f t="shared" si="0"/>
        <v>-8.0459770114942528E-2</v>
      </c>
      <c r="D31" s="6">
        <f t="shared" si="1"/>
        <v>-5.9566901632056898E-2</v>
      </c>
      <c r="E31" s="6" t="s">
        <v>34</v>
      </c>
      <c r="F31" s="5"/>
      <c r="G31" s="6">
        <v>1993</v>
      </c>
      <c r="H31" s="5">
        <v>630237</v>
      </c>
      <c r="I31" s="6">
        <f t="shared" si="2"/>
        <v>1.4894007613673694E-2</v>
      </c>
      <c r="J31" s="2">
        <f t="shared" si="3"/>
        <v>1.3230641512147433E-2</v>
      </c>
      <c r="K31" s="2" t="s">
        <v>34</v>
      </c>
      <c r="M31" s="2">
        <v>1993</v>
      </c>
      <c r="N31" s="3">
        <f t="shared" si="4"/>
        <v>-9.5353777728616224E-2</v>
      </c>
      <c r="O31" s="3">
        <f t="shared" si="4"/>
        <v>-7.2797543144204335E-2</v>
      </c>
      <c r="P31" s="2" t="s">
        <v>34</v>
      </c>
    </row>
    <row r="32" spans="1:16">
      <c r="A32" s="6">
        <v>1992</v>
      </c>
      <c r="B32">
        <v>174</v>
      </c>
      <c r="C32" s="6">
        <f t="shared" si="0"/>
        <v>-3.8674033149171269E-2</v>
      </c>
      <c r="D32" s="6">
        <f t="shared" si="1"/>
        <v>0.55804393580636669</v>
      </c>
      <c r="E32" s="6" t="s">
        <v>35</v>
      </c>
      <c r="F32" s="5"/>
      <c r="G32" s="6">
        <v>1992</v>
      </c>
      <c r="H32" s="5">
        <v>620988</v>
      </c>
      <c r="I32" s="6">
        <f t="shared" si="2"/>
        <v>1.1567275410621173E-2</v>
      </c>
      <c r="J32" s="2">
        <f t="shared" si="3"/>
        <v>2.0060376222010901E-2</v>
      </c>
      <c r="K32" s="2" t="s">
        <v>35</v>
      </c>
      <c r="M32" s="2">
        <v>1992</v>
      </c>
      <c r="N32" s="3">
        <f t="shared" si="4"/>
        <v>-5.024130855979244E-2</v>
      </c>
      <c r="O32" s="3">
        <f t="shared" si="4"/>
        <v>0.53798355958435584</v>
      </c>
      <c r="P32" s="2" t="s">
        <v>35</v>
      </c>
    </row>
    <row r="33" spans="1:16">
      <c r="A33" s="6">
        <v>1991</v>
      </c>
      <c r="B33">
        <v>181</v>
      </c>
      <c r="C33" s="6">
        <f t="shared" si="0"/>
        <v>1.1547619047619047</v>
      </c>
      <c r="D33" s="6">
        <f t="shared" si="1"/>
        <v>0.93452380952380953</v>
      </c>
      <c r="E33" s="6" t="s">
        <v>36</v>
      </c>
      <c r="F33" s="5"/>
      <c r="G33" s="6">
        <v>1991</v>
      </c>
      <c r="H33" s="5">
        <v>613887</v>
      </c>
      <c r="I33" s="6">
        <f t="shared" si="2"/>
        <v>2.855347703340063E-2</v>
      </c>
      <c r="J33" s="2">
        <f t="shared" si="3"/>
        <v>2.8153286573621972E-2</v>
      </c>
      <c r="K33" s="2" t="s">
        <v>36</v>
      </c>
      <c r="M33" s="2">
        <v>1991</v>
      </c>
      <c r="N33" s="3">
        <f t="shared" si="4"/>
        <v>1.126208427728504</v>
      </c>
      <c r="O33" s="3">
        <f t="shared" si="4"/>
        <v>0.90637052295018761</v>
      </c>
      <c r="P33" s="2" t="s">
        <v>36</v>
      </c>
    </row>
    <row r="34" spans="1:16">
      <c r="A34" s="6">
        <v>1990</v>
      </c>
      <c r="B34">
        <v>84</v>
      </c>
      <c r="C34" s="6">
        <f t="shared" si="0"/>
        <v>0.7142857142857143</v>
      </c>
      <c r="D34" s="6">
        <f t="shared" si="1"/>
        <v>0.38975155279503104</v>
      </c>
      <c r="E34" s="6" t="s">
        <v>37</v>
      </c>
      <c r="F34" s="5"/>
      <c r="G34" s="6">
        <v>1990</v>
      </c>
      <c r="H34" s="5">
        <v>596845</v>
      </c>
      <c r="I34" s="6">
        <f t="shared" si="2"/>
        <v>2.7753096113843315E-2</v>
      </c>
      <c r="J34" s="2">
        <f t="shared" si="3"/>
        <v>2.9443120143982246E-2</v>
      </c>
      <c r="K34" s="2" t="s">
        <v>37</v>
      </c>
      <c r="M34" s="2">
        <v>1990</v>
      </c>
      <c r="N34" s="3">
        <f t="shared" si="4"/>
        <v>0.68653261817187095</v>
      </c>
      <c r="O34" s="3">
        <f t="shared" si="4"/>
        <v>0.36030843265104878</v>
      </c>
      <c r="P34" s="2" t="s">
        <v>37</v>
      </c>
    </row>
    <row r="35" spans="1:16">
      <c r="A35" s="6">
        <v>1989</v>
      </c>
      <c r="B35" s="5">
        <v>49</v>
      </c>
      <c r="C35" s="6">
        <f t="shared" si="0"/>
        <v>6.5217391304347824E-2</v>
      </c>
      <c r="D35" s="6">
        <f t="shared" si="1"/>
        <v>4.3719806763285025E-2</v>
      </c>
      <c r="E35" s="6" t="s">
        <v>38</v>
      </c>
      <c r="F35" s="5"/>
      <c r="G35" s="6">
        <v>1989</v>
      </c>
      <c r="H35" s="5">
        <v>580728</v>
      </c>
      <c r="I35" s="6">
        <f t="shared" si="2"/>
        <v>3.1133144174121174E-2</v>
      </c>
      <c r="J35" s="2">
        <f t="shared" si="3"/>
        <v>2.639735214630743E-2</v>
      </c>
      <c r="K35" s="2" t="s">
        <v>38</v>
      </c>
      <c r="M35" s="2">
        <v>1989</v>
      </c>
      <c r="N35" s="3">
        <f t="shared" si="4"/>
        <v>3.4084247130226647E-2</v>
      </c>
      <c r="O35" s="3">
        <f t="shared" si="4"/>
        <v>1.7322454616977595E-2</v>
      </c>
      <c r="P35" s="2" t="s">
        <v>38</v>
      </c>
    </row>
    <row r="36" spans="1:16">
      <c r="A36" s="6">
        <v>1988</v>
      </c>
      <c r="B36" s="5">
        <v>46</v>
      </c>
      <c r="C36" s="6">
        <f t="shared" si="0"/>
        <v>2.2222222222222223E-2</v>
      </c>
      <c r="D36" s="6">
        <f t="shared" si="1"/>
        <v>-8.7103174603174599E-2</v>
      </c>
      <c r="E36" s="6" t="s">
        <v>39</v>
      </c>
      <c r="F36" s="5"/>
      <c r="G36" s="6">
        <v>1988</v>
      </c>
      <c r="H36" s="5">
        <v>563194</v>
      </c>
      <c r="I36" s="6">
        <f t="shared" si="2"/>
        <v>2.1661560118493687E-2</v>
      </c>
      <c r="J36" s="2">
        <f t="shared" si="3"/>
        <v>2.4966281656905474E-2</v>
      </c>
      <c r="K36" s="2" t="s">
        <v>39</v>
      </c>
      <c r="M36" s="2">
        <v>1988</v>
      </c>
      <c r="N36" s="3">
        <f t="shared" ref="N36:O54" si="5">C36-I36</f>
        <v>5.6066210372853614E-4</v>
      </c>
      <c r="O36" s="3">
        <f t="shared" si="5"/>
        <v>-0.11206945626008008</v>
      </c>
      <c r="P36" s="2" t="s">
        <v>39</v>
      </c>
    </row>
    <row r="37" spans="1:16">
      <c r="A37" s="6">
        <v>1987</v>
      </c>
      <c r="B37" s="5">
        <v>45</v>
      </c>
      <c r="C37" s="6">
        <f t="shared" si="0"/>
        <v>-0.19642857142857142</v>
      </c>
      <c r="D37" s="6">
        <f t="shared" si="1"/>
        <v>-0.13919789227166277</v>
      </c>
      <c r="E37" s="6" t="s">
        <v>40</v>
      </c>
      <c r="F37" s="5"/>
      <c r="G37" s="6">
        <v>1987</v>
      </c>
      <c r="H37" s="5">
        <v>551253</v>
      </c>
      <c r="I37" s="6">
        <f t="shared" si="2"/>
        <v>2.8271003195317265E-2</v>
      </c>
      <c r="J37" s="2">
        <f t="shared" si="3"/>
        <v>1.6846461339296948E-2</v>
      </c>
      <c r="K37" s="2" t="s">
        <v>40</v>
      </c>
      <c r="M37" s="2">
        <v>1987</v>
      </c>
      <c r="N37" s="3">
        <f t="shared" si="5"/>
        <v>-0.22469957462388868</v>
      </c>
      <c r="O37" s="3">
        <f t="shared" si="5"/>
        <v>-0.15604435361095972</v>
      </c>
      <c r="P37" s="2" t="s">
        <v>40</v>
      </c>
    </row>
    <row r="38" spans="1:16">
      <c r="A38" s="6">
        <v>1986</v>
      </c>
      <c r="B38" s="5">
        <v>56</v>
      </c>
      <c r="C38" s="6">
        <f t="shared" si="0"/>
        <v>-8.1967213114754092E-2</v>
      </c>
      <c r="D38" s="6">
        <f t="shared" si="1"/>
        <v>-0.13966781708369283</v>
      </c>
      <c r="E38" s="6" t="s">
        <v>41</v>
      </c>
      <c r="F38" s="5"/>
      <c r="G38" s="6">
        <v>1986</v>
      </c>
      <c r="H38" s="5">
        <v>536097</v>
      </c>
      <c r="I38" s="6">
        <f t="shared" si="2"/>
        <v>5.4219194832766321E-3</v>
      </c>
      <c r="J38" s="2">
        <f t="shared" si="3"/>
        <v>9.3190231942493328E-3</v>
      </c>
      <c r="K38" s="2" t="s">
        <v>41</v>
      </c>
      <c r="M38" s="2">
        <v>1986</v>
      </c>
      <c r="N38" s="3">
        <f t="shared" si="5"/>
        <v>-8.738913259803073E-2</v>
      </c>
      <c r="O38" s="3">
        <f t="shared" si="5"/>
        <v>-0.14898684027794215</v>
      </c>
      <c r="P38" s="2" t="s">
        <v>41</v>
      </c>
    </row>
    <row r="39" spans="1:16">
      <c r="A39" s="6">
        <v>1985</v>
      </c>
      <c r="B39" s="5">
        <v>61</v>
      </c>
      <c r="C39" s="6">
        <f t="shared" si="0"/>
        <v>-0.19736842105263158</v>
      </c>
      <c r="D39" s="6">
        <f t="shared" si="1"/>
        <v>-0.10517771701982229</v>
      </c>
      <c r="E39" s="6" t="s">
        <v>42</v>
      </c>
      <c r="F39" s="5"/>
      <c r="G39" s="6">
        <v>1985</v>
      </c>
      <c r="H39" s="5">
        <v>533206</v>
      </c>
      <c r="I39" s="6">
        <f t="shared" si="2"/>
        <v>1.3216126905222033E-2</v>
      </c>
      <c r="J39" s="2">
        <f t="shared" si="3"/>
        <v>2.0373534963942636E-2</v>
      </c>
      <c r="K39" s="2" t="s">
        <v>42</v>
      </c>
      <c r="M39" s="2">
        <v>1985</v>
      </c>
      <c r="N39" s="3">
        <f t="shared" si="5"/>
        <v>-0.21058454795785361</v>
      </c>
      <c r="O39" s="3">
        <f t="shared" si="5"/>
        <v>-0.12555125198376493</v>
      </c>
      <c r="P39" s="2" t="s">
        <v>42</v>
      </c>
    </row>
    <row r="40" spans="1:16">
      <c r="A40" s="6">
        <v>1984</v>
      </c>
      <c r="B40" s="5">
        <v>76</v>
      </c>
      <c r="C40" s="6">
        <f t="shared" si="0"/>
        <v>-1.2987012987012988E-2</v>
      </c>
      <c r="D40" s="6">
        <f t="shared" si="1"/>
        <v>5.1477507999247128E-2</v>
      </c>
      <c r="E40" s="6" t="s">
        <v>43</v>
      </c>
      <c r="F40" s="5"/>
      <c r="G40" s="6">
        <v>1984</v>
      </c>
      <c r="H40" s="5">
        <v>526251</v>
      </c>
      <c r="I40" s="6">
        <f t="shared" si="2"/>
        <v>2.7530943022663238E-2</v>
      </c>
      <c r="J40" s="2">
        <f t="shared" si="3"/>
        <v>4.0381562292920295E-2</v>
      </c>
      <c r="K40" s="2" t="s">
        <v>43</v>
      </c>
      <c r="M40" s="2">
        <v>1984</v>
      </c>
      <c r="N40" s="3">
        <f t="shared" si="5"/>
        <v>-4.0517956009676226E-2</v>
      </c>
      <c r="O40" s="3">
        <f t="shared" si="5"/>
        <v>1.1095945706326833E-2</v>
      </c>
      <c r="P40" s="2" t="s">
        <v>43</v>
      </c>
    </row>
    <row r="41" spans="1:16">
      <c r="A41" s="6">
        <v>1983</v>
      </c>
      <c r="B41" s="5">
        <v>77</v>
      </c>
      <c r="C41" s="6">
        <f t="shared" si="0"/>
        <v>0.11594202898550725</v>
      </c>
      <c r="D41" s="6">
        <f t="shared" si="1"/>
        <v>-8.2653985507246369E-2</v>
      </c>
      <c r="E41" s="6" t="s">
        <v>44</v>
      </c>
      <c r="F41" s="5"/>
      <c r="G41" s="6">
        <v>1983</v>
      </c>
      <c r="H41" s="5">
        <v>512151</v>
      </c>
      <c r="I41" s="6">
        <f t="shared" si="2"/>
        <v>5.3232181563177355E-2</v>
      </c>
      <c r="J41" s="2">
        <f t="shared" si="3"/>
        <v>4.8451431259225353E-2</v>
      </c>
      <c r="K41" s="2" t="s">
        <v>44</v>
      </c>
      <c r="M41" s="2">
        <v>1983</v>
      </c>
      <c r="N41" s="3">
        <f t="shared" si="5"/>
        <v>6.2709847422329892E-2</v>
      </c>
      <c r="O41" s="3">
        <f t="shared" si="5"/>
        <v>-0.13110541676647172</v>
      </c>
      <c r="P41" s="2" t="s">
        <v>44</v>
      </c>
    </row>
    <row r="42" spans="1:16">
      <c r="A42" s="6">
        <v>1982</v>
      </c>
      <c r="B42" s="5">
        <v>69</v>
      </c>
      <c r="C42" s="6">
        <f t="shared" si="0"/>
        <v>-0.28125</v>
      </c>
      <c r="D42" s="6">
        <f t="shared" si="1"/>
        <v>-0.13536184210526317</v>
      </c>
      <c r="E42" s="6" t="s">
        <v>45</v>
      </c>
      <c r="F42" s="5"/>
      <c r="G42" s="6">
        <v>1982</v>
      </c>
      <c r="H42" s="5">
        <v>486266</v>
      </c>
      <c r="I42" s="6">
        <f t="shared" si="2"/>
        <v>4.3670680955273343E-2</v>
      </c>
      <c r="J42" s="2">
        <f t="shared" si="3"/>
        <v>4.4644322685575777E-2</v>
      </c>
      <c r="K42" s="2" t="s">
        <v>45</v>
      </c>
      <c r="M42" s="2">
        <v>1982</v>
      </c>
      <c r="N42" s="3">
        <f t="shared" si="5"/>
        <v>-0.32492068095527332</v>
      </c>
      <c r="O42" s="3">
        <f t="shared" si="5"/>
        <v>-0.18000616479083895</v>
      </c>
      <c r="P42" s="2" t="s">
        <v>45</v>
      </c>
    </row>
    <row r="43" spans="1:16">
      <c r="A43" s="6">
        <v>1981</v>
      </c>
      <c r="B43" s="5">
        <v>96</v>
      </c>
      <c r="C43" s="6">
        <f t="shared" si="0"/>
        <v>1.0526315789473684E-2</v>
      </c>
      <c r="D43" s="6">
        <f t="shared" si="1"/>
        <v>0.18383458646616541</v>
      </c>
      <c r="E43" s="6" t="s">
        <v>46</v>
      </c>
      <c r="F43" s="5"/>
      <c r="G43" s="6">
        <v>1981</v>
      </c>
      <c r="H43" s="5">
        <v>465919</v>
      </c>
      <c r="I43" s="6">
        <f t="shared" si="2"/>
        <v>4.5617964415878204E-2</v>
      </c>
      <c r="J43" s="2">
        <f t="shared" si="3"/>
        <v>3.5457452748530641E-2</v>
      </c>
      <c r="K43" s="2" t="s">
        <v>46</v>
      </c>
      <c r="M43" s="2">
        <v>1981</v>
      </c>
      <c r="N43" s="3">
        <f t="shared" si="5"/>
        <v>-3.5091648626404522E-2</v>
      </c>
      <c r="O43" s="3">
        <f t="shared" si="5"/>
        <v>0.14837713371763478</v>
      </c>
      <c r="P43" s="2" t="s">
        <v>46</v>
      </c>
    </row>
    <row r="44" spans="1:16">
      <c r="A44" s="6">
        <v>1980</v>
      </c>
      <c r="B44" s="5">
        <v>95</v>
      </c>
      <c r="C44" s="6">
        <f t="shared" si="0"/>
        <v>0.35714285714285715</v>
      </c>
      <c r="D44" s="6">
        <f t="shared" si="1"/>
        <v>5.9006211180124224E-2</v>
      </c>
      <c r="E44" s="6" t="s">
        <v>47</v>
      </c>
      <c r="F44" s="5"/>
      <c r="G44" s="6">
        <v>1980</v>
      </c>
      <c r="H44" s="5">
        <v>445592</v>
      </c>
      <c r="I44" s="6">
        <f t="shared" si="2"/>
        <v>2.5296941081183071E-2</v>
      </c>
      <c r="J44" s="2">
        <f t="shared" si="3"/>
        <v>2.1584758356745948E-2</v>
      </c>
      <c r="K44" s="2" t="s">
        <v>47</v>
      </c>
      <c r="M44" s="2">
        <v>1980</v>
      </c>
      <c r="N44" s="3">
        <f t="shared" si="5"/>
        <v>0.33184591606167407</v>
      </c>
      <c r="O44" s="3">
        <f t="shared" si="5"/>
        <v>3.7421452823378276E-2</v>
      </c>
      <c r="P44" s="2" t="s">
        <v>47</v>
      </c>
    </row>
    <row r="45" spans="1:16">
      <c r="A45" s="6">
        <v>1979</v>
      </c>
      <c r="B45" s="5">
        <v>70</v>
      </c>
      <c r="C45" s="6">
        <f t="shared" si="0"/>
        <v>-0.2391304347826087</v>
      </c>
      <c r="D45" s="6">
        <f t="shared" si="1"/>
        <v>-0.17725752508361203</v>
      </c>
      <c r="E45" s="6" t="s">
        <v>48</v>
      </c>
      <c r="F45" s="5"/>
      <c r="G45" s="6">
        <v>1979</v>
      </c>
      <c r="H45" s="5">
        <v>434598</v>
      </c>
      <c r="I45" s="6">
        <f t="shared" si="2"/>
        <v>1.7872575632308822E-2</v>
      </c>
      <c r="J45" s="2">
        <f t="shared" si="3"/>
        <v>2.6410575718924752E-2</v>
      </c>
      <c r="K45" s="2" t="s">
        <v>48</v>
      </c>
      <c r="M45" s="2">
        <v>1979</v>
      </c>
      <c r="N45" s="3">
        <f t="shared" si="5"/>
        <v>-0.25700301041491752</v>
      </c>
      <c r="O45" s="3">
        <f t="shared" si="5"/>
        <v>-0.20366810080253678</v>
      </c>
      <c r="P45" s="2" t="s">
        <v>48</v>
      </c>
    </row>
    <row r="46" spans="1:16">
      <c r="A46" s="6">
        <v>1978</v>
      </c>
      <c r="B46" s="5">
        <v>92</v>
      </c>
      <c r="C46" s="6">
        <f t="shared" si="0"/>
        <v>-0.11538461538461539</v>
      </c>
      <c r="D46" s="6">
        <f t="shared" si="1"/>
        <v>-3.2439782439782447E-2</v>
      </c>
      <c r="E46" s="6" t="s">
        <v>49</v>
      </c>
      <c r="F46" s="5"/>
      <c r="G46" s="6">
        <v>1978</v>
      </c>
      <c r="H46" s="5">
        <v>426967</v>
      </c>
      <c r="I46" s="6">
        <f t="shared" si="2"/>
        <v>3.4948575805540678E-2</v>
      </c>
      <c r="J46" s="2">
        <f t="shared" si="3"/>
        <v>9.0191741979756629E-2</v>
      </c>
      <c r="K46" s="2" t="s">
        <v>49</v>
      </c>
      <c r="M46" s="2">
        <v>1978</v>
      </c>
      <c r="N46" s="3">
        <f t="shared" si="5"/>
        <v>-0.15033319119015606</v>
      </c>
      <c r="O46" s="3">
        <f t="shared" si="5"/>
        <v>-0.12263152441953908</v>
      </c>
      <c r="P46" s="2" t="s">
        <v>49</v>
      </c>
    </row>
    <row r="47" spans="1:16">
      <c r="A47" s="6">
        <v>1977</v>
      </c>
      <c r="B47" s="5">
        <v>104</v>
      </c>
      <c r="C47" s="6">
        <f t="shared" si="0"/>
        <v>5.0505050505050504E-2</v>
      </c>
      <c r="D47" s="6">
        <f t="shared" si="1"/>
        <v>0.18525252525252525</v>
      </c>
      <c r="E47" s="6" t="s">
        <v>50</v>
      </c>
      <c r="F47" s="5"/>
      <c r="G47" s="6">
        <v>1977</v>
      </c>
      <c r="H47" s="5">
        <v>412549</v>
      </c>
      <c r="I47" s="6">
        <f t="shared" si="2"/>
        <v>0.14543490815397259</v>
      </c>
      <c r="J47" s="2">
        <f t="shared" si="3"/>
        <v>0.10738961540140465</v>
      </c>
      <c r="K47" s="2" t="s">
        <v>50</v>
      </c>
      <c r="M47" s="2">
        <v>1977</v>
      </c>
      <c r="N47" s="3">
        <f t="shared" si="5"/>
        <v>-9.4929857648922089E-2</v>
      </c>
      <c r="O47" s="3">
        <f t="shared" si="5"/>
        <v>7.7862909851120599E-2</v>
      </c>
      <c r="P47" s="2" t="s">
        <v>50</v>
      </c>
    </row>
    <row r="48" spans="1:16">
      <c r="A48" s="6">
        <v>1976</v>
      </c>
      <c r="B48" s="5">
        <v>99</v>
      </c>
      <c r="C48" s="6">
        <f t="shared" si="0"/>
        <v>0.32</v>
      </c>
      <c r="D48" s="6">
        <f t="shared" si="1"/>
        <v>7.6666666666666675E-2</v>
      </c>
      <c r="E48" s="6" t="s">
        <v>51</v>
      </c>
      <c r="F48" s="5"/>
      <c r="G48" s="6">
        <v>1976</v>
      </c>
      <c r="H48" s="5">
        <v>360168</v>
      </c>
      <c r="I48" s="6">
        <f t="shared" si="2"/>
        <v>6.9344322648836734E-2</v>
      </c>
      <c r="J48" s="2">
        <f t="shared" si="3"/>
        <v>5.6989256054600333E-2</v>
      </c>
      <c r="K48" s="2" t="s">
        <v>51</v>
      </c>
      <c r="M48" s="2">
        <v>1976</v>
      </c>
      <c r="N48" s="3">
        <f t="shared" si="5"/>
        <v>0.25065567735116329</v>
      </c>
      <c r="O48" s="3">
        <f t="shared" si="5"/>
        <v>1.9677410612066341E-2</v>
      </c>
      <c r="P48" s="2" t="s">
        <v>51</v>
      </c>
    </row>
    <row r="49" spans="1:16">
      <c r="A49" s="6">
        <v>1975</v>
      </c>
      <c r="B49" s="5">
        <v>75</v>
      </c>
      <c r="C49" s="6">
        <f t="shared" si="0"/>
        <v>-0.16666666666666666</v>
      </c>
      <c r="D49" s="6">
        <f t="shared" si="1"/>
        <v>-7.7715355805243441E-2</v>
      </c>
      <c r="E49" s="6" t="s">
        <v>52</v>
      </c>
      <c r="F49" s="5"/>
      <c r="G49" s="6">
        <v>1975</v>
      </c>
      <c r="H49" s="5">
        <v>336812</v>
      </c>
      <c r="I49" s="6">
        <f t="shared" si="2"/>
        <v>4.4634189460363932E-2</v>
      </c>
      <c r="J49" s="2">
        <f t="shared" si="3"/>
        <v>6.4806528316570813E-2</v>
      </c>
      <c r="K49" s="2" t="s">
        <v>52</v>
      </c>
      <c r="M49" s="2">
        <v>1975</v>
      </c>
      <c r="N49" s="3">
        <f t="shared" si="5"/>
        <v>-0.21130085612703059</v>
      </c>
      <c r="O49" s="3">
        <f t="shared" si="5"/>
        <v>-0.14252188412181427</v>
      </c>
      <c r="P49" s="2" t="s">
        <v>52</v>
      </c>
    </row>
    <row r="50" spans="1:16">
      <c r="A50" s="6">
        <v>1974</v>
      </c>
      <c r="B50" s="5">
        <v>90</v>
      </c>
      <c r="C50" s="6">
        <f t="shared" si="0"/>
        <v>1.1235955056179775E-2</v>
      </c>
      <c r="D50" s="6">
        <f t="shared" si="1"/>
        <v>0.39561797752808991</v>
      </c>
      <c r="E50" s="6" t="s">
        <v>53</v>
      </c>
      <c r="F50" s="5"/>
      <c r="G50" s="6">
        <v>1974</v>
      </c>
      <c r="H50" s="5">
        <v>322421</v>
      </c>
      <c r="I50" s="6">
        <f t="shared" si="2"/>
        <v>8.4978867172777695E-2</v>
      </c>
      <c r="J50" s="2">
        <f t="shared" si="3"/>
        <v>4.7961434021835572E-2</v>
      </c>
      <c r="K50" s="2" t="s">
        <v>53</v>
      </c>
      <c r="M50" s="2">
        <v>1974</v>
      </c>
      <c r="N50" s="3">
        <f t="shared" si="5"/>
        <v>-7.374291211659792E-2</v>
      </c>
      <c r="O50" s="3">
        <f t="shared" si="5"/>
        <v>0.34765654350625436</v>
      </c>
      <c r="P50" s="2" t="s">
        <v>53</v>
      </c>
    </row>
    <row r="51" spans="1:16">
      <c r="A51" s="6">
        <v>1973</v>
      </c>
      <c r="B51" s="5">
        <v>89</v>
      </c>
      <c r="C51" s="6">
        <f t="shared" si="0"/>
        <v>0.78</v>
      </c>
      <c r="D51" s="6">
        <f t="shared" si="1"/>
        <v>0.48523809523809525</v>
      </c>
      <c r="E51" s="6" t="s">
        <v>54</v>
      </c>
      <c r="F51" s="5"/>
      <c r="G51" s="6">
        <v>1973</v>
      </c>
      <c r="H51" s="5">
        <v>297168</v>
      </c>
      <c r="I51" s="6">
        <f t="shared" si="2"/>
        <v>1.0944000870893448E-2</v>
      </c>
      <c r="J51" s="2">
        <f t="shared" si="3"/>
        <v>4.4102258911125528E-2</v>
      </c>
      <c r="K51" s="2" t="s">
        <v>54</v>
      </c>
      <c r="M51" s="2">
        <v>1973</v>
      </c>
      <c r="N51" s="3">
        <f t="shared" si="5"/>
        <v>0.7690559991291066</v>
      </c>
      <c r="O51" s="3">
        <f t="shared" si="5"/>
        <v>0.44113583632696973</v>
      </c>
      <c r="P51" s="2" t="s">
        <v>54</v>
      </c>
    </row>
    <row r="52" spans="1:16">
      <c r="A52" s="6">
        <v>1972</v>
      </c>
      <c r="B52" s="5">
        <v>50</v>
      </c>
      <c r="C52" s="6">
        <f t="shared" si="0"/>
        <v>0.19047619047619047</v>
      </c>
      <c r="D52" s="6">
        <f t="shared" si="1"/>
        <v>0.54978354978354971</v>
      </c>
      <c r="E52" s="6" t="s">
        <v>55</v>
      </c>
      <c r="F52" s="5"/>
      <c r="G52" s="6">
        <v>1972</v>
      </c>
      <c r="H52" s="5">
        <v>293951</v>
      </c>
      <c r="I52" s="6">
        <f t="shared" si="2"/>
        <v>7.7260516951357605E-2</v>
      </c>
      <c r="J52" s="2">
        <f t="shared" si="3"/>
        <v>6.9540983740483342E-2</v>
      </c>
      <c r="K52" s="2" t="s">
        <v>55</v>
      </c>
      <c r="M52" s="2">
        <v>1972</v>
      </c>
      <c r="N52" s="3">
        <f t="shared" si="5"/>
        <v>0.11321567352483286</v>
      </c>
      <c r="O52" s="3">
        <f t="shared" si="5"/>
        <v>0.48024256604306637</v>
      </c>
      <c r="P52" s="2" t="s">
        <v>55</v>
      </c>
    </row>
    <row r="53" spans="1:16">
      <c r="A53" s="6">
        <v>1971</v>
      </c>
      <c r="B53" s="8">
        <v>42</v>
      </c>
      <c r="C53" s="6">
        <f t="shared" si="0"/>
        <v>0.90909090909090906</v>
      </c>
      <c r="D53" s="6"/>
      <c r="E53" s="6" t="s">
        <v>56</v>
      </c>
      <c r="F53" s="5"/>
      <c r="G53" s="6">
        <v>1971</v>
      </c>
      <c r="H53" s="5">
        <v>272869</v>
      </c>
      <c r="I53" s="6">
        <f t="shared" si="2"/>
        <v>6.1821450529609079E-2</v>
      </c>
      <c r="J53" s="2"/>
      <c r="K53" s="2" t="s">
        <v>56</v>
      </c>
      <c r="M53" s="2">
        <v>1971</v>
      </c>
      <c r="N53" s="3">
        <f t="shared" si="5"/>
        <v>0.84726945856129998</v>
      </c>
      <c r="O53" s="3">
        <f t="shared" si="5"/>
        <v>0</v>
      </c>
      <c r="P53" s="2" t="s">
        <v>56</v>
      </c>
    </row>
    <row r="54" spans="1:16">
      <c r="A54" s="6">
        <v>1970</v>
      </c>
      <c r="B54" s="8">
        <v>22</v>
      </c>
      <c r="C54" s="6"/>
      <c r="D54" s="6"/>
      <c r="E54" s="6"/>
      <c r="F54" s="5"/>
      <c r="G54" s="6">
        <v>1970</v>
      </c>
      <c r="H54" s="5">
        <v>256982</v>
      </c>
      <c r="I54" s="6"/>
      <c r="J54" s="2"/>
      <c r="K54" s="2"/>
      <c r="M54" s="2">
        <v>1970</v>
      </c>
      <c r="N54" s="3">
        <f t="shared" si="5"/>
        <v>0</v>
      </c>
      <c r="O54" s="3">
        <f t="shared" si="5"/>
        <v>0</v>
      </c>
      <c r="P54" s="2"/>
    </row>
    <row r="55" spans="1:16">
      <c r="B55" s="9"/>
    </row>
    <row r="56" spans="1:16" ht="15" customHeight="1">
      <c r="B56"/>
      <c r="C56" s="13"/>
      <c r="D56" s="13"/>
      <c r="E56" s="13"/>
      <c r="F56" s="13"/>
    </row>
    <row r="57" spans="1:16">
      <c r="B57"/>
      <c r="C57"/>
      <c r="D57"/>
      <c r="E57"/>
      <c r="F57"/>
    </row>
  </sheetData>
  <mergeCells count="1">
    <mergeCell ref="C56:F56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64E47-1EF9-4AC8-98F8-CDF3A1988463}">
  <dimension ref="A1:P57"/>
  <sheetViews>
    <sheetView workbookViewId="0">
      <selection activeCell="B4" sqref="B4"/>
    </sheetView>
  </sheetViews>
  <sheetFormatPr defaultRowHeight="15"/>
  <cols>
    <col min="1" max="1" width="15.140625" style="1" customWidth="1"/>
    <col min="2" max="2" width="24.7109375" style="1" customWidth="1"/>
    <col min="3" max="3" width="24.42578125" style="1" customWidth="1"/>
    <col min="4" max="4" width="16.5703125" style="1" customWidth="1"/>
    <col min="5" max="5" width="13.7109375" style="1" customWidth="1"/>
    <col min="6" max="7" width="9.140625" style="1"/>
    <col min="8" max="8" width="20.42578125" style="1" customWidth="1"/>
    <col min="9" max="9" width="24.7109375" style="1" customWidth="1"/>
    <col min="10" max="10" width="16" style="1" customWidth="1"/>
    <col min="11" max="11" width="13.85546875" style="1" customWidth="1"/>
    <col min="12" max="14" width="9.140625" style="1"/>
    <col min="15" max="15" width="12.28515625" style="1" customWidth="1"/>
    <col min="16" max="16" width="13.85546875" style="1" customWidth="1"/>
    <col min="17" max="16384" width="9.140625" style="1"/>
  </cols>
  <sheetData>
    <row r="1" spans="1:16">
      <c r="A1" t="s">
        <v>58</v>
      </c>
      <c r="B1" s="4" t="s">
        <v>90</v>
      </c>
      <c r="C1" s="10"/>
      <c r="D1" s="10"/>
      <c r="E1" s="10"/>
    </row>
    <row r="2" spans="1:16">
      <c r="A2" t="s">
        <v>57</v>
      </c>
      <c r="B2" t="s">
        <v>97</v>
      </c>
      <c r="C2"/>
      <c r="D2"/>
      <c r="E2"/>
    </row>
    <row r="4" spans="1:16">
      <c r="A4" s="6" t="s">
        <v>1</v>
      </c>
      <c r="B4" s="6" t="s">
        <v>98</v>
      </c>
      <c r="C4" s="6" t="s">
        <v>3</v>
      </c>
      <c r="D4" s="6" t="s">
        <v>4</v>
      </c>
      <c r="E4" s="6" t="s">
        <v>5</v>
      </c>
      <c r="F4" s="5"/>
      <c r="G4" s="6" t="s">
        <v>0</v>
      </c>
      <c r="H4" s="7" t="s">
        <v>60</v>
      </c>
      <c r="I4" s="6" t="s">
        <v>3</v>
      </c>
      <c r="J4" s="2" t="s">
        <v>4</v>
      </c>
      <c r="K4" s="2" t="s">
        <v>5</v>
      </c>
      <c r="M4" s="2" t="s">
        <v>1</v>
      </c>
      <c r="N4" s="3" t="s">
        <v>6</v>
      </c>
      <c r="O4" s="3" t="s">
        <v>7</v>
      </c>
      <c r="P4" s="2" t="s">
        <v>5</v>
      </c>
    </row>
    <row r="5" spans="1:16">
      <c r="A5" s="6">
        <v>2019</v>
      </c>
      <c r="B5">
        <v>182</v>
      </c>
      <c r="C5" s="6">
        <f t="shared" ref="C5:C53" si="0">((B5-B6)/B6)</f>
        <v>0.63963963963963966</v>
      </c>
      <c r="D5" s="6">
        <f t="shared" ref="D5:D52" si="1">(C5+C6)/2</f>
        <v>0.34340472548019718</v>
      </c>
      <c r="E5" s="6" t="s">
        <v>8</v>
      </c>
      <c r="F5" s="5"/>
      <c r="G5" s="6">
        <v>2019</v>
      </c>
      <c r="H5" s="5">
        <v>1980020</v>
      </c>
      <c r="I5" s="6">
        <f t="shared" ref="I5:I53" si="2">((H5-H6)/H6)</f>
        <v>0.11451277989889558</v>
      </c>
      <c r="J5" s="2">
        <f t="shared" ref="J5:J52" si="3">(I5+I6)/2</f>
        <v>8.1021873732160674E-2</v>
      </c>
      <c r="K5" s="2" t="s">
        <v>8</v>
      </c>
      <c r="M5" s="2">
        <v>2019</v>
      </c>
      <c r="N5" s="3">
        <f t="shared" ref="N5:O35" si="4">C5-I5</f>
        <v>0.52512685974074413</v>
      </c>
      <c r="O5" s="3">
        <f t="shared" si="4"/>
        <v>0.26238285174803649</v>
      </c>
      <c r="P5" s="2" t="s">
        <v>8</v>
      </c>
    </row>
    <row r="6" spans="1:16">
      <c r="A6" s="6">
        <v>2018</v>
      </c>
      <c r="B6">
        <v>111</v>
      </c>
      <c r="C6" s="6">
        <f t="shared" si="0"/>
        <v>4.716981132075472E-2</v>
      </c>
      <c r="D6" s="6">
        <f t="shared" si="1"/>
        <v>0.67575881870385568</v>
      </c>
      <c r="E6" s="6" t="s">
        <v>9</v>
      </c>
      <c r="F6" s="5"/>
      <c r="G6" s="6">
        <v>2018</v>
      </c>
      <c r="H6" s="5">
        <v>1776579</v>
      </c>
      <c r="I6" s="6">
        <f t="shared" si="2"/>
        <v>4.7530967565425762E-2</v>
      </c>
      <c r="J6" s="2">
        <f t="shared" si="3"/>
        <v>4.2074420074130245E-2</v>
      </c>
      <c r="K6" s="2" t="s">
        <v>9</v>
      </c>
      <c r="M6" s="2">
        <v>2018</v>
      </c>
      <c r="N6" s="3">
        <f t="shared" si="4"/>
        <v>-3.6115624467104174E-4</v>
      </c>
      <c r="O6" s="3">
        <f t="shared" si="4"/>
        <v>0.63368439862972548</v>
      </c>
      <c r="P6" s="2" t="s">
        <v>9</v>
      </c>
    </row>
    <row r="7" spans="1:16">
      <c r="A7" s="6">
        <v>2017</v>
      </c>
      <c r="B7">
        <v>106</v>
      </c>
      <c r="C7" s="6">
        <f t="shared" si="0"/>
        <v>1.3043478260869565</v>
      </c>
      <c r="D7" s="6">
        <f t="shared" si="1"/>
        <v>1.0721739130434782</v>
      </c>
      <c r="E7" s="6" t="s">
        <v>10</v>
      </c>
      <c r="F7" s="5"/>
      <c r="G7" s="6">
        <v>2017</v>
      </c>
      <c r="H7" s="5">
        <v>1695968</v>
      </c>
      <c r="I7" s="6">
        <f t="shared" si="2"/>
        <v>3.6617872582834728E-2</v>
      </c>
      <c r="J7" s="2">
        <f t="shared" si="3"/>
        <v>3.736713978027642E-2</v>
      </c>
      <c r="K7" s="2" t="s">
        <v>10</v>
      </c>
      <c r="M7" s="2">
        <v>2017</v>
      </c>
      <c r="N7" s="3">
        <f t="shared" si="4"/>
        <v>1.2677299535041218</v>
      </c>
      <c r="O7" s="3">
        <f t="shared" si="4"/>
        <v>1.0348067732632018</v>
      </c>
      <c r="P7" s="2" t="s">
        <v>10</v>
      </c>
    </row>
    <row r="8" spans="1:16">
      <c r="A8" s="6">
        <v>2016</v>
      </c>
      <c r="B8">
        <v>46</v>
      </c>
      <c r="C8" s="6">
        <f t="shared" si="0"/>
        <v>0.84</v>
      </c>
      <c r="D8" s="6">
        <f t="shared" si="1"/>
        <v>0.54499999999999993</v>
      </c>
      <c r="E8" s="6" t="s">
        <v>11</v>
      </c>
      <c r="F8" s="5"/>
      <c r="G8" s="6">
        <v>2016</v>
      </c>
      <c r="H8" s="5">
        <v>1636059</v>
      </c>
      <c r="I8" s="6">
        <f t="shared" si="2"/>
        <v>3.8116406977718106E-2</v>
      </c>
      <c r="J8" s="2">
        <f t="shared" si="3"/>
        <v>3.804072655346101E-2</v>
      </c>
      <c r="K8" s="2" t="s">
        <v>11</v>
      </c>
      <c r="M8" s="2">
        <v>2016</v>
      </c>
      <c r="N8" s="3">
        <f t="shared" si="4"/>
        <v>0.80188359302228185</v>
      </c>
      <c r="O8" s="3">
        <f t="shared" si="4"/>
        <v>0.50695927344653891</v>
      </c>
      <c r="P8" s="2" t="s">
        <v>11</v>
      </c>
    </row>
    <row r="9" spans="1:16">
      <c r="A9" s="6">
        <v>2015</v>
      </c>
      <c r="B9">
        <v>25</v>
      </c>
      <c r="C9" s="6">
        <f t="shared" si="0"/>
        <v>0.25</v>
      </c>
      <c r="D9" s="6">
        <f t="shared" si="1"/>
        <v>0.125</v>
      </c>
      <c r="E9" s="6" t="s">
        <v>12</v>
      </c>
      <c r="F9" s="5"/>
      <c r="G9" s="6">
        <v>2015</v>
      </c>
      <c r="H9" s="5">
        <v>1575988</v>
      </c>
      <c r="I9" s="6">
        <f t="shared" si="2"/>
        <v>3.7965046129203921E-2</v>
      </c>
      <c r="J9" s="2">
        <f t="shared" si="3"/>
        <v>3.3426727323831229E-2</v>
      </c>
      <c r="K9" s="2" t="s">
        <v>12</v>
      </c>
      <c r="M9" s="2">
        <v>2015</v>
      </c>
      <c r="N9" s="3">
        <f t="shared" si="4"/>
        <v>0.21203495387079607</v>
      </c>
      <c r="O9" s="3">
        <f t="shared" si="4"/>
        <v>9.1573272676168771E-2</v>
      </c>
      <c r="P9" s="2" t="s">
        <v>12</v>
      </c>
    </row>
    <row r="10" spans="1:16">
      <c r="A10" s="6">
        <v>2014</v>
      </c>
      <c r="B10">
        <v>20</v>
      </c>
      <c r="C10" s="6">
        <f t="shared" si="0"/>
        <v>0</v>
      </c>
      <c r="D10" s="6">
        <f t="shared" si="1"/>
        <v>0.61111111111111116</v>
      </c>
      <c r="E10" s="6" t="s">
        <v>13</v>
      </c>
      <c r="F10" s="5"/>
      <c r="G10" s="6">
        <v>2014</v>
      </c>
      <c r="H10" s="5">
        <v>1518344</v>
      </c>
      <c r="I10" s="6">
        <f t="shared" si="2"/>
        <v>2.8888408518458534E-2</v>
      </c>
      <c r="J10" s="2">
        <f t="shared" si="3"/>
        <v>4.1927270404029368E-2</v>
      </c>
      <c r="K10" s="2" t="s">
        <v>13</v>
      </c>
      <c r="M10" s="2">
        <v>2014</v>
      </c>
      <c r="N10" s="3">
        <f t="shared" si="4"/>
        <v>-2.8888408518458534E-2</v>
      </c>
      <c r="O10" s="3">
        <f t="shared" si="4"/>
        <v>0.56918384070708183</v>
      </c>
      <c r="P10" s="2" t="s">
        <v>13</v>
      </c>
    </row>
    <row r="11" spans="1:16">
      <c r="A11" s="6">
        <v>2013</v>
      </c>
      <c r="B11">
        <v>20</v>
      </c>
      <c r="C11" s="6">
        <f t="shared" si="0"/>
        <v>1.2222222222222223</v>
      </c>
      <c r="D11" s="6">
        <f t="shared" si="1"/>
        <v>0.75396825396825395</v>
      </c>
      <c r="E11" s="6" t="s">
        <v>14</v>
      </c>
      <c r="F11" s="5"/>
      <c r="G11" s="6">
        <v>2013</v>
      </c>
      <c r="H11" s="5">
        <v>1475713</v>
      </c>
      <c r="I11" s="6">
        <f t="shared" si="2"/>
        <v>5.4966132289600199E-2</v>
      </c>
      <c r="J11" s="2">
        <f t="shared" si="3"/>
        <v>5.337452420807437E-2</v>
      </c>
      <c r="K11" s="2" t="s">
        <v>14</v>
      </c>
      <c r="M11" s="2">
        <v>2013</v>
      </c>
      <c r="N11" s="3">
        <f t="shared" si="4"/>
        <v>1.1672560899326221</v>
      </c>
      <c r="O11" s="3">
        <f t="shared" si="4"/>
        <v>0.70059372976017964</v>
      </c>
      <c r="P11" s="2" t="s">
        <v>14</v>
      </c>
    </row>
    <row r="12" spans="1:16">
      <c r="A12" s="6">
        <v>2012</v>
      </c>
      <c r="B12">
        <v>9</v>
      </c>
      <c r="C12" s="6">
        <f t="shared" si="0"/>
        <v>0.2857142857142857</v>
      </c>
      <c r="D12" s="6">
        <f t="shared" si="1"/>
        <v>8.0357142857142849E-2</v>
      </c>
      <c r="E12" s="6" t="s">
        <v>15</v>
      </c>
      <c r="F12" s="5"/>
      <c r="G12" s="6">
        <v>2012</v>
      </c>
      <c r="H12" s="5">
        <v>1398825</v>
      </c>
      <c r="I12" s="6">
        <f t="shared" si="2"/>
        <v>5.1782916126548548E-2</v>
      </c>
      <c r="J12" s="2">
        <f t="shared" si="3"/>
        <v>5.7636912288871349E-2</v>
      </c>
      <c r="K12" s="2" t="s">
        <v>15</v>
      </c>
      <c r="M12" s="2">
        <v>2012</v>
      </c>
      <c r="N12" s="3">
        <f t="shared" si="4"/>
        <v>0.23393136958773714</v>
      </c>
      <c r="O12" s="3">
        <f t="shared" si="4"/>
        <v>2.27202305682715E-2</v>
      </c>
      <c r="P12" s="2" t="s">
        <v>15</v>
      </c>
    </row>
    <row r="13" spans="1:16">
      <c r="A13" s="6">
        <v>2011</v>
      </c>
      <c r="B13">
        <v>7</v>
      </c>
      <c r="C13" s="6">
        <f t="shared" si="0"/>
        <v>-0.125</v>
      </c>
      <c r="D13" s="6">
        <f t="shared" si="1"/>
        <v>-6.25E-2</v>
      </c>
      <c r="E13" s="6" t="s">
        <v>16</v>
      </c>
      <c r="F13" s="5"/>
      <c r="G13" s="6">
        <v>2011</v>
      </c>
      <c r="H13" s="5">
        <v>1329956</v>
      </c>
      <c r="I13" s="6">
        <f t="shared" si="2"/>
        <v>6.349090845119415E-2</v>
      </c>
      <c r="J13" s="2">
        <f t="shared" si="3"/>
        <v>4.8989728813743805E-2</v>
      </c>
      <c r="K13" s="2" t="s">
        <v>16</v>
      </c>
      <c r="M13" s="2">
        <v>2011</v>
      </c>
      <c r="N13" s="3">
        <f t="shared" si="4"/>
        <v>-0.18849090845119415</v>
      </c>
      <c r="O13" s="3">
        <f t="shared" si="4"/>
        <v>-0.1114897288137438</v>
      </c>
      <c r="P13" s="2" t="s">
        <v>16</v>
      </c>
    </row>
    <row r="14" spans="1:16">
      <c r="A14" s="6">
        <v>2010</v>
      </c>
      <c r="B14">
        <v>8</v>
      </c>
      <c r="C14" s="6">
        <f t="shared" si="0"/>
        <v>0</v>
      </c>
      <c r="D14" s="6">
        <f t="shared" si="1"/>
        <v>0.16666666666666666</v>
      </c>
      <c r="E14" s="6" t="s">
        <v>17</v>
      </c>
      <c r="F14" s="5"/>
      <c r="G14" s="6">
        <v>2010</v>
      </c>
      <c r="H14" s="5">
        <v>1250557</v>
      </c>
      <c r="I14" s="6">
        <f t="shared" si="2"/>
        <v>3.4488549176293466E-2</v>
      </c>
      <c r="J14" s="2">
        <f t="shared" si="3"/>
        <v>3.9335203702825214E-2</v>
      </c>
      <c r="K14" s="2" t="s">
        <v>17</v>
      </c>
      <c r="M14" s="2">
        <v>2010</v>
      </c>
      <c r="N14" s="3">
        <f t="shared" si="4"/>
        <v>-3.4488549176293466E-2</v>
      </c>
      <c r="O14" s="3">
        <f t="shared" si="4"/>
        <v>0.12733146296384146</v>
      </c>
      <c r="P14" s="2" t="s">
        <v>17</v>
      </c>
    </row>
    <row r="15" spans="1:16">
      <c r="A15" s="6">
        <v>2009</v>
      </c>
      <c r="B15">
        <v>8</v>
      </c>
      <c r="C15" s="6">
        <f t="shared" si="0"/>
        <v>0.33333333333333331</v>
      </c>
      <c r="D15" s="6">
        <f t="shared" si="1"/>
        <v>2.6666666666666665</v>
      </c>
      <c r="E15" s="6" t="s">
        <v>18</v>
      </c>
      <c r="F15" s="5"/>
      <c r="G15" s="6">
        <v>2009</v>
      </c>
      <c r="H15" s="5">
        <v>1208865</v>
      </c>
      <c r="I15" s="6">
        <f t="shared" si="2"/>
        <v>4.4181858229356968E-2</v>
      </c>
      <c r="J15" s="2">
        <f t="shared" si="3"/>
        <v>5.8036847284569794E-2</v>
      </c>
      <c r="K15" s="2" t="s">
        <v>18</v>
      </c>
      <c r="M15" s="2">
        <v>2009</v>
      </c>
      <c r="N15" s="3">
        <f t="shared" si="4"/>
        <v>0.28915147510397632</v>
      </c>
      <c r="O15" s="3">
        <f t="shared" si="4"/>
        <v>2.6086298193820969</v>
      </c>
      <c r="P15" s="2" t="s">
        <v>18</v>
      </c>
    </row>
    <row r="16" spans="1:16">
      <c r="A16" s="6">
        <v>2008</v>
      </c>
      <c r="B16">
        <v>6</v>
      </c>
      <c r="C16" s="6">
        <f t="shared" si="0"/>
        <v>5</v>
      </c>
      <c r="D16" s="6">
        <f t="shared" si="1"/>
        <v>2.125</v>
      </c>
      <c r="E16" s="6" t="s">
        <v>19</v>
      </c>
      <c r="F16" s="5"/>
      <c r="G16" s="6">
        <v>2008</v>
      </c>
      <c r="H16" s="5">
        <v>1157715</v>
      </c>
      <c r="I16" s="6">
        <f t="shared" si="2"/>
        <v>7.1891836339782619E-2</v>
      </c>
      <c r="J16" s="2">
        <f t="shared" si="3"/>
        <v>6.1020566513237715E-2</v>
      </c>
      <c r="K16" s="2" t="s">
        <v>19</v>
      </c>
      <c r="M16" s="2">
        <v>2008</v>
      </c>
      <c r="N16" s="3">
        <f t="shared" si="4"/>
        <v>4.9281081636602178</v>
      </c>
      <c r="O16" s="3">
        <f t="shared" si="4"/>
        <v>2.0639794334867623</v>
      </c>
      <c r="P16" s="2" t="s">
        <v>19</v>
      </c>
    </row>
    <row r="17" spans="1:16">
      <c r="A17" s="6">
        <v>2007</v>
      </c>
      <c r="B17">
        <v>1</v>
      </c>
      <c r="C17" s="6">
        <f t="shared" si="0"/>
        <v>-0.75</v>
      </c>
      <c r="D17" s="6">
        <f t="shared" si="1"/>
        <v>1.125</v>
      </c>
      <c r="E17" s="6" t="s">
        <v>20</v>
      </c>
      <c r="F17" s="5"/>
      <c r="G17" s="6">
        <v>2007</v>
      </c>
      <c r="H17" s="5">
        <v>1080067</v>
      </c>
      <c r="I17" s="6">
        <f t="shared" si="2"/>
        <v>5.014929668669281E-2</v>
      </c>
      <c r="J17" s="2">
        <f t="shared" si="3"/>
        <v>5.2071956196074576E-2</v>
      </c>
      <c r="K17" s="2" t="s">
        <v>20</v>
      </c>
      <c r="M17" s="2">
        <v>2007</v>
      </c>
      <c r="N17" s="3">
        <f t="shared" si="4"/>
        <v>-0.80014929668669277</v>
      </c>
      <c r="O17" s="3">
        <f t="shared" si="4"/>
        <v>1.0729280438039255</v>
      </c>
      <c r="P17" s="2" t="s">
        <v>20</v>
      </c>
    </row>
    <row r="18" spans="1:16">
      <c r="A18" s="6">
        <v>2006</v>
      </c>
      <c r="B18">
        <v>4</v>
      </c>
      <c r="C18" s="6">
        <f t="shared" si="0"/>
        <v>3</v>
      </c>
      <c r="D18" s="6">
        <f t="shared" si="1"/>
        <v>1.5</v>
      </c>
      <c r="E18" s="6" t="s">
        <v>21</v>
      </c>
      <c r="F18" s="5"/>
      <c r="G18" s="6">
        <v>2006</v>
      </c>
      <c r="H18" s="5">
        <v>1028489</v>
      </c>
      <c r="I18" s="6">
        <f t="shared" si="2"/>
        <v>5.3994615705456335E-2</v>
      </c>
      <c r="J18" s="2">
        <f t="shared" si="3"/>
        <v>5.248827898145017E-2</v>
      </c>
      <c r="K18" s="2" t="s">
        <v>21</v>
      </c>
      <c r="M18" s="2">
        <v>2006</v>
      </c>
      <c r="N18" s="3">
        <f t="shared" si="4"/>
        <v>2.9460053842945437</v>
      </c>
      <c r="O18" s="3">
        <f t="shared" si="4"/>
        <v>1.4475117210185497</v>
      </c>
      <c r="P18" s="2" t="s">
        <v>21</v>
      </c>
    </row>
    <row r="19" spans="1:16">
      <c r="A19" s="6">
        <v>2005</v>
      </c>
      <c r="B19">
        <v>1</v>
      </c>
      <c r="C19" s="6">
        <f t="shared" si="0"/>
        <v>0</v>
      </c>
      <c r="D19" s="6">
        <f t="shared" si="1"/>
        <v>-0.33333333333333331</v>
      </c>
      <c r="E19" s="6" t="s">
        <v>22</v>
      </c>
      <c r="F19" s="5"/>
      <c r="G19" s="6">
        <v>2005</v>
      </c>
      <c r="H19" s="5">
        <v>975801</v>
      </c>
      <c r="I19" s="6">
        <f t="shared" si="2"/>
        <v>5.0981942257443999E-2</v>
      </c>
      <c r="J19" s="2">
        <f t="shared" si="3"/>
        <v>4.83294602081209E-2</v>
      </c>
      <c r="K19" s="2" t="s">
        <v>22</v>
      </c>
      <c r="M19" s="2">
        <v>2005</v>
      </c>
      <c r="N19" s="3">
        <f t="shared" si="4"/>
        <v>-5.0981942257443999E-2</v>
      </c>
      <c r="O19" s="3">
        <f t="shared" si="4"/>
        <v>-0.38166279354145421</v>
      </c>
      <c r="P19" s="2" t="s">
        <v>22</v>
      </c>
    </row>
    <row r="20" spans="1:16">
      <c r="A20" s="6">
        <v>2004</v>
      </c>
      <c r="B20">
        <v>1</v>
      </c>
      <c r="C20" s="6">
        <f t="shared" si="0"/>
        <v>-0.66666666666666663</v>
      </c>
      <c r="D20" s="6">
        <f t="shared" si="1"/>
        <v>-8.3333333333333315E-2</v>
      </c>
      <c r="E20" s="6" t="s">
        <v>23</v>
      </c>
      <c r="F20" s="5"/>
      <c r="G20" s="6">
        <v>2004</v>
      </c>
      <c r="H20" s="5">
        <v>928466</v>
      </c>
      <c r="I20" s="6">
        <f t="shared" si="2"/>
        <v>4.5676978158797801E-2</v>
      </c>
      <c r="J20" s="2">
        <f t="shared" si="3"/>
        <v>4.4970204422588672E-2</v>
      </c>
      <c r="K20" s="2" t="s">
        <v>23</v>
      </c>
      <c r="M20" s="2">
        <v>2004</v>
      </c>
      <c r="N20" s="3">
        <f t="shared" si="4"/>
        <v>-0.71234364482546442</v>
      </c>
      <c r="O20" s="3">
        <f t="shared" si="4"/>
        <v>-0.12830353775592199</v>
      </c>
      <c r="P20" s="2" t="s">
        <v>23</v>
      </c>
    </row>
    <row r="21" spans="1:16">
      <c r="A21" s="6">
        <v>2003</v>
      </c>
      <c r="B21">
        <v>3</v>
      </c>
      <c r="C21" s="6">
        <f t="shared" si="0"/>
        <v>0.5</v>
      </c>
      <c r="D21" s="6">
        <f t="shared" si="1"/>
        <v>0.75</v>
      </c>
      <c r="E21" s="6" t="s">
        <v>24</v>
      </c>
      <c r="F21" s="5"/>
      <c r="G21" s="6">
        <v>2003</v>
      </c>
      <c r="H21" s="5">
        <v>887909</v>
      </c>
      <c r="I21" s="6">
        <f t="shared" si="2"/>
        <v>4.426343068637955E-2</v>
      </c>
      <c r="J21" s="2">
        <f t="shared" si="3"/>
        <v>3.357412135822737E-2</v>
      </c>
      <c r="K21" s="2" t="s">
        <v>24</v>
      </c>
      <c r="M21" s="2">
        <v>2003</v>
      </c>
      <c r="N21" s="3">
        <f t="shared" si="4"/>
        <v>0.45573656931362044</v>
      </c>
      <c r="O21" s="3">
        <f t="shared" si="4"/>
        <v>0.71642587864177265</v>
      </c>
      <c r="P21" s="2" t="s">
        <v>24</v>
      </c>
    </row>
    <row r="22" spans="1:16">
      <c r="A22" s="6">
        <v>2002</v>
      </c>
      <c r="B22">
        <v>2</v>
      </c>
      <c r="C22" s="6">
        <f t="shared" si="0"/>
        <v>1</v>
      </c>
      <c r="D22" s="6">
        <f t="shared" si="1"/>
        <v>0.25</v>
      </c>
      <c r="E22" s="6" t="s">
        <v>25</v>
      </c>
      <c r="F22" s="5"/>
      <c r="G22" s="6">
        <v>2002</v>
      </c>
      <c r="H22" s="5">
        <v>850273</v>
      </c>
      <c r="I22" s="6">
        <f t="shared" si="2"/>
        <v>2.2884812030075186E-2</v>
      </c>
      <c r="J22" s="2">
        <f t="shared" si="3"/>
        <v>1.147970202989825E-2</v>
      </c>
      <c r="K22" s="2" t="s">
        <v>25</v>
      </c>
      <c r="M22" s="2">
        <v>2002</v>
      </c>
      <c r="N22" s="3">
        <f t="shared" si="4"/>
        <v>0.9771151879699248</v>
      </c>
      <c r="O22" s="3">
        <f t="shared" si="4"/>
        <v>0.23852029797010174</v>
      </c>
      <c r="P22" s="2" t="s">
        <v>25</v>
      </c>
    </row>
    <row r="23" spans="1:16">
      <c r="A23" s="6">
        <v>2001</v>
      </c>
      <c r="B23">
        <v>1</v>
      </c>
      <c r="C23" s="6">
        <f t="shared" si="0"/>
        <v>-0.5</v>
      </c>
      <c r="D23" s="6" t="e">
        <f t="shared" si="1"/>
        <v>#DIV/0!</v>
      </c>
      <c r="E23" s="6" t="s">
        <v>26</v>
      </c>
      <c r="F23" s="5"/>
      <c r="G23" s="6">
        <v>2001</v>
      </c>
      <c r="H23" s="5">
        <v>831250</v>
      </c>
      <c r="I23" s="6">
        <f t="shared" si="2"/>
        <v>7.4592029721314555E-5</v>
      </c>
      <c r="J23" s="2">
        <f t="shared" si="3"/>
        <v>1.0923910985677252E-2</v>
      </c>
      <c r="K23" s="2" t="s">
        <v>26</v>
      </c>
      <c r="M23" s="2">
        <v>2001</v>
      </c>
      <c r="N23" s="3">
        <f t="shared" si="4"/>
        <v>-0.50007459202972127</v>
      </c>
      <c r="O23" s="3" t="e">
        <f t="shared" si="4"/>
        <v>#DIV/0!</v>
      </c>
      <c r="P23" s="2" t="s">
        <v>26</v>
      </c>
    </row>
    <row r="24" spans="1:16">
      <c r="A24" s="6">
        <v>2000</v>
      </c>
      <c r="B24">
        <v>2</v>
      </c>
      <c r="C24" s="6" t="e">
        <f t="shared" si="0"/>
        <v>#DIV/0!</v>
      </c>
      <c r="D24" s="6" t="e">
        <f t="shared" si="1"/>
        <v>#DIV/0!</v>
      </c>
      <c r="E24" s="6" t="s">
        <v>27</v>
      </c>
      <c r="F24" s="5"/>
      <c r="G24" s="6">
        <v>2000</v>
      </c>
      <c r="H24" s="5">
        <v>831188</v>
      </c>
      <c r="I24" s="6">
        <f t="shared" si="2"/>
        <v>2.177322994163319E-2</v>
      </c>
      <c r="J24" s="2">
        <f t="shared" si="3"/>
        <v>1.9876638847439031E-2</v>
      </c>
      <c r="K24" s="2" t="s">
        <v>27</v>
      </c>
      <c r="M24" s="2">
        <v>2000</v>
      </c>
      <c r="N24" s="3" t="e">
        <f t="shared" si="4"/>
        <v>#DIV/0!</v>
      </c>
      <c r="O24" s="3" t="e">
        <f t="shared" si="4"/>
        <v>#DIV/0!</v>
      </c>
      <c r="P24" s="2" t="s">
        <v>27</v>
      </c>
    </row>
    <row r="25" spans="1:16">
      <c r="A25" s="6">
        <v>1999</v>
      </c>
      <c r="B25"/>
      <c r="C25" s="6" t="e">
        <f t="shared" si="0"/>
        <v>#DIV/0!</v>
      </c>
      <c r="D25" s="6" t="e">
        <f t="shared" si="1"/>
        <v>#DIV/0!</v>
      </c>
      <c r="E25" s="6" t="s">
        <v>28</v>
      </c>
      <c r="F25" s="5"/>
      <c r="G25" s="6">
        <v>1999</v>
      </c>
      <c r="H25" s="5">
        <v>813476</v>
      </c>
      <c r="I25" s="6">
        <f t="shared" si="2"/>
        <v>1.7980047753244868E-2</v>
      </c>
      <c r="J25" s="2">
        <f t="shared" si="3"/>
        <v>1.9467776698243837E-2</v>
      </c>
      <c r="K25" s="2" t="s">
        <v>28</v>
      </c>
      <c r="M25" s="2">
        <v>1999</v>
      </c>
      <c r="N25" s="3" t="e">
        <f t="shared" si="4"/>
        <v>#DIV/0!</v>
      </c>
      <c r="O25" s="3" t="e">
        <f t="shared" si="4"/>
        <v>#DIV/0!</v>
      </c>
      <c r="P25" s="2" t="s">
        <v>28</v>
      </c>
    </row>
    <row r="26" spans="1:16">
      <c r="A26" s="6">
        <v>1998</v>
      </c>
      <c r="B26"/>
      <c r="C26" s="6" t="e">
        <f t="shared" si="0"/>
        <v>#DIV/0!</v>
      </c>
      <c r="D26" s="6" t="e">
        <f t="shared" si="1"/>
        <v>#DIV/0!</v>
      </c>
      <c r="E26" s="6" t="s">
        <v>29</v>
      </c>
      <c r="F26" s="5"/>
      <c r="G26" s="6">
        <v>1998</v>
      </c>
      <c r="H26" s="5">
        <v>799108</v>
      </c>
      <c r="I26" s="6">
        <f t="shared" si="2"/>
        <v>2.0955505643242802E-2</v>
      </c>
      <c r="J26" s="2">
        <f t="shared" si="3"/>
        <v>1.7062593320137966E-2</v>
      </c>
      <c r="K26" s="2" t="s">
        <v>29</v>
      </c>
      <c r="M26" s="2">
        <v>1998</v>
      </c>
      <c r="N26" s="3" t="e">
        <f t="shared" si="4"/>
        <v>#DIV/0!</v>
      </c>
      <c r="O26" s="3" t="e">
        <f t="shared" si="4"/>
        <v>#DIV/0!</v>
      </c>
      <c r="P26" s="2" t="s">
        <v>29</v>
      </c>
    </row>
    <row r="27" spans="1:16">
      <c r="A27" s="6">
        <v>1997</v>
      </c>
      <c r="B27"/>
      <c r="C27" s="6" t="e">
        <f t="shared" si="0"/>
        <v>#DIV/0!</v>
      </c>
      <c r="D27" s="6" t="e">
        <f t="shared" si="1"/>
        <v>#DIV/0!</v>
      </c>
      <c r="E27" s="6" t="s">
        <v>30</v>
      </c>
      <c r="F27" s="5"/>
      <c r="G27" s="6">
        <v>1997</v>
      </c>
      <c r="H27" s="5">
        <v>782706</v>
      </c>
      <c r="I27" s="6">
        <f t="shared" si="2"/>
        <v>1.3169680997033133E-2</v>
      </c>
      <c r="J27" s="2">
        <f t="shared" si="3"/>
        <v>6.5809530205009958E-2</v>
      </c>
      <c r="K27" s="2" t="s">
        <v>30</v>
      </c>
      <c r="M27" s="2">
        <v>1997</v>
      </c>
      <c r="N27" s="3" t="e">
        <f t="shared" si="4"/>
        <v>#DIV/0!</v>
      </c>
      <c r="O27" s="3" t="e">
        <f t="shared" si="4"/>
        <v>#DIV/0!</v>
      </c>
      <c r="P27" s="2" t="s">
        <v>30</v>
      </c>
    </row>
    <row r="28" spans="1:16">
      <c r="A28" s="6">
        <v>1996</v>
      </c>
      <c r="B28"/>
      <c r="C28" s="6" t="e">
        <f t="shared" si="0"/>
        <v>#DIV/0!</v>
      </c>
      <c r="D28" s="6" t="e">
        <f t="shared" si="1"/>
        <v>#DIV/0!</v>
      </c>
      <c r="E28" s="6" t="s">
        <v>31</v>
      </c>
      <c r="F28" s="5"/>
      <c r="G28" s="6">
        <v>1996</v>
      </c>
      <c r="H28" s="5">
        <v>772532</v>
      </c>
      <c r="I28" s="6">
        <f t="shared" si="2"/>
        <v>0.11844937941298679</v>
      </c>
      <c r="J28" s="2">
        <f t="shared" si="3"/>
        <v>8.4519918588730383E-2</v>
      </c>
      <c r="K28" s="2" t="s">
        <v>31</v>
      </c>
      <c r="M28" s="2">
        <v>1996</v>
      </c>
      <c r="N28" s="3" t="e">
        <f t="shared" si="4"/>
        <v>#DIV/0!</v>
      </c>
      <c r="O28" s="3" t="e">
        <f t="shared" si="4"/>
        <v>#DIV/0!</v>
      </c>
      <c r="P28" s="2" t="s">
        <v>31</v>
      </c>
    </row>
    <row r="29" spans="1:16">
      <c r="A29" s="6">
        <v>1995</v>
      </c>
      <c r="B29"/>
      <c r="C29" s="6" t="e">
        <f t="shared" si="0"/>
        <v>#DIV/0!</v>
      </c>
      <c r="D29" s="6" t="e">
        <f t="shared" si="1"/>
        <v>#DIV/0!</v>
      </c>
      <c r="E29" s="6" t="s">
        <v>32</v>
      </c>
      <c r="F29" s="5"/>
      <c r="G29" s="6">
        <v>1995</v>
      </c>
      <c r="H29" s="5">
        <v>690717</v>
      </c>
      <c r="I29" s="6">
        <f t="shared" si="2"/>
        <v>5.0590457764473976E-2</v>
      </c>
      <c r="J29" s="2">
        <f t="shared" si="3"/>
        <v>4.6889486280644252E-2</v>
      </c>
      <c r="K29" s="2" t="s">
        <v>32</v>
      </c>
      <c r="M29" s="2">
        <v>1995</v>
      </c>
      <c r="N29" s="3" t="e">
        <f t="shared" si="4"/>
        <v>#DIV/0!</v>
      </c>
      <c r="O29" s="3" t="e">
        <f t="shared" si="4"/>
        <v>#DIV/0!</v>
      </c>
      <c r="P29" s="2" t="s">
        <v>32</v>
      </c>
    </row>
    <row r="30" spans="1:16">
      <c r="A30" s="6">
        <v>1994</v>
      </c>
      <c r="B30"/>
      <c r="C30" s="6" t="e">
        <f t="shared" si="0"/>
        <v>#DIV/0!</v>
      </c>
      <c r="D30" s="6" t="e">
        <f t="shared" si="1"/>
        <v>#DIV/0!</v>
      </c>
      <c r="E30" s="6" t="s">
        <v>33</v>
      </c>
      <c r="F30" s="5"/>
      <c r="G30" s="6">
        <v>1994</v>
      </c>
      <c r="H30" s="5">
        <v>657456</v>
      </c>
      <c r="I30" s="6">
        <f t="shared" si="2"/>
        <v>4.3188514796814528E-2</v>
      </c>
      <c r="J30" s="2">
        <f t="shared" si="3"/>
        <v>2.9041261205244112E-2</v>
      </c>
      <c r="K30" s="2" t="s">
        <v>33</v>
      </c>
      <c r="M30" s="2">
        <v>1994</v>
      </c>
      <c r="N30" s="3" t="e">
        <f t="shared" si="4"/>
        <v>#DIV/0!</v>
      </c>
      <c r="O30" s="3" t="e">
        <f t="shared" si="4"/>
        <v>#DIV/0!</v>
      </c>
      <c r="P30" s="2" t="s">
        <v>33</v>
      </c>
    </row>
    <row r="31" spans="1:16">
      <c r="A31" s="6">
        <v>1993</v>
      </c>
      <c r="B31"/>
      <c r="C31" s="6" t="e">
        <f t="shared" si="0"/>
        <v>#DIV/0!</v>
      </c>
      <c r="D31" s="6" t="e">
        <f t="shared" si="1"/>
        <v>#DIV/0!</v>
      </c>
      <c r="E31" s="6" t="s">
        <v>34</v>
      </c>
      <c r="F31" s="5"/>
      <c r="G31" s="6">
        <v>1993</v>
      </c>
      <c r="H31" s="5">
        <v>630237</v>
      </c>
      <c r="I31" s="6">
        <f t="shared" si="2"/>
        <v>1.4894007613673694E-2</v>
      </c>
      <c r="J31" s="2">
        <f t="shared" si="3"/>
        <v>1.3230641512147433E-2</v>
      </c>
      <c r="K31" s="2" t="s">
        <v>34</v>
      </c>
      <c r="M31" s="2">
        <v>1993</v>
      </c>
      <c r="N31" s="3" t="e">
        <f t="shared" si="4"/>
        <v>#DIV/0!</v>
      </c>
      <c r="O31" s="3" t="e">
        <f t="shared" si="4"/>
        <v>#DIV/0!</v>
      </c>
      <c r="P31" s="2" t="s">
        <v>34</v>
      </c>
    </row>
    <row r="32" spans="1:16">
      <c r="A32" s="6">
        <v>1992</v>
      </c>
      <c r="B32"/>
      <c r="C32" s="6" t="e">
        <f t="shared" si="0"/>
        <v>#DIV/0!</v>
      </c>
      <c r="D32" s="6" t="e">
        <f t="shared" si="1"/>
        <v>#DIV/0!</v>
      </c>
      <c r="E32" s="6" t="s">
        <v>35</v>
      </c>
      <c r="F32" s="5"/>
      <c r="G32" s="6">
        <v>1992</v>
      </c>
      <c r="H32" s="5">
        <v>620988</v>
      </c>
      <c r="I32" s="6">
        <f t="shared" si="2"/>
        <v>1.1567275410621173E-2</v>
      </c>
      <c r="J32" s="2">
        <f t="shared" si="3"/>
        <v>2.0060376222010901E-2</v>
      </c>
      <c r="K32" s="2" t="s">
        <v>35</v>
      </c>
      <c r="M32" s="2">
        <v>1992</v>
      </c>
      <c r="N32" s="3" t="e">
        <f t="shared" si="4"/>
        <v>#DIV/0!</v>
      </c>
      <c r="O32" s="3" t="e">
        <f t="shared" si="4"/>
        <v>#DIV/0!</v>
      </c>
      <c r="P32" s="2" t="s">
        <v>35</v>
      </c>
    </row>
    <row r="33" spans="1:16">
      <c r="A33" s="6">
        <v>1991</v>
      </c>
      <c r="B33"/>
      <c r="C33" s="6" t="e">
        <f t="shared" si="0"/>
        <v>#DIV/0!</v>
      </c>
      <c r="D33" s="6" t="e">
        <f t="shared" si="1"/>
        <v>#DIV/0!</v>
      </c>
      <c r="E33" s="6" t="s">
        <v>36</v>
      </c>
      <c r="F33" s="5"/>
      <c r="G33" s="6">
        <v>1991</v>
      </c>
      <c r="H33" s="5">
        <v>613887</v>
      </c>
      <c r="I33" s="6">
        <f t="shared" si="2"/>
        <v>2.855347703340063E-2</v>
      </c>
      <c r="J33" s="2">
        <f t="shared" si="3"/>
        <v>2.8153286573621972E-2</v>
      </c>
      <c r="K33" s="2" t="s">
        <v>36</v>
      </c>
      <c r="M33" s="2">
        <v>1991</v>
      </c>
      <c r="N33" s="3" t="e">
        <f t="shared" si="4"/>
        <v>#DIV/0!</v>
      </c>
      <c r="O33" s="3" t="e">
        <f t="shared" si="4"/>
        <v>#DIV/0!</v>
      </c>
      <c r="P33" s="2" t="s">
        <v>36</v>
      </c>
    </row>
    <row r="34" spans="1:16">
      <c r="A34" s="6">
        <v>1990</v>
      </c>
      <c r="B34"/>
      <c r="C34" s="6" t="e">
        <f t="shared" si="0"/>
        <v>#DIV/0!</v>
      </c>
      <c r="D34" s="6" t="e">
        <f t="shared" si="1"/>
        <v>#DIV/0!</v>
      </c>
      <c r="E34" s="6" t="s">
        <v>37</v>
      </c>
      <c r="F34" s="5"/>
      <c r="G34" s="6">
        <v>1990</v>
      </c>
      <c r="H34" s="5">
        <v>596845</v>
      </c>
      <c r="I34" s="6">
        <f t="shared" si="2"/>
        <v>2.7753096113843315E-2</v>
      </c>
      <c r="J34" s="2">
        <f t="shared" si="3"/>
        <v>2.9443120143982246E-2</v>
      </c>
      <c r="K34" s="2" t="s">
        <v>37</v>
      </c>
      <c r="M34" s="2">
        <v>1990</v>
      </c>
      <c r="N34" s="3" t="e">
        <f t="shared" si="4"/>
        <v>#DIV/0!</v>
      </c>
      <c r="O34" s="3" t="e">
        <f t="shared" si="4"/>
        <v>#DIV/0!</v>
      </c>
      <c r="P34" s="2" t="s">
        <v>37</v>
      </c>
    </row>
    <row r="35" spans="1:16">
      <c r="A35" s="6">
        <v>1989</v>
      </c>
      <c r="B35" s="5"/>
      <c r="C35" s="6" t="e">
        <f t="shared" si="0"/>
        <v>#DIV/0!</v>
      </c>
      <c r="D35" s="6" t="e">
        <f t="shared" si="1"/>
        <v>#DIV/0!</v>
      </c>
      <c r="E35" s="6" t="s">
        <v>38</v>
      </c>
      <c r="F35" s="5"/>
      <c r="G35" s="6">
        <v>1989</v>
      </c>
      <c r="H35" s="5">
        <v>580728</v>
      </c>
      <c r="I35" s="6">
        <f t="shared" si="2"/>
        <v>3.1133144174121174E-2</v>
      </c>
      <c r="J35" s="2">
        <f t="shared" si="3"/>
        <v>2.639735214630743E-2</v>
      </c>
      <c r="K35" s="2" t="s">
        <v>38</v>
      </c>
      <c r="M35" s="2">
        <v>1989</v>
      </c>
      <c r="N35" s="3" t="e">
        <f t="shared" si="4"/>
        <v>#DIV/0!</v>
      </c>
      <c r="O35" s="3" t="e">
        <f t="shared" si="4"/>
        <v>#DIV/0!</v>
      </c>
      <c r="P35" s="2" t="s">
        <v>38</v>
      </c>
    </row>
    <row r="36" spans="1:16">
      <c r="A36" s="6">
        <v>1988</v>
      </c>
      <c r="B36" s="5"/>
      <c r="C36" s="6" t="e">
        <f t="shared" si="0"/>
        <v>#DIV/0!</v>
      </c>
      <c r="D36" s="6" t="e">
        <f t="shared" si="1"/>
        <v>#DIV/0!</v>
      </c>
      <c r="E36" s="6" t="s">
        <v>39</v>
      </c>
      <c r="F36" s="5"/>
      <c r="G36" s="6">
        <v>1988</v>
      </c>
      <c r="H36" s="5">
        <v>563194</v>
      </c>
      <c r="I36" s="6">
        <f t="shared" si="2"/>
        <v>2.1661560118493687E-2</v>
      </c>
      <c r="J36" s="2">
        <f t="shared" si="3"/>
        <v>2.4966281656905474E-2</v>
      </c>
      <c r="K36" s="2" t="s">
        <v>39</v>
      </c>
      <c r="M36" s="2">
        <v>1988</v>
      </c>
      <c r="N36" s="3" t="e">
        <f t="shared" ref="N36:O54" si="5">C36-I36</f>
        <v>#DIV/0!</v>
      </c>
      <c r="O36" s="3" t="e">
        <f t="shared" si="5"/>
        <v>#DIV/0!</v>
      </c>
      <c r="P36" s="2" t="s">
        <v>39</v>
      </c>
    </row>
    <row r="37" spans="1:16">
      <c r="A37" s="6">
        <v>1987</v>
      </c>
      <c r="B37" s="5"/>
      <c r="C37" s="6" t="e">
        <f t="shared" si="0"/>
        <v>#DIV/0!</v>
      </c>
      <c r="D37" s="6" t="e">
        <f t="shared" si="1"/>
        <v>#DIV/0!</v>
      </c>
      <c r="E37" s="6" t="s">
        <v>40</v>
      </c>
      <c r="F37" s="5"/>
      <c r="G37" s="6">
        <v>1987</v>
      </c>
      <c r="H37" s="5">
        <v>551253</v>
      </c>
      <c r="I37" s="6">
        <f t="shared" si="2"/>
        <v>2.8271003195317265E-2</v>
      </c>
      <c r="J37" s="2">
        <f t="shared" si="3"/>
        <v>1.6846461339296948E-2</v>
      </c>
      <c r="K37" s="2" t="s">
        <v>40</v>
      </c>
      <c r="M37" s="2">
        <v>1987</v>
      </c>
      <c r="N37" s="3" t="e">
        <f t="shared" si="5"/>
        <v>#DIV/0!</v>
      </c>
      <c r="O37" s="3" t="e">
        <f t="shared" si="5"/>
        <v>#DIV/0!</v>
      </c>
      <c r="P37" s="2" t="s">
        <v>40</v>
      </c>
    </row>
    <row r="38" spans="1:16">
      <c r="A38" s="6">
        <v>1986</v>
      </c>
      <c r="B38" s="5"/>
      <c r="C38" s="6" t="e">
        <f t="shared" si="0"/>
        <v>#DIV/0!</v>
      </c>
      <c r="D38" s="6" t="e">
        <f t="shared" si="1"/>
        <v>#DIV/0!</v>
      </c>
      <c r="E38" s="6" t="s">
        <v>41</v>
      </c>
      <c r="F38" s="5"/>
      <c r="G38" s="6">
        <v>1986</v>
      </c>
      <c r="H38" s="5">
        <v>536097</v>
      </c>
      <c r="I38" s="6">
        <f t="shared" si="2"/>
        <v>5.4219194832766321E-3</v>
      </c>
      <c r="J38" s="2">
        <f t="shared" si="3"/>
        <v>9.3190231942493328E-3</v>
      </c>
      <c r="K38" s="2" t="s">
        <v>41</v>
      </c>
      <c r="M38" s="2">
        <v>1986</v>
      </c>
      <c r="N38" s="3" t="e">
        <f t="shared" si="5"/>
        <v>#DIV/0!</v>
      </c>
      <c r="O38" s="3" t="e">
        <f t="shared" si="5"/>
        <v>#DIV/0!</v>
      </c>
      <c r="P38" s="2" t="s">
        <v>41</v>
      </c>
    </row>
    <row r="39" spans="1:16">
      <c r="A39" s="6">
        <v>1985</v>
      </c>
      <c r="B39" s="5"/>
      <c r="C39" s="6" t="e">
        <f t="shared" si="0"/>
        <v>#DIV/0!</v>
      </c>
      <c r="D39" s="6" t="e">
        <f t="shared" si="1"/>
        <v>#DIV/0!</v>
      </c>
      <c r="E39" s="6" t="s">
        <v>42</v>
      </c>
      <c r="F39" s="5"/>
      <c r="G39" s="6">
        <v>1985</v>
      </c>
      <c r="H39" s="5">
        <v>533206</v>
      </c>
      <c r="I39" s="6">
        <f t="shared" si="2"/>
        <v>1.3216126905222033E-2</v>
      </c>
      <c r="J39" s="2">
        <f t="shared" si="3"/>
        <v>2.0373534963942636E-2</v>
      </c>
      <c r="K39" s="2" t="s">
        <v>42</v>
      </c>
      <c r="M39" s="2">
        <v>1985</v>
      </c>
      <c r="N39" s="3" t="e">
        <f t="shared" si="5"/>
        <v>#DIV/0!</v>
      </c>
      <c r="O39" s="3" t="e">
        <f t="shared" si="5"/>
        <v>#DIV/0!</v>
      </c>
      <c r="P39" s="2" t="s">
        <v>42</v>
      </c>
    </row>
    <row r="40" spans="1:16">
      <c r="A40" s="6">
        <v>1984</v>
      </c>
      <c r="B40" s="5"/>
      <c r="C40" s="6" t="e">
        <f t="shared" si="0"/>
        <v>#DIV/0!</v>
      </c>
      <c r="D40" s="6" t="e">
        <f t="shared" si="1"/>
        <v>#DIV/0!</v>
      </c>
      <c r="E40" s="6" t="s">
        <v>43</v>
      </c>
      <c r="F40" s="5"/>
      <c r="G40" s="6">
        <v>1984</v>
      </c>
      <c r="H40" s="5">
        <v>526251</v>
      </c>
      <c r="I40" s="6">
        <f t="shared" si="2"/>
        <v>2.7530943022663238E-2</v>
      </c>
      <c r="J40" s="2">
        <f t="shared" si="3"/>
        <v>4.0381562292920295E-2</v>
      </c>
      <c r="K40" s="2" t="s">
        <v>43</v>
      </c>
      <c r="M40" s="2">
        <v>1984</v>
      </c>
      <c r="N40" s="3" t="e">
        <f t="shared" si="5"/>
        <v>#DIV/0!</v>
      </c>
      <c r="O40" s="3" t="e">
        <f t="shared" si="5"/>
        <v>#DIV/0!</v>
      </c>
      <c r="P40" s="2" t="s">
        <v>43</v>
      </c>
    </row>
    <row r="41" spans="1:16">
      <c r="A41" s="6">
        <v>1983</v>
      </c>
      <c r="B41" s="5"/>
      <c r="C41" s="6" t="e">
        <f t="shared" si="0"/>
        <v>#DIV/0!</v>
      </c>
      <c r="D41" s="6" t="e">
        <f t="shared" si="1"/>
        <v>#DIV/0!</v>
      </c>
      <c r="E41" s="6" t="s">
        <v>44</v>
      </c>
      <c r="F41" s="5"/>
      <c r="G41" s="6">
        <v>1983</v>
      </c>
      <c r="H41" s="5">
        <v>512151</v>
      </c>
      <c r="I41" s="6">
        <f t="shared" si="2"/>
        <v>5.3232181563177355E-2</v>
      </c>
      <c r="J41" s="2">
        <f t="shared" si="3"/>
        <v>4.8451431259225353E-2</v>
      </c>
      <c r="K41" s="2" t="s">
        <v>44</v>
      </c>
      <c r="M41" s="2">
        <v>1983</v>
      </c>
      <c r="N41" s="3" t="e">
        <f t="shared" si="5"/>
        <v>#DIV/0!</v>
      </c>
      <c r="O41" s="3" t="e">
        <f t="shared" si="5"/>
        <v>#DIV/0!</v>
      </c>
      <c r="P41" s="2" t="s">
        <v>44</v>
      </c>
    </row>
    <row r="42" spans="1:16">
      <c r="A42" s="6">
        <v>1982</v>
      </c>
      <c r="B42" s="5"/>
      <c r="C42" s="6" t="e">
        <f t="shared" si="0"/>
        <v>#DIV/0!</v>
      </c>
      <c r="D42" s="6" t="e">
        <f t="shared" si="1"/>
        <v>#DIV/0!</v>
      </c>
      <c r="E42" s="6" t="s">
        <v>45</v>
      </c>
      <c r="F42" s="5"/>
      <c r="G42" s="6">
        <v>1982</v>
      </c>
      <c r="H42" s="5">
        <v>486266</v>
      </c>
      <c r="I42" s="6">
        <f t="shared" si="2"/>
        <v>4.3670680955273343E-2</v>
      </c>
      <c r="J42" s="2">
        <f t="shared" si="3"/>
        <v>4.4644322685575777E-2</v>
      </c>
      <c r="K42" s="2" t="s">
        <v>45</v>
      </c>
      <c r="M42" s="2">
        <v>1982</v>
      </c>
      <c r="N42" s="3" t="e">
        <f t="shared" si="5"/>
        <v>#DIV/0!</v>
      </c>
      <c r="O42" s="3" t="e">
        <f t="shared" si="5"/>
        <v>#DIV/0!</v>
      </c>
      <c r="P42" s="2" t="s">
        <v>45</v>
      </c>
    </row>
    <row r="43" spans="1:16">
      <c r="A43" s="6">
        <v>1981</v>
      </c>
      <c r="B43" s="5"/>
      <c r="C43" s="6" t="e">
        <f t="shared" si="0"/>
        <v>#DIV/0!</v>
      </c>
      <c r="D43" s="6" t="e">
        <f t="shared" si="1"/>
        <v>#DIV/0!</v>
      </c>
      <c r="E43" s="6" t="s">
        <v>46</v>
      </c>
      <c r="F43" s="5"/>
      <c r="G43" s="6">
        <v>1981</v>
      </c>
      <c r="H43" s="5">
        <v>465919</v>
      </c>
      <c r="I43" s="6">
        <f t="shared" si="2"/>
        <v>4.5617964415878204E-2</v>
      </c>
      <c r="J43" s="2">
        <f t="shared" si="3"/>
        <v>3.5457452748530641E-2</v>
      </c>
      <c r="K43" s="2" t="s">
        <v>46</v>
      </c>
      <c r="M43" s="2">
        <v>1981</v>
      </c>
      <c r="N43" s="3" t="e">
        <f t="shared" si="5"/>
        <v>#DIV/0!</v>
      </c>
      <c r="O43" s="3" t="e">
        <f t="shared" si="5"/>
        <v>#DIV/0!</v>
      </c>
      <c r="P43" s="2" t="s">
        <v>46</v>
      </c>
    </row>
    <row r="44" spans="1:16">
      <c r="A44" s="6">
        <v>1980</v>
      </c>
      <c r="B44" s="5"/>
      <c r="C44" s="6" t="e">
        <f t="shared" si="0"/>
        <v>#DIV/0!</v>
      </c>
      <c r="D44" s="6" t="e">
        <f t="shared" si="1"/>
        <v>#DIV/0!</v>
      </c>
      <c r="E44" s="6" t="s">
        <v>47</v>
      </c>
      <c r="F44" s="5"/>
      <c r="G44" s="6">
        <v>1980</v>
      </c>
      <c r="H44" s="5">
        <v>445592</v>
      </c>
      <c r="I44" s="6">
        <f t="shared" si="2"/>
        <v>2.5296941081183071E-2</v>
      </c>
      <c r="J44" s="2">
        <f t="shared" si="3"/>
        <v>2.1584758356745948E-2</v>
      </c>
      <c r="K44" s="2" t="s">
        <v>47</v>
      </c>
      <c r="M44" s="2">
        <v>1980</v>
      </c>
      <c r="N44" s="3" t="e">
        <f t="shared" si="5"/>
        <v>#DIV/0!</v>
      </c>
      <c r="O44" s="3" t="e">
        <f t="shared" si="5"/>
        <v>#DIV/0!</v>
      </c>
      <c r="P44" s="2" t="s">
        <v>47</v>
      </c>
    </row>
    <row r="45" spans="1:16">
      <c r="A45" s="6">
        <v>1979</v>
      </c>
      <c r="B45" s="5"/>
      <c r="C45" s="6" t="e">
        <f t="shared" si="0"/>
        <v>#DIV/0!</v>
      </c>
      <c r="D45" s="6" t="e">
        <f t="shared" si="1"/>
        <v>#DIV/0!</v>
      </c>
      <c r="E45" s="6" t="s">
        <v>48</v>
      </c>
      <c r="F45" s="5"/>
      <c r="G45" s="6">
        <v>1979</v>
      </c>
      <c r="H45" s="5">
        <v>434598</v>
      </c>
      <c r="I45" s="6">
        <f t="shared" si="2"/>
        <v>1.7872575632308822E-2</v>
      </c>
      <c r="J45" s="2">
        <f t="shared" si="3"/>
        <v>2.6410575718924752E-2</v>
      </c>
      <c r="K45" s="2" t="s">
        <v>48</v>
      </c>
      <c r="M45" s="2">
        <v>1979</v>
      </c>
      <c r="N45" s="3" t="e">
        <f t="shared" si="5"/>
        <v>#DIV/0!</v>
      </c>
      <c r="O45" s="3" t="e">
        <f t="shared" si="5"/>
        <v>#DIV/0!</v>
      </c>
      <c r="P45" s="2" t="s">
        <v>48</v>
      </c>
    </row>
    <row r="46" spans="1:16">
      <c r="A46" s="6">
        <v>1978</v>
      </c>
      <c r="B46" s="5"/>
      <c r="C46" s="6" t="e">
        <f t="shared" si="0"/>
        <v>#DIV/0!</v>
      </c>
      <c r="D46" s="6" t="e">
        <f t="shared" si="1"/>
        <v>#DIV/0!</v>
      </c>
      <c r="E46" s="6" t="s">
        <v>49</v>
      </c>
      <c r="F46" s="5"/>
      <c r="G46" s="6">
        <v>1978</v>
      </c>
      <c r="H46" s="5">
        <v>426967</v>
      </c>
      <c r="I46" s="6">
        <f t="shared" si="2"/>
        <v>3.4948575805540678E-2</v>
      </c>
      <c r="J46" s="2">
        <f t="shared" si="3"/>
        <v>9.0191741979756629E-2</v>
      </c>
      <c r="K46" s="2" t="s">
        <v>49</v>
      </c>
      <c r="M46" s="2">
        <v>1978</v>
      </c>
      <c r="N46" s="3" t="e">
        <f t="shared" si="5"/>
        <v>#DIV/0!</v>
      </c>
      <c r="O46" s="3" t="e">
        <f t="shared" si="5"/>
        <v>#DIV/0!</v>
      </c>
      <c r="P46" s="2" t="s">
        <v>49</v>
      </c>
    </row>
    <row r="47" spans="1:16">
      <c r="A47" s="6">
        <v>1977</v>
      </c>
      <c r="B47" s="5"/>
      <c r="C47" s="6" t="e">
        <f t="shared" si="0"/>
        <v>#DIV/0!</v>
      </c>
      <c r="D47" s="6" t="e">
        <f t="shared" si="1"/>
        <v>#DIV/0!</v>
      </c>
      <c r="E47" s="6" t="s">
        <v>50</v>
      </c>
      <c r="F47" s="5"/>
      <c r="G47" s="6">
        <v>1977</v>
      </c>
      <c r="H47" s="5">
        <v>412549</v>
      </c>
      <c r="I47" s="6">
        <f t="shared" si="2"/>
        <v>0.14543490815397259</v>
      </c>
      <c r="J47" s="2">
        <f t="shared" si="3"/>
        <v>0.10738961540140465</v>
      </c>
      <c r="K47" s="2" t="s">
        <v>50</v>
      </c>
      <c r="M47" s="2">
        <v>1977</v>
      </c>
      <c r="N47" s="3" t="e">
        <f t="shared" si="5"/>
        <v>#DIV/0!</v>
      </c>
      <c r="O47" s="3" t="e">
        <f t="shared" si="5"/>
        <v>#DIV/0!</v>
      </c>
      <c r="P47" s="2" t="s">
        <v>50</v>
      </c>
    </row>
    <row r="48" spans="1:16">
      <c r="A48" s="6">
        <v>1976</v>
      </c>
      <c r="B48" s="5"/>
      <c r="C48" s="6" t="e">
        <f t="shared" si="0"/>
        <v>#DIV/0!</v>
      </c>
      <c r="D48" s="6" t="e">
        <f t="shared" si="1"/>
        <v>#DIV/0!</v>
      </c>
      <c r="E48" s="6" t="s">
        <v>51</v>
      </c>
      <c r="F48" s="5"/>
      <c r="G48" s="6">
        <v>1976</v>
      </c>
      <c r="H48" s="5">
        <v>360168</v>
      </c>
      <c r="I48" s="6">
        <f t="shared" si="2"/>
        <v>6.9344322648836734E-2</v>
      </c>
      <c r="J48" s="2">
        <f t="shared" si="3"/>
        <v>5.6989256054600333E-2</v>
      </c>
      <c r="K48" s="2" t="s">
        <v>51</v>
      </c>
      <c r="M48" s="2">
        <v>1976</v>
      </c>
      <c r="N48" s="3" t="e">
        <f t="shared" si="5"/>
        <v>#DIV/0!</v>
      </c>
      <c r="O48" s="3" t="e">
        <f t="shared" si="5"/>
        <v>#DIV/0!</v>
      </c>
      <c r="P48" s="2" t="s">
        <v>51</v>
      </c>
    </row>
    <row r="49" spans="1:16">
      <c r="A49" s="6">
        <v>1975</v>
      </c>
      <c r="B49" s="5"/>
      <c r="C49" s="6" t="e">
        <f t="shared" si="0"/>
        <v>#DIV/0!</v>
      </c>
      <c r="D49" s="6" t="e">
        <f t="shared" si="1"/>
        <v>#DIV/0!</v>
      </c>
      <c r="E49" s="6" t="s">
        <v>52</v>
      </c>
      <c r="F49" s="5"/>
      <c r="G49" s="6">
        <v>1975</v>
      </c>
      <c r="H49" s="5">
        <v>336812</v>
      </c>
      <c r="I49" s="6">
        <f t="shared" si="2"/>
        <v>4.4634189460363932E-2</v>
      </c>
      <c r="J49" s="2">
        <f t="shared" si="3"/>
        <v>6.4806528316570813E-2</v>
      </c>
      <c r="K49" s="2" t="s">
        <v>52</v>
      </c>
      <c r="M49" s="2">
        <v>1975</v>
      </c>
      <c r="N49" s="3" t="e">
        <f t="shared" si="5"/>
        <v>#DIV/0!</v>
      </c>
      <c r="O49" s="3" t="e">
        <f t="shared" si="5"/>
        <v>#DIV/0!</v>
      </c>
      <c r="P49" s="2" t="s">
        <v>52</v>
      </c>
    </row>
    <row r="50" spans="1:16">
      <c r="A50" s="6">
        <v>1974</v>
      </c>
      <c r="B50" s="5"/>
      <c r="C50" s="6" t="e">
        <f t="shared" si="0"/>
        <v>#DIV/0!</v>
      </c>
      <c r="D50" s="6" t="e">
        <f t="shared" si="1"/>
        <v>#DIV/0!</v>
      </c>
      <c r="E50" s="6" t="s">
        <v>53</v>
      </c>
      <c r="F50" s="5"/>
      <c r="G50" s="6">
        <v>1974</v>
      </c>
      <c r="H50" s="5">
        <v>322421</v>
      </c>
      <c r="I50" s="6">
        <f t="shared" si="2"/>
        <v>8.4978867172777695E-2</v>
      </c>
      <c r="J50" s="2">
        <f t="shared" si="3"/>
        <v>4.7961434021835572E-2</v>
      </c>
      <c r="K50" s="2" t="s">
        <v>53</v>
      </c>
      <c r="M50" s="2">
        <v>1974</v>
      </c>
      <c r="N50" s="3" t="e">
        <f t="shared" si="5"/>
        <v>#DIV/0!</v>
      </c>
      <c r="O50" s="3" t="e">
        <f t="shared" si="5"/>
        <v>#DIV/0!</v>
      </c>
      <c r="P50" s="2" t="s">
        <v>53</v>
      </c>
    </row>
    <row r="51" spans="1:16">
      <c r="A51" s="6">
        <v>1973</v>
      </c>
      <c r="B51" s="5"/>
      <c r="C51" s="6" t="e">
        <f t="shared" si="0"/>
        <v>#DIV/0!</v>
      </c>
      <c r="D51" s="6" t="e">
        <f t="shared" si="1"/>
        <v>#DIV/0!</v>
      </c>
      <c r="E51" s="6" t="s">
        <v>54</v>
      </c>
      <c r="F51" s="5"/>
      <c r="G51" s="6">
        <v>1973</v>
      </c>
      <c r="H51" s="5">
        <v>297168</v>
      </c>
      <c r="I51" s="6">
        <f t="shared" si="2"/>
        <v>1.0944000870893448E-2</v>
      </c>
      <c r="J51" s="2">
        <f t="shared" si="3"/>
        <v>4.4102258911125528E-2</v>
      </c>
      <c r="K51" s="2" t="s">
        <v>54</v>
      </c>
      <c r="M51" s="2">
        <v>1973</v>
      </c>
      <c r="N51" s="3" t="e">
        <f t="shared" si="5"/>
        <v>#DIV/0!</v>
      </c>
      <c r="O51" s="3" t="e">
        <f t="shared" si="5"/>
        <v>#DIV/0!</v>
      </c>
      <c r="P51" s="2" t="s">
        <v>54</v>
      </c>
    </row>
    <row r="52" spans="1:16">
      <c r="A52" s="6">
        <v>1972</v>
      </c>
      <c r="B52" s="5"/>
      <c r="C52" s="6" t="e">
        <f t="shared" si="0"/>
        <v>#DIV/0!</v>
      </c>
      <c r="D52" s="6" t="e">
        <f t="shared" si="1"/>
        <v>#DIV/0!</v>
      </c>
      <c r="E52" s="6" t="s">
        <v>55</v>
      </c>
      <c r="F52" s="5"/>
      <c r="G52" s="6">
        <v>1972</v>
      </c>
      <c r="H52" s="5">
        <v>293951</v>
      </c>
      <c r="I52" s="6">
        <f t="shared" si="2"/>
        <v>7.7260516951357605E-2</v>
      </c>
      <c r="J52" s="2">
        <f t="shared" si="3"/>
        <v>6.9540983740483342E-2</v>
      </c>
      <c r="K52" s="2" t="s">
        <v>55</v>
      </c>
      <c r="M52" s="2">
        <v>1972</v>
      </c>
      <c r="N52" s="3" t="e">
        <f t="shared" si="5"/>
        <v>#DIV/0!</v>
      </c>
      <c r="O52" s="3" t="e">
        <f t="shared" si="5"/>
        <v>#DIV/0!</v>
      </c>
      <c r="P52" s="2" t="s">
        <v>55</v>
      </c>
    </row>
    <row r="53" spans="1:16">
      <c r="A53" s="6">
        <v>1971</v>
      </c>
      <c r="B53" s="8"/>
      <c r="C53" s="6" t="e">
        <f t="shared" si="0"/>
        <v>#DIV/0!</v>
      </c>
      <c r="D53" s="6"/>
      <c r="E53" s="6" t="s">
        <v>56</v>
      </c>
      <c r="F53" s="5"/>
      <c r="G53" s="6">
        <v>1971</v>
      </c>
      <c r="H53" s="5">
        <v>272869</v>
      </c>
      <c r="I53" s="6">
        <f t="shared" si="2"/>
        <v>6.1821450529609079E-2</v>
      </c>
      <c r="J53" s="2"/>
      <c r="K53" s="2" t="s">
        <v>56</v>
      </c>
      <c r="M53" s="2">
        <v>1971</v>
      </c>
      <c r="N53" s="3" t="e">
        <f t="shared" si="5"/>
        <v>#DIV/0!</v>
      </c>
      <c r="O53" s="3">
        <f t="shared" si="5"/>
        <v>0</v>
      </c>
      <c r="P53" s="2" t="s">
        <v>56</v>
      </c>
    </row>
    <row r="54" spans="1:16">
      <c r="A54" s="6">
        <v>1970</v>
      </c>
      <c r="B54" s="8"/>
      <c r="C54" s="6"/>
      <c r="D54" s="6"/>
      <c r="E54" s="6"/>
      <c r="F54" s="5"/>
      <c r="G54" s="6">
        <v>1970</v>
      </c>
      <c r="H54" s="5">
        <v>256982</v>
      </c>
      <c r="I54" s="6"/>
      <c r="J54" s="2"/>
      <c r="K54" s="2"/>
      <c r="M54" s="2">
        <v>1970</v>
      </c>
      <c r="N54" s="3">
        <f t="shared" si="5"/>
        <v>0</v>
      </c>
      <c r="O54" s="3">
        <f t="shared" si="5"/>
        <v>0</v>
      </c>
      <c r="P54" s="2"/>
    </row>
    <row r="55" spans="1:16">
      <c r="B55" s="9"/>
    </row>
    <row r="56" spans="1:16" ht="15" customHeight="1">
      <c r="B56"/>
      <c r="C56" s="13"/>
      <c r="D56" s="13"/>
      <c r="E56" s="13"/>
      <c r="F56" s="13"/>
    </row>
    <row r="57" spans="1:16">
      <c r="B57"/>
      <c r="C57"/>
      <c r="D57"/>
      <c r="E57"/>
      <c r="F57"/>
    </row>
  </sheetData>
  <mergeCells count="1">
    <mergeCell ref="C56:F56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2B7DB-FD24-4A1E-8432-2972880B82E7}">
  <dimension ref="A1:P57"/>
  <sheetViews>
    <sheetView workbookViewId="0">
      <selection activeCell="B4" sqref="B4"/>
    </sheetView>
  </sheetViews>
  <sheetFormatPr defaultRowHeight="15"/>
  <cols>
    <col min="1" max="1" width="15.140625" style="1" customWidth="1"/>
    <col min="2" max="2" width="24.7109375" style="1" customWidth="1"/>
    <col min="3" max="3" width="24.42578125" style="1" customWidth="1"/>
    <col min="4" max="4" width="16.5703125" style="1" customWidth="1"/>
    <col min="5" max="5" width="13.7109375" style="1" customWidth="1"/>
    <col min="6" max="7" width="9.140625" style="1"/>
    <col min="8" max="8" width="20.42578125" style="1" customWidth="1"/>
    <col min="9" max="9" width="24.7109375" style="1" customWidth="1"/>
    <col min="10" max="10" width="16" style="1" customWidth="1"/>
    <col min="11" max="11" width="13.85546875" style="1" customWidth="1"/>
    <col min="12" max="14" width="9.140625" style="1"/>
    <col min="15" max="15" width="12.28515625" style="1" customWidth="1"/>
    <col min="16" max="16" width="13.85546875" style="1" customWidth="1"/>
    <col min="17" max="16384" width="9.140625" style="1"/>
  </cols>
  <sheetData>
    <row r="1" spans="1:16">
      <c r="A1" t="s">
        <v>58</v>
      </c>
      <c r="B1" s="4" t="s">
        <v>91</v>
      </c>
      <c r="C1" s="10"/>
      <c r="D1" s="10"/>
      <c r="E1" s="10"/>
    </row>
    <row r="2" spans="1:16">
      <c r="A2" t="s">
        <v>57</v>
      </c>
      <c r="B2" t="s">
        <v>97</v>
      </c>
      <c r="C2"/>
      <c r="D2"/>
      <c r="E2"/>
    </row>
    <row r="4" spans="1:16">
      <c r="A4" s="6" t="s">
        <v>1</v>
      </c>
      <c r="B4" s="6" t="s">
        <v>98</v>
      </c>
      <c r="C4" s="6" t="s">
        <v>3</v>
      </c>
      <c r="D4" s="6" t="s">
        <v>4</v>
      </c>
      <c r="E4" s="6" t="s">
        <v>5</v>
      </c>
      <c r="F4" s="5"/>
      <c r="G4" s="6" t="s">
        <v>0</v>
      </c>
      <c r="H4" s="7" t="s">
        <v>60</v>
      </c>
      <c r="I4" s="6" t="s">
        <v>3</v>
      </c>
      <c r="J4" s="2" t="s">
        <v>4</v>
      </c>
      <c r="K4" s="2" t="s">
        <v>5</v>
      </c>
      <c r="M4" s="2" t="s">
        <v>1</v>
      </c>
      <c r="N4" s="3" t="s">
        <v>6</v>
      </c>
      <c r="O4" s="3" t="s">
        <v>7</v>
      </c>
      <c r="P4" s="2" t="s">
        <v>5</v>
      </c>
    </row>
    <row r="5" spans="1:16">
      <c r="A5" s="6">
        <v>2019</v>
      </c>
      <c r="B5">
        <v>396</v>
      </c>
      <c r="C5" s="6">
        <f t="shared" ref="C5:C53" si="0">((B5-B6)/B6)</f>
        <v>0.18208955223880596</v>
      </c>
      <c r="D5" s="6">
        <f t="shared" ref="D5:D52" si="1">(C5+C6)/2</f>
        <v>0.16467491310570437</v>
      </c>
      <c r="E5" s="6" t="s">
        <v>8</v>
      </c>
      <c r="F5" s="5"/>
      <c r="G5" s="6">
        <v>2019</v>
      </c>
      <c r="H5" s="5">
        <v>1980020</v>
      </c>
      <c r="I5" s="6">
        <f t="shared" ref="I5:I53" si="2">((H5-H6)/H6)</f>
        <v>0.11451277989889558</v>
      </c>
      <c r="J5" s="2">
        <f t="shared" ref="J5:J52" si="3">(I5+I6)/2</f>
        <v>8.1021873732160674E-2</v>
      </c>
      <c r="K5" s="2" t="s">
        <v>8</v>
      </c>
      <c r="M5" s="2">
        <v>2019</v>
      </c>
      <c r="N5" s="3">
        <f t="shared" ref="N5:O35" si="4">C5-I5</f>
        <v>6.7576772339910385E-2</v>
      </c>
      <c r="O5" s="3">
        <f t="shared" si="4"/>
        <v>8.3653039373543694E-2</v>
      </c>
      <c r="P5" s="2" t="s">
        <v>8</v>
      </c>
    </row>
    <row r="6" spans="1:16">
      <c r="A6" s="6">
        <v>2018</v>
      </c>
      <c r="B6">
        <v>335</v>
      </c>
      <c r="C6" s="6">
        <f t="shared" si="0"/>
        <v>0.14726027397260275</v>
      </c>
      <c r="D6" s="6">
        <f t="shared" si="1"/>
        <v>0.13952160985451845</v>
      </c>
      <c r="E6" s="6" t="s">
        <v>9</v>
      </c>
      <c r="F6" s="5"/>
      <c r="G6" s="6">
        <v>2018</v>
      </c>
      <c r="H6" s="5">
        <v>1776579</v>
      </c>
      <c r="I6" s="6">
        <f t="shared" si="2"/>
        <v>4.7530967565425762E-2</v>
      </c>
      <c r="J6" s="2">
        <f t="shared" si="3"/>
        <v>4.2074420074130245E-2</v>
      </c>
      <c r="K6" s="2" t="s">
        <v>9</v>
      </c>
      <c r="M6" s="2">
        <v>2018</v>
      </c>
      <c r="N6" s="3">
        <f t="shared" si="4"/>
        <v>9.9729306407176976E-2</v>
      </c>
      <c r="O6" s="3">
        <f t="shared" si="4"/>
        <v>9.7447189780388202E-2</v>
      </c>
      <c r="P6" s="2" t="s">
        <v>9</v>
      </c>
    </row>
    <row r="7" spans="1:16">
      <c r="A7" s="6">
        <v>2017</v>
      </c>
      <c r="B7">
        <v>292</v>
      </c>
      <c r="C7" s="6">
        <f t="shared" si="0"/>
        <v>0.13178294573643412</v>
      </c>
      <c r="D7" s="6">
        <f t="shared" si="1"/>
        <v>0.14436680919108702</v>
      </c>
      <c r="E7" s="6" t="s">
        <v>10</v>
      </c>
      <c r="F7" s="5"/>
      <c r="G7" s="6">
        <v>2017</v>
      </c>
      <c r="H7" s="5">
        <v>1695968</v>
      </c>
      <c r="I7" s="6">
        <f t="shared" si="2"/>
        <v>3.6617872582834728E-2</v>
      </c>
      <c r="J7" s="2">
        <f t="shared" si="3"/>
        <v>3.736713978027642E-2</v>
      </c>
      <c r="K7" s="2" t="s">
        <v>10</v>
      </c>
      <c r="M7" s="2">
        <v>2017</v>
      </c>
      <c r="N7" s="3">
        <f t="shared" si="4"/>
        <v>9.51650731535994E-2</v>
      </c>
      <c r="O7" s="3">
        <f t="shared" si="4"/>
        <v>0.1069996694108106</v>
      </c>
      <c r="P7" s="2" t="s">
        <v>10</v>
      </c>
    </row>
    <row r="8" spans="1:16">
      <c r="A8" s="6">
        <v>2016</v>
      </c>
      <c r="B8">
        <v>258</v>
      </c>
      <c r="C8" s="6">
        <f t="shared" si="0"/>
        <v>0.15695067264573992</v>
      </c>
      <c r="D8" s="6">
        <f t="shared" si="1"/>
        <v>0.16531744158602785</v>
      </c>
      <c r="E8" s="6" t="s">
        <v>11</v>
      </c>
      <c r="F8" s="5"/>
      <c r="G8" s="6">
        <v>2016</v>
      </c>
      <c r="H8" s="5">
        <v>1636059</v>
      </c>
      <c r="I8" s="6">
        <f t="shared" si="2"/>
        <v>3.8116406977718106E-2</v>
      </c>
      <c r="J8" s="2">
        <f t="shared" si="3"/>
        <v>3.804072655346101E-2</v>
      </c>
      <c r="K8" s="2" t="s">
        <v>11</v>
      </c>
      <c r="M8" s="2">
        <v>2016</v>
      </c>
      <c r="N8" s="3">
        <f t="shared" si="4"/>
        <v>0.11883426566802181</v>
      </c>
      <c r="O8" s="3">
        <f t="shared" si="4"/>
        <v>0.12727671503256682</v>
      </c>
      <c r="P8" s="2" t="s">
        <v>11</v>
      </c>
    </row>
    <row r="9" spans="1:16">
      <c r="A9" s="6">
        <v>2015</v>
      </c>
      <c r="B9">
        <v>223</v>
      </c>
      <c r="C9" s="6">
        <f t="shared" si="0"/>
        <v>0.1736842105263158</v>
      </c>
      <c r="D9" s="6">
        <f t="shared" si="1"/>
        <v>0.23752703677000719</v>
      </c>
      <c r="E9" s="6" t="s">
        <v>12</v>
      </c>
      <c r="F9" s="5"/>
      <c r="G9" s="6">
        <v>2015</v>
      </c>
      <c r="H9" s="5">
        <v>1575988</v>
      </c>
      <c r="I9" s="6">
        <f t="shared" si="2"/>
        <v>3.7965046129203921E-2</v>
      </c>
      <c r="J9" s="2">
        <f t="shared" si="3"/>
        <v>3.3426727323831229E-2</v>
      </c>
      <c r="K9" s="2" t="s">
        <v>12</v>
      </c>
      <c r="M9" s="2">
        <v>2015</v>
      </c>
      <c r="N9" s="3">
        <f t="shared" si="4"/>
        <v>0.13571916439711187</v>
      </c>
      <c r="O9" s="3">
        <f t="shared" si="4"/>
        <v>0.20410030944617596</v>
      </c>
      <c r="P9" s="2" t="s">
        <v>12</v>
      </c>
    </row>
    <row r="10" spans="1:16">
      <c r="A10" s="6">
        <v>2014</v>
      </c>
      <c r="B10">
        <v>190</v>
      </c>
      <c r="C10" s="6">
        <f t="shared" si="0"/>
        <v>0.30136986301369861</v>
      </c>
      <c r="D10" s="6">
        <f t="shared" si="1"/>
        <v>0.14392817475009256</v>
      </c>
      <c r="E10" s="6" t="s">
        <v>13</v>
      </c>
      <c r="F10" s="5"/>
      <c r="G10" s="6">
        <v>2014</v>
      </c>
      <c r="H10" s="5">
        <v>1518344</v>
      </c>
      <c r="I10" s="6">
        <f t="shared" si="2"/>
        <v>2.8888408518458534E-2</v>
      </c>
      <c r="J10" s="2">
        <f t="shared" si="3"/>
        <v>4.1927270404029368E-2</v>
      </c>
      <c r="K10" s="2" t="s">
        <v>13</v>
      </c>
      <c r="M10" s="2">
        <v>2014</v>
      </c>
      <c r="N10" s="3">
        <f t="shared" si="4"/>
        <v>0.27248145449524008</v>
      </c>
      <c r="O10" s="3">
        <f t="shared" si="4"/>
        <v>0.1020009043460632</v>
      </c>
      <c r="P10" s="2" t="s">
        <v>13</v>
      </c>
    </row>
    <row r="11" spans="1:16">
      <c r="A11" s="6">
        <v>2013</v>
      </c>
      <c r="B11">
        <v>146</v>
      </c>
      <c r="C11" s="6">
        <f t="shared" si="0"/>
        <v>-1.3513513513513514E-2</v>
      </c>
      <c r="D11" s="6">
        <f t="shared" si="1"/>
        <v>0.12036188731103985</v>
      </c>
      <c r="E11" s="6" t="s">
        <v>14</v>
      </c>
      <c r="F11" s="5"/>
      <c r="G11" s="6">
        <v>2013</v>
      </c>
      <c r="H11" s="5">
        <v>1475713</v>
      </c>
      <c r="I11" s="6">
        <f t="shared" si="2"/>
        <v>5.4966132289600199E-2</v>
      </c>
      <c r="J11" s="2">
        <f t="shared" si="3"/>
        <v>5.337452420807437E-2</v>
      </c>
      <c r="K11" s="2" t="s">
        <v>14</v>
      </c>
      <c r="M11" s="2">
        <v>2013</v>
      </c>
      <c r="N11" s="3">
        <f t="shared" si="4"/>
        <v>-6.847964580311372E-2</v>
      </c>
      <c r="O11" s="3">
        <f t="shared" si="4"/>
        <v>6.6987363102965478E-2</v>
      </c>
      <c r="P11" s="2" t="s">
        <v>14</v>
      </c>
    </row>
    <row r="12" spans="1:16">
      <c r="A12" s="6">
        <v>2012</v>
      </c>
      <c r="B12">
        <v>148</v>
      </c>
      <c r="C12" s="6">
        <f t="shared" si="0"/>
        <v>0.25423728813559321</v>
      </c>
      <c r="D12" s="6">
        <f t="shared" si="1"/>
        <v>0.16840304773752138</v>
      </c>
      <c r="E12" s="6" t="s">
        <v>15</v>
      </c>
      <c r="F12" s="5"/>
      <c r="G12" s="6">
        <v>2012</v>
      </c>
      <c r="H12" s="5">
        <v>1398825</v>
      </c>
      <c r="I12" s="6">
        <f t="shared" si="2"/>
        <v>5.1782916126548548E-2</v>
      </c>
      <c r="J12" s="2">
        <f t="shared" si="3"/>
        <v>5.7636912288871349E-2</v>
      </c>
      <c r="K12" s="2" t="s">
        <v>15</v>
      </c>
      <c r="M12" s="2">
        <v>2012</v>
      </c>
      <c r="N12" s="3">
        <f t="shared" si="4"/>
        <v>0.20245437200904465</v>
      </c>
      <c r="O12" s="3">
        <f t="shared" si="4"/>
        <v>0.11076613544865002</v>
      </c>
      <c r="P12" s="2" t="s">
        <v>15</v>
      </c>
    </row>
    <row r="13" spans="1:16">
      <c r="A13" s="6">
        <v>2011</v>
      </c>
      <c r="B13">
        <v>118</v>
      </c>
      <c r="C13" s="6">
        <f t="shared" si="0"/>
        <v>8.2568807339449546E-2</v>
      </c>
      <c r="D13" s="6">
        <f t="shared" si="1"/>
        <v>0.10314007377281756</v>
      </c>
      <c r="E13" s="6" t="s">
        <v>16</v>
      </c>
      <c r="F13" s="5"/>
      <c r="G13" s="6">
        <v>2011</v>
      </c>
      <c r="H13" s="5">
        <v>1329956</v>
      </c>
      <c r="I13" s="6">
        <f t="shared" si="2"/>
        <v>6.349090845119415E-2</v>
      </c>
      <c r="J13" s="2">
        <f t="shared" si="3"/>
        <v>4.8989728813743805E-2</v>
      </c>
      <c r="K13" s="2" t="s">
        <v>16</v>
      </c>
      <c r="M13" s="2">
        <v>2011</v>
      </c>
      <c r="N13" s="3">
        <f t="shared" si="4"/>
        <v>1.9077898888255396E-2</v>
      </c>
      <c r="O13" s="3">
        <f t="shared" si="4"/>
        <v>5.4150344959073754E-2</v>
      </c>
      <c r="P13" s="2" t="s">
        <v>16</v>
      </c>
    </row>
    <row r="14" spans="1:16">
      <c r="A14" s="6">
        <v>2010</v>
      </c>
      <c r="B14">
        <v>109</v>
      </c>
      <c r="C14" s="6">
        <f t="shared" si="0"/>
        <v>0.12371134020618557</v>
      </c>
      <c r="D14" s="6">
        <f t="shared" si="1"/>
        <v>4.205368990507298E-2</v>
      </c>
      <c r="E14" s="6" t="s">
        <v>17</v>
      </c>
      <c r="F14" s="5"/>
      <c r="G14" s="6">
        <v>2010</v>
      </c>
      <c r="H14" s="5">
        <v>1250557</v>
      </c>
      <c r="I14" s="6">
        <f t="shared" si="2"/>
        <v>3.4488549176293466E-2</v>
      </c>
      <c r="J14" s="2">
        <f t="shared" si="3"/>
        <v>3.9335203702825214E-2</v>
      </c>
      <c r="K14" s="2" t="s">
        <v>17</v>
      </c>
      <c r="M14" s="2">
        <v>2010</v>
      </c>
      <c r="N14" s="3">
        <f t="shared" si="4"/>
        <v>8.9222791029892112E-2</v>
      </c>
      <c r="O14" s="3">
        <f t="shared" si="4"/>
        <v>2.7184862022477663E-3</v>
      </c>
      <c r="P14" s="2" t="s">
        <v>17</v>
      </c>
    </row>
    <row r="15" spans="1:16">
      <c r="A15" s="6">
        <v>2009</v>
      </c>
      <c r="B15">
        <v>97</v>
      </c>
      <c r="C15" s="6">
        <f t="shared" si="0"/>
        <v>-3.9603960396039604E-2</v>
      </c>
      <c r="D15" s="6">
        <f t="shared" si="1"/>
        <v>0.10365480992543698</v>
      </c>
      <c r="E15" s="6" t="s">
        <v>18</v>
      </c>
      <c r="F15" s="5"/>
      <c r="G15" s="6">
        <v>2009</v>
      </c>
      <c r="H15" s="5">
        <v>1208865</v>
      </c>
      <c r="I15" s="6">
        <f t="shared" si="2"/>
        <v>4.4181858229356968E-2</v>
      </c>
      <c r="J15" s="2">
        <f t="shared" si="3"/>
        <v>5.8036847284569794E-2</v>
      </c>
      <c r="K15" s="2" t="s">
        <v>18</v>
      </c>
      <c r="M15" s="2">
        <v>2009</v>
      </c>
      <c r="N15" s="3">
        <f t="shared" si="4"/>
        <v>-8.378581862539658E-2</v>
      </c>
      <c r="O15" s="3">
        <f t="shared" si="4"/>
        <v>4.5617962640867184E-2</v>
      </c>
      <c r="P15" s="2" t="s">
        <v>18</v>
      </c>
    </row>
    <row r="16" spans="1:16">
      <c r="A16" s="6">
        <v>2008</v>
      </c>
      <c r="B16">
        <v>101</v>
      </c>
      <c r="C16" s="6">
        <f t="shared" si="0"/>
        <v>0.24691358024691357</v>
      </c>
      <c r="D16" s="6">
        <f t="shared" si="1"/>
        <v>0.22793440206375529</v>
      </c>
      <c r="E16" s="6" t="s">
        <v>19</v>
      </c>
      <c r="F16" s="5"/>
      <c r="G16" s="6">
        <v>2008</v>
      </c>
      <c r="H16" s="5">
        <v>1157715</v>
      </c>
      <c r="I16" s="6">
        <f t="shared" si="2"/>
        <v>7.1891836339782619E-2</v>
      </c>
      <c r="J16" s="2">
        <f t="shared" si="3"/>
        <v>6.1020566513237715E-2</v>
      </c>
      <c r="K16" s="2" t="s">
        <v>19</v>
      </c>
      <c r="M16" s="2">
        <v>2008</v>
      </c>
      <c r="N16" s="3">
        <f t="shared" si="4"/>
        <v>0.17502174390713093</v>
      </c>
      <c r="O16" s="3">
        <f t="shared" si="4"/>
        <v>0.16691383555051759</v>
      </c>
      <c r="P16" s="2" t="s">
        <v>19</v>
      </c>
    </row>
    <row r="17" spans="1:16">
      <c r="A17" s="6">
        <v>2007</v>
      </c>
      <c r="B17">
        <v>81</v>
      </c>
      <c r="C17" s="6">
        <f t="shared" si="0"/>
        <v>0.20895522388059701</v>
      </c>
      <c r="D17" s="6">
        <f t="shared" si="1"/>
        <v>0.24870838117106772</v>
      </c>
      <c r="E17" s="6" t="s">
        <v>20</v>
      </c>
      <c r="F17" s="5"/>
      <c r="G17" s="6">
        <v>2007</v>
      </c>
      <c r="H17" s="5">
        <v>1080067</v>
      </c>
      <c r="I17" s="6">
        <f t="shared" si="2"/>
        <v>5.014929668669281E-2</v>
      </c>
      <c r="J17" s="2">
        <f t="shared" si="3"/>
        <v>5.2071956196074576E-2</v>
      </c>
      <c r="K17" s="2" t="s">
        <v>20</v>
      </c>
      <c r="M17" s="2">
        <v>2007</v>
      </c>
      <c r="N17" s="3">
        <f t="shared" si="4"/>
        <v>0.15880592719390418</v>
      </c>
      <c r="O17" s="3">
        <f t="shared" si="4"/>
        <v>0.19663642497499315</v>
      </c>
      <c r="P17" s="2" t="s">
        <v>20</v>
      </c>
    </row>
    <row r="18" spans="1:16">
      <c r="A18" s="6">
        <v>2006</v>
      </c>
      <c r="B18">
        <v>67</v>
      </c>
      <c r="C18" s="6">
        <f t="shared" si="0"/>
        <v>0.28846153846153844</v>
      </c>
      <c r="D18" s="6">
        <f t="shared" si="1"/>
        <v>1.0427952329360779E-2</v>
      </c>
      <c r="E18" s="6" t="s">
        <v>21</v>
      </c>
      <c r="F18" s="5"/>
      <c r="G18" s="6">
        <v>2006</v>
      </c>
      <c r="H18" s="5">
        <v>1028489</v>
      </c>
      <c r="I18" s="6">
        <f t="shared" si="2"/>
        <v>5.3994615705456335E-2</v>
      </c>
      <c r="J18" s="2">
        <f t="shared" si="3"/>
        <v>5.248827898145017E-2</v>
      </c>
      <c r="K18" s="2" t="s">
        <v>21</v>
      </c>
      <c r="M18" s="2">
        <v>2006</v>
      </c>
      <c r="N18" s="3">
        <f t="shared" si="4"/>
        <v>0.23446692275608211</v>
      </c>
      <c r="O18" s="3">
        <f t="shared" si="4"/>
        <v>-4.2060326652089391E-2</v>
      </c>
      <c r="P18" s="2" t="s">
        <v>21</v>
      </c>
    </row>
    <row r="19" spans="1:16">
      <c r="A19" s="6">
        <v>2005</v>
      </c>
      <c r="B19">
        <v>52</v>
      </c>
      <c r="C19" s="6">
        <f t="shared" si="0"/>
        <v>-0.26760563380281688</v>
      </c>
      <c r="D19" s="6">
        <f t="shared" si="1"/>
        <v>-8.7648970747562283E-2</v>
      </c>
      <c r="E19" s="6" t="s">
        <v>22</v>
      </c>
      <c r="F19" s="5"/>
      <c r="G19" s="6">
        <v>2005</v>
      </c>
      <c r="H19" s="5">
        <v>975801</v>
      </c>
      <c r="I19" s="6">
        <f t="shared" si="2"/>
        <v>5.0981942257443999E-2</v>
      </c>
      <c r="J19" s="2">
        <f t="shared" si="3"/>
        <v>4.83294602081209E-2</v>
      </c>
      <c r="K19" s="2" t="s">
        <v>22</v>
      </c>
      <c r="M19" s="2">
        <v>2005</v>
      </c>
      <c r="N19" s="3">
        <f t="shared" si="4"/>
        <v>-0.31858757606026089</v>
      </c>
      <c r="O19" s="3">
        <f t="shared" si="4"/>
        <v>-0.13597843095568318</v>
      </c>
      <c r="P19" s="2" t="s">
        <v>22</v>
      </c>
    </row>
    <row r="20" spans="1:16">
      <c r="A20" s="6">
        <v>2004</v>
      </c>
      <c r="B20">
        <v>71</v>
      </c>
      <c r="C20" s="6">
        <f t="shared" si="0"/>
        <v>9.2307692307692313E-2</v>
      </c>
      <c r="D20" s="6">
        <f t="shared" si="1"/>
        <v>0.25267558528428091</v>
      </c>
      <c r="E20" s="6" t="s">
        <v>23</v>
      </c>
      <c r="F20" s="5"/>
      <c r="G20" s="6">
        <v>2004</v>
      </c>
      <c r="H20" s="5">
        <v>928466</v>
      </c>
      <c r="I20" s="6">
        <f t="shared" si="2"/>
        <v>4.5676978158797801E-2</v>
      </c>
      <c r="J20" s="2">
        <f t="shared" si="3"/>
        <v>4.4970204422588672E-2</v>
      </c>
      <c r="K20" s="2" t="s">
        <v>23</v>
      </c>
      <c r="M20" s="2">
        <v>2004</v>
      </c>
      <c r="N20" s="3">
        <f t="shared" si="4"/>
        <v>4.6630714148894511E-2</v>
      </c>
      <c r="O20" s="3">
        <f t="shared" si="4"/>
        <v>0.20770538086169224</v>
      </c>
      <c r="P20" s="2" t="s">
        <v>23</v>
      </c>
    </row>
    <row r="21" spans="1:16">
      <c r="A21" s="6">
        <v>2003</v>
      </c>
      <c r="B21">
        <v>65</v>
      </c>
      <c r="C21" s="6">
        <f t="shared" si="0"/>
        <v>0.41304347826086957</v>
      </c>
      <c r="D21" s="6">
        <f t="shared" si="1"/>
        <v>0.24140546006066735</v>
      </c>
      <c r="E21" s="6" t="s">
        <v>24</v>
      </c>
      <c r="F21" s="5"/>
      <c r="G21" s="6">
        <v>2003</v>
      </c>
      <c r="H21" s="5">
        <v>887909</v>
      </c>
      <c r="I21" s="6">
        <f t="shared" si="2"/>
        <v>4.426343068637955E-2</v>
      </c>
      <c r="J21" s="2">
        <f t="shared" si="3"/>
        <v>3.357412135822737E-2</v>
      </c>
      <c r="K21" s="2" t="s">
        <v>24</v>
      </c>
      <c r="M21" s="2">
        <v>2003</v>
      </c>
      <c r="N21" s="3">
        <f t="shared" si="4"/>
        <v>0.36878004757449001</v>
      </c>
      <c r="O21" s="3">
        <f t="shared" si="4"/>
        <v>0.20783133870243997</v>
      </c>
      <c r="P21" s="2" t="s">
        <v>24</v>
      </c>
    </row>
    <row r="22" spans="1:16">
      <c r="A22" s="6">
        <v>2002</v>
      </c>
      <c r="B22">
        <v>46</v>
      </c>
      <c r="C22" s="6">
        <f t="shared" si="0"/>
        <v>6.9767441860465115E-2</v>
      </c>
      <c r="D22" s="6">
        <f t="shared" si="1"/>
        <v>3.4883720930232558E-2</v>
      </c>
      <c r="E22" s="6" t="s">
        <v>25</v>
      </c>
      <c r="F22" s="5"/>
      <c r="G22" s="6">
        <v>2002</v>
      </c>
      <c r="H22" s="5">
        <v>850273</v>
      </c>
      <c r="I22" s="6">
        <f t="shared" si="2"/>
        <v>2.2884812030075186E-2</v>
      </c>
      <c r="J22" s="2">
        <f t="shared" si="3"/>
        <v>1.147970202989825E-2</v>
      </c>
      <c r="K22" s="2" t="s">
        <v>25</v>
      </c>
      <c r="M22" s="2">
        <v>2002</v>
      </c>
      <c r="N22" s="3">
        <f t="shared" si="4"/>
        <v>4.6882629830389932E-2</v>
      </c>
      <c r="O22" s="3">
        <f t="shared" si="4"/>
        <v>2.3404018900334306E-2</v>
      </c>
      <c r="P22" s="2" t="s">
        <v>25</v>
      </c>
    </row>
    <row r="23" spans="1:16">
      <c r="A23" s="6">
        <v>2001</v>
      </c>
      <c r="B23">
        <v>43</v>
      </c>
      <c r="C23" s="6">
        <f t="shared" si="0"/>
        <v>0</v>
      </c>
      <c r="D23" s="6" t="e">
        <f t="shared" si="1"/>
        <v>#DIV/0!</v>
      </c>
      <c r="E23" s="6" t="s">
        <v>26</v>
      </c>
      <c r="F23" s="5"/>
      <c r="G23" s="6">
        <v>2001</v>
      </c>
      <c r="H23" s="5">
        <v>831250</v>
      </c>
      <c r="I23" s="6">
        <f t="shared" si="2"/>
        <v>7.4592029721314555E-5</v>
      </c>
      <c r="J23" s="2">
        <f t="shared" si="3"/>
        <v>1.0923910985677252E-2</v>
      </c>
      <c r="K23" s="2" t="s">
        <v>26</v>
      </c>
      <c r="M23" s="2">
        <v>2001</v>
      </c>
      <c r="N23" s="3">
        <f t="shared" si="4"/>
        <v>-7.4592029721314555E-5</v>
      </c>
      <c r="O23" s="3" t="e">
        <f t="shared" si="4"/>
        <v>#DIV/0!</v>
      </c>
      <c r="P23" s="2" t="s">
        <v>26</v>
      </c>
    </row>
    <row r="24" spans="1:16">
      <c r="A24" s="6">
        <v>2000</v>
      </c>
      <c r="B24">
        <v>43</v>
      </c>
      <c r="C24" s="6" t="e">
        <f t="shared" si="0"/>
        <v>#DIV/0!</v>
      </c>
      <c r="D24" s="6" t="e">
        <f t="shared" si="1"/>
        <v>#DIV/0!</v>
      </c>
      <c r="E24" s="6" t="s">
        <v>27</v>
      </c>
      <c r="F24" s="5"/>
      <c r="G24" s="6">
        <v>2000</v>
      </c>
      <c r="H24" s="5">
        <v>831188</v>
      </c>
      <c r="I24" s="6">
        <f t="shared" si="2"/>
        <v>2.177322994163319E-2</v>
      </c>
      <c r="J24" s="2">
        <f t="shared" si="3"/>
        <v>1.9876638847439031E-2</v>
      </c>
      <c r="K24" s="2" t="s">
        <v>27</v>
      </c>
      <c r="M24" s="2">
        <v>2000</v>
      </c>
      <c r="N24" s="3" t="e">
        <f t="shared" si="4"/>
        <v>#DIV/0!</v>
      </c>
      <c r="O24" s="3" t="e">
        <f t="shared" si="4"/>
        <v>#DIV/0!</v>
      </c>
      <c r="P24" s="2" t="s">
        <v>27</v>
      </c>
    </row>
    <row r="25" spans="1:16">
      <c r="A25" s="6">
        <v>1999</v>
      </c>
      <c r="B25"/>
      <c r="C25" s="6" t="e">
        <f t="shared" si="0"/>
        <v>#DIV/0!</v>
      </c>
      <c r="D25" s="6" t="e">
        <f t="shared" si="1"/>
        <v>#DIV/0!</v>
      </c>
      <c r="E25" s="6" t="s">
        <v>28</v>
      </c>
      <c r="F25" s="5"/>
      <c r="G25" s="6">
        <v>1999</v>
      </c>
      <c r="H25" s="5">
        <v>813476</v>
      </c>
      <c r="I25" s="6">
        <f t="shared" si="2"/>
        <v>1.7980047753244868E-2</v>
      </c>
      <c r="J25" s="2">
        <f t="shared" si="3"/>
        <v>1.9467776698243837E-2</v>
      </c>
      <c r="K25" s="2" t="s">
        <v>28</v>
      </c>
      <c r="M25" s="2">
        <v>1999</v>
      </c>
      <c r="N25" s="3" t="e">
        <f t="shared" si="4"/>
        <v>#DIV/0!</v>
      </c>
      <c r="O25" s="3" t="e">
        <f t="shared" si="4"/>
        <v>#DIV/0!</v>
      </c>
      <c r="P25" s="2" t="s">
        <v>28</v>
      </c>
    </row>
    <row r="26" spans="1:16">
      <c r="A26" s="6">
        <v>1998</v>
      </c>
      <c r="B26"/>
      <c r="C26" s="6" t="e">
        <f t="shared" si="0"/>
        <v>#DIV/0!</v>
      </c>
      <c r="D26" s="6" t="e">
        <f t="shared" si="1"/>
        <v>#DIV/0!</v>
      </c>
      <c r="E26" s="6" t="s">
        <v>29</v>
      </c>
      <c r="F26" s="5"/>
      <c r="G26" s="6">
        <v>1998</v>
      </c>
      <c r="H26" s="5">
        <v>799108</v>
      </c>
      <c r="I26" s="6">
        <f t="shared" si="2"/>
        <v>2.0955505643242802E-2</v>
      </c>
      <c r="J26" s="2">
        <f t="shared" si="3"/>
        <v>1.7062593320137966E-2</v>
      </c>
      <c r="K26" s="2" t="s">
        <v>29</v>
      </c>
      <c r="M26" s="2">
        <v>1998</v>
      </c>
      <c r="N26" s="3" t="e">
        <f t="shared" si="4"/>
        <v>#DIV/0!</v>
      </c>
      <c r="O26" s="3" t="e">
        <f t="shared" si="4"/>
        <v>#DIV/0!</v>
      </c>
      <c r="P26" s="2" t="s">
        <v>29</v>
      </c>
    </row>
    <row r="27" spans="1:16">
      <c r="A27" s="6">
        <v>1997</v>
      </c>
      <c r="B27"/>
      <c r="C27" s="6" t="e">
        <f t="shared" si="0"/>
        <v>#DIV/0!</v>
      </c>
      <c r="D27" s="6" t="e">
        <f t="shared" si="1"/>
        <v>#DIV/0!</v>
      </c>
      <c r="E27" s="6" t="s">
        <v>30</v>
      </c>
      <c r="F27" s="5"/>
      <c r="G27" s="6">
        <v>1997</v>
      </c>
      <c r="H27" s="5">
        <v>782706</v>
      </c>
      <c r="I27" s="6">
        <f t="shared" si="2"/>
        <v>1.3169680997033133E-2</v>
      </c>
      <c r="J27" s="2">
        <f t="shared" si="3"/>
        <v>6.5809530205009958E-2</v>
      </c>
      <c r="K27" s="2" t="s">
        <v>30</v>
      </c>
      <c r="M27" s="2">
        <v>1997</v>
      </c>
      <c r="N27" s="3" t="e">
        <f t="shared" si="4"/>
        <v>#DIV/0!</v>
      </c>
      <c r="O27" s="3" t="e">
        <f t="shared" si="4"/>
        <v>#DIV/0!</v>
      </c>
      <c r="P27" s="2" t="s">
        <v>30</v>
      </c>
    </row>
    <row r="28" spans="1:16">
      <c r="A28" s="6">
        <v>1996</v>
      </c>
      <c r="B28"/>
      <c r="C28" s="6" t="e">
        <f t="shared" si="0"/>
        <v>#DIV/0!</v>
      </c>
      <c r="D28" s="6" t="e">
        <f t="shared" si="1"/>
        <v>#DIV/0!</v>
      </c>
      <c r="E28" s="6" t="s">
        <v>31</v>
      </c>
      <c r="F28" s="5"/>
      <c r="G28" s="6">
        <v>1996</v>
      </c>
      <c r="H28" s="5">
        <v>772532</v>
      </c>
      <c r="I28" s="6">
        <f t="shared" si="2"/>
        <v>0.11844937941298679</v>
      </c>
      <c r="J28" s="2">
        <f t="shared" si="3"/>
        <v>8.4519918588730383E-2</v>
      </c>
      <c r="K28" s="2" t="s">
        <v>31</v>
      </c>
      <c r="M28" s="2">
        <v>1996</v>
      </c>
      <c r="N28" s="3" t="e">
        <f t="shared" si="4"/>
        <v>#DIV/0!</v>
      </c>
      <c r="O28" s="3" t="e">
        <f t="shared" si="4"/>
        <v>#DIV/0!</v>
      </c>
      <c r="P28" s="2" t="s">
        <v>31</v>
      </c>
    </row>
    <row r="29" spans="1:16">
      <c r="A29" s="6">
        <v>1995</v>
      </c>
      <c r="B29"/>
      <c r="C29" s="6" t="e">
        <f t="shared" si="0"/>
        <v>#DIV/0!</v>
      </c>
      <c r="D29" s="6" t="e">
        <f t="shared" si="1"/>
        <v>#DIV/0!</v>
      </c>
      <c r="E29" s="6" t="s">
        <v>32</v>
      </c>
      <c r="F29" s="5"/>
      <c r="G29" s="6">
        <v>1995</v>
      </c>
      <c r="H29" s="5">
        <v>690717</v>
      </c>
      <c r="I29" s="6">
        <f t="shared" si="2"/>
        <v>5.0590457764473976E-2</v>
      </c>
      <c r="J29" s="2">
        <f t="shared" si="3"/>
        <v>4.6889486280644252E-2</v>
      </c>
      <c r="K29" s="2" t="s">
        <v>32</v>
      </c>
      <c r="M29" s="2">
        <v>1995</v>
      </c>
      <c r="N29" s="3" t="e">
        <f t="shared" si="4"/>
        <v>#DIV/0!</v>
      </c>
      <c r="O29" s="3" t="e">
        <f t="shared" si="4"/>
        <v>#DIV/0!</v>
      </c>
      <c r="P29" s="2" t="s">
        <v>32</v>
      </c>
    </row>
    <row r="30" spans="1:16">
      <c r="A30" s="6">
        <v>1994</v>
      </c>
      <c r="B30"/>
      <c r="C30" s="6" t="e">
        <f t="shared" si="0"/>
        <v>#DIV/0!</v>
      </c>
      <c r="D30" s="6" t="e">
        <f t="shared" si="1"/>
        <v>#DIV/0!</v>
      </c>
      <c r="E30" s="6" t="s">
        <v>33</v>
      </c>
      <c r="F30" s="5"/>
      <c r="G30" s="6">
        <v>1994</v>
      </c>
      <c r="H30" s="5">
        <v>657456</v>
      </c>
      <c r="I30" s="6">
        <f t="shared" si="2"/>
        <v>4.3188514796814528E-2</v>
      </c>
      <c r="J30" s="2">
        <f t="shared" si="3"/>
        <v>2.9041261205244112E-2</v>
      </c>
      <c r="K30" s="2" t="s">
        <v>33</v>
      </c>
      <c r="M30" s="2">
        <v>1994</v>
      </c>
      <c r="N30" s="3" t="e">
        <f t="shared" si="4"/>
        <v>#DIV/0!</v>
      </c>
      <c r="O30" s="3" t="e">
        <f t="shared" si="4"/>
        <v>#DIV/0!</v>
      </c>
      <c r="P30" s="2" t="s">
        <v>33</v>
      </c>
    </row>
    <row r="31" spans="1:16">
      <c r="A31" s="6">
        <v>1993</v>
      </c>
      <c r="B31"/>
      <c r="C31" s="6" t="e">
        <f t="shared" si="0"/>
        <v>#DIV/0!</v>
      </c>
      <c r="D31" s="6" t="e">
        <f t="shared" si="1"/>
        <v>#DIV/0!</v>
      </c>
      <c r="E31" s="6" t="s">
        <v>34</v>
      </c>
      <c r="F31" s="5"/>
      <c r="G31" s="6">
        <v>1993</v>
      </c>
      <c r="H31" s="5">
        <v>630237</v>
      </c>
      <c r="I31" s="6">
        <f t="shared" si="2"/>
        <v>1.4894007613673694E-2</v>
      </c>
      <c r="J31" s="2">
        <f t="shared" si="3"/>
        <v>1.3230641512147433E-2</v>
      </c>
      <c r="K31" s="2" t="s">
        <v>34</v>
      </c>
      <c r="M31" s="2">
        <v>1993</v>
      </c>
      <c r="N31" s="3" t="e">
        <f t="shared" si="4"/>
        <v>#DIV/0!</v>
      </c>
      <c r="O31" s="3" t="e">
        <f t="shared" si="4"/>
        <v>#DIV/0!</v>
      </c>
      <c r="P31" s="2" t="s">
        <v>34</v>
      </c>
    </row>
    <row r="32" spans="1:16">
      <c r="A32" s="6">
        <v>1992</v>
      </c>
      <c r="B32"/>
      <c r="C32" s="6" t="e">
        <f t="shared" si="0"/>
        <v>#DIV/0!</v>
      </c>
      <c r="D32" s="6" t="e">
        <f t="shared" si="1"/>
        <v>#DIV/0!</v>
      </c>
      <c r="E32" s="6" t="s">
        <v>35</v>
      </c>
      <c r="F32" s="5"/>
      <c r="G32" s="6">
        <v>1992</v>
      </c>
      <c r="H32" s="5">
        <v>620988</v>
      </c>
      <c r="I32" s="6">
        <f t="shared" si="2"/>
        <v>1.1567275410621173E-2</v>
      </c>
      <c r="J32" s="2">
        <f t="shared" si="3"/>
        <v>2.0060376222010901E-2</v>
      </c>
      <c r="K32" s="2" t="s">
        <v>35</v>
      </c>
      <c r="M32" s="2">
        <v>1992</v>
      </c>
      <c r="N32" s="3" t="e">
        <f t="shared" si="4"/>
        <v>#DIV/0!</v>
      </c>
      <c r="O32" s="3" t="e">
        <f t="shared" si="4"/>
        <v>#DIV/0!</v>
      </c>
      <c r="P32" s="2" t="s">
        <v>35</v>
      </c>
    </row>
    <row r="33" spans="1:16">
      <c r="A33" s="6">
        <v>1991</v>
      </c>
      <c r="B33"/>
      <c r="C33" s="6" t="e">
        <f t="shared" si="0"/>
        <v>#DIV/0!</v>
      </c>
      <c r="D33" s="6" t="e">
        <f t="shared" si="1"/>
        <v>#DIV/0!</v>
      </c>
      <c r="E33" s="6" t="s">
        <v>36</v>
      </c>
      <c r="F33" s="5"/>
      <c r="G33" s="6">
        <v>1991</v>
      </c>
      <c r="H33" s="5">
        <v>613887</v>
      </c>
      <c r="I33" s="6">
        <f t="shared" si="2"/>
        <v>2.855347703340063E-2</v>
      </c>
      <c r="J33" s="2">
        <f t="shared" si="3"/>
        <v>2.8153286573621972E-2</v>
      </c>
      <c r="K33" s="2" t="s">
        <v>36</v>
      </c>
      <c r="M33" s="2">
        <v>1991</v>
      </c>
      <c r="N33" s="3" t="e">
        <f t="shared" si="4"/>
        <v>#DIV/0!</v>
      </c>
      <c r="O33" s="3" t="e">
        <f t="shared" si="4"/>
        <v>#DIV/0!</v>
      </c>
      <c r="P33" s="2" t="s">
        <v>36</v>
      </c>
    </row>
    <row r="34" spans="1:16">
      <c r="A34" s="6">
        <v>1990</v>
      </c>
      <c r="B34"/>
      <c r="C34" s="6" t="e">
        <f t="shared" si="0"/>
        <v>#DIV/0!</v>
      </c>
      <c r="D34" s="6" t="e">
        <f t="shared" si="1"/>
        <v>#DIV/0!</v>
      </c>
      <c r="E34" s="6" t="s">
        <v>37</v>
      </c>
      <c r="F34" s="5"/>
      <c r="G34" s="6">
        <v>1990</v>
      </c>
      <c r="H34" s="5">
        <v>596845</v>
      </c>
      <c r="I34" s="6">
        <f t="shared" si="2"/>
        <v>2.7753096113843315E-2</v>
      </c>
      <c r="J34" s="2">
        <f t="shared" si="3"/>
        <v>2.9443120143982246E-2</v>
      </c>
      <c r="K34" s="2" t="s">
        <v>37</v>
      </c>
      <c r="M34" s="2">
        <v>1990</v>
      </c>
      <c r="N34" s="3" t="e">
        <f t="shared" si="4"/>
        <v>#DIV/0!</v>
      </c>
      <c r="O34" s="3" t="e">
        <f t="shared" si="4"/>
        <v>#DIV/0!</v>
      </c>
      <c r="P34" s="2" t="s">
        <v>37</v>
      </c>
    </row>
    <row r="35" spans="1:16">
      <c r="A35" s="6">
        <v>1989</v>
      </c>
      <c r="B35" s="5"/>
      <c r="C35" s="6" t="e">
        <f t="shared" si="0"/>
        <v>#DIV/0!</v>
      </c>
      <c r="D35" s="6" t="e">
        <f t="shared" si="1"/>
        <v>#DIV/0!</v>
      </c>
      <c r="E35" s="6" t="s">
        <v>38</v>
      </c>
      <c r="F35" s="5"/>
      <c r="G35" s="6">
        <v>1989</v>
      </c>
      <c r="H35" s="5">
        <v>580728</v>
      </c>
      <c r="I35" s="6">
        <f t="shared" si="2"/>
        <v>3.1133144174121174E-2</v>
      </c>
      <c r="J35" s="2">
        <f t="shared" si="3"/>
        <v>2.639735214630743E-2</v>
      </c>
      <c r="K35" s="2" t="s">
        <v>38</v>
      </c>
      <c r="M35" s="2">
        <v>1989</v>
      </c>
      <c r="N35" s="3" t="e">
        <f t="shared" si="4"/>
        <v>#DIV/0!</v>
      </c>
      <c r="O35" s="3" t="e">
        <f t="shared" si="4"/>
        <v>#DIV/0!</v>
      </c>
      <c r="P35" s="2" t="s">
        <v>38</v>
      </c>
    </row>
    <row r="36" spans="1:16">
      <c r="A36" s="6">
        <v>1988</v>
      </c>
      <c r="B36" s="5"/>
      <c r="C36" s="6" t="e">
        <f t="shared" si="0"/>
        <v>#DIV/0!</v>
      </c>
      <c r="D36" s="6" t="e">
        <f t="shared" si="1"/>
        <v>#DIV/0!</v>
      </c>
      <c r="E36" s="6" t="s">
        <v>39</v>
      </c>
      <c r="F36" s="5"/>
      <c r="G36" s="6">
        <v>1988</v>
      </c>
      <c r="H36" s="5">
        <v>563194</v>
      </c>
      <c r="I36" s="6">
        <f t="shared" si="2"/>
        <v>2.1661560118493687E-2</v>
      </c>
      <c r="J36" s="2">
        <f t="shared" si="3"/>
        <v>2.4966281656905474E-2</v>
      </c>
      <c r="K36" s="2" t="s">
        <v>39</v>
      </c>
      <c r="M36" s="2">
        <v>1988</v>
      </c>
      <c r="N36" s="3" t="e">
        <f t="shared" ref="N36:O54" si="5">C36-I36</f>
        <v>#DIV/0!</v>
      </c>
      <c r="O36" s="3" t="e">
        <f t="shared" si="5"/>
        <v>#DIV/0!</v>
      </c>
      <c r="P36" s="2" t="s">
        <v>39</v>
      </c>
    </row>
    <row r="37" spans="1:16">
      <c r="A37" s="6">
        <v>1987</v>
      </c>
      <c r="B37" s="5"/>
      <c r="C37" s="6" t="e">
        <f t="shared" si="0"/>
        <v>#DIV/0!</v>
      </c>
      <c r="D37" s="6" t="e">
        <f t="shared" si="1"/>
        <v>#DIV/0!</v>
      </c>
      <c r="E37" s="6" t="s">
        <v>40</v>
      </c>
      <c r="F37" s="5"/>
      <c r="G37" s="6">
        <v>1987</v>
      </c>
      <c r="H37" s="5">
        <v>551253</v>
      </c>
      <c r="I37" s="6">
        <f t="shared" si="2"/>
        <v>2.8271003195317265E-2</v>
      </c>
      <c r="J37" s="2">
        <f t="shared" si="3"/>
        <v>1.6846461339296948E-2</v>
      </c>
      <c r="K37" s="2" t="s">
        <v>40</v>
      </c>
      <c r="M37" s="2">
        <v>1987</v>
      </c>
      <c r="N37" s="3" t="e">
        <f t="shared" si="5"/>
        <v>#DIV/0!</v>
      </c>
      <c r="O37" s="3" t="e">
        <f t="shared" si="5"/>
        <v>#DIV/0!</v>
      </c>
      <c r="P37" s="2" t="s">
        <v>40</v>
      </c>
    </row>
    <row r="38" spans="1:16">
      <c r="A38" s="6">
        <v>1986</v>
      </c>
      <c r="B38" s="5"/>
      <c r="C38" s="6" t="e">
        <f t="shared" si="0"/>
        <v>#DIV/0!</v>
      </c>
      <c r="D38" s="6" t="e">
        <f t="shared" si="1"/>
        <v>#DIV/0!</v>
      </c>
      <c r="E38" s="6" t="s">
        <v>41</v>
      </c>
      <c r="F38" s="5"/>
      <c r="G38" s="6">
        <v>1986</v>
      </c>
      <c r="H38" s="5">
        <v>536097</v>
      </c>
      <c r="I38" s="6">
        <f t="shared" si="2"/>
        <v>5.4219194832766321E-3</v>
      </c>
      <c r="J38" s="2">
        <f t="shared" si="3"/>
        <v>9.3190231942493328E-3</v>
      </c>
      <c r="K38" s="2" t="s">
        <v>41</v>
      </c>
      <c r="M38" s="2">
        <v>1986</v>
      </c>
      <c r="N38" s="3" t="e">
        <f t="shared" si="5"/>
        <v>#DIV/0!</v>
      </c>
      <c r="O38" s="3" t="e">
        <f t="shared" si="5"/>
        <v>#DIV/0!</v>
      </c>
      <c r="P38" s="2" t="s">
        <v>41</v>
      </c>
    </row>
    <row r="39" spans="1:16">
      <c r="A39" s="6">
        <v>1985</v>
      </c>
      <c r="B39" s="5"/>
      <c r="C39" s="6" t="e">
        <f t="shared" si="0"/>
        <v>#DIV/0!</v>
      </c>
      <c r="D39" s="6" t="e">
        <f t="shared" si="1"/>
        <v>#DIV/0!</v>
      </c>
      <c r="E39" s="6" t="s">
        <v>42</v>
      </c>
      <c r="F39" s="5"/>
      <c r="G39" s="6">
        <v>1985</v>
      </c>
      <c r="H39" s="5">
        <v>533206</v>
      </c>
      <c r="I39" s="6">
        <f t="shared" si="2"/>
        <v>1.3216126905222033E-2</v>
      </c>
      <c r="J39" s="2">
        <f t="shared" si="3"/>
        <v>2.0373534963942636E-2</v>
      </c>
      <c r="K39" s="2" t="s">
        <v>42</v>
      </c>
      <c r="M39" s="2">
        <v>1985</v>
      </c>
      <c r="N39" s="3" t="e">
        <f t="shared" si="5"/>
        <v>#DIV/0!</v>
      </c>
      <c r="O39" s="3" t="e">
        <f t="shared" si="5"/>
        <v>#DIV/0!</v>
      </c>
      <c r="P39" s="2" t="s">
        <v>42</v>
      </c>
    </row>
    <row r="40" spans="1:16">
      <c r="A40" s="6">
        <v>1984</v>
      </c>
      <c r="B40" s="5"/>
      <c r="C40" s="6" t="e">
        <f t="shared" si="0"/>
        <v>#DIV/0!</v>
      </c>
      <c r="D40" s="6" t="e">
        <f t="shared" si="1"/>
        <v>#DIV/0!</v>
      </c>
      <c r="E40" s="6" t="s">
        <v>43</v>
      </c>
      <c r="F40" s="5"/>
      <c r="G40" s="6">
        <v>1984</v>
      </c>
      <c r="H40" s="5">
        <v>526251</v>
      </c>
      <c r="I40" s="6">
        <f t="shared" si="2"/>
        <v>2.7530943022663238E-2</v>
      </c>
      <c r="J40" s="2">
        <f t="shared" si="3"/>
        <v>4.0381562292920295E-2</v>
      </c>
      <c r="K40" s="2" t="s">
        <v>43</v>
      </c>
      <c r="M40" s="2">
        <v>1984</v>
      </c>
      <c r="N40" s="3" t="e">
        <f t="shared" si="5"/>
        <v>#DIV/0!</v>
      </c>
      <c r="O40" s="3" t="e">
        <f t="shared" si="5"/>
        <v>#DIV/0!</v>
      </c>
      <c r="P40" s="2" t="s">
        <v>43</v>
      </c>
    </row>
    <row r="41" spans="1:16">
      <c r="A41" s="6">
        <v>1983</v>
      </c>
      <c r="B41" s="5"/>
      <c r="C41" s="6" t="e">
        <f t="shared" si="0"/>
        <v>#DIV/0!</v>
      </c>
      <c r="D41" s="6" t="e">
        <f t="shared" si="1"/>
        <v>#DIV/0!</v>
      </c>
      <c r="E41" s="6" t="s">
        <v>44</v>
      </c>
      <c r="F41" s="5"/>
      <c r="G41" s="6">
        <v>1983</v>
      </c>
      <c r="H41" s="5">
        <v>512151</v>
      </c>
      <c r="I41" s="6">
        <f t="shared" si="2"/>
        <v>5.3232181563177355E-2</v>
      </c>
      <c r="J41" s="2">
        <f t="shared" si="3"/>
        <v>4.8451431259225353E-2</v>
      </c>
      <c r="K41" s="2" t="s">
        <v>44</v>
      </c>
      <c r="M41" s="2">
        <v>1983</v>
      </c>
      <c r="N41" s="3" t="e">
        <f t="shared" si="5"/>
        <v>#DIV/0!</v>
      </c>
      <c r="O41" s="3" t="e">
        <f t="shared" si="5"/>
        <v>#DIV/0!</v>
      </c>
      <c r="P41" s="2" t="s">
        <v>44</v>
      </c>
    </row>
    <row r="42" spans="1:16">
      <c r="A42" s="6">
        <v>1982</v>
      </c>
      <c r="B42" s="5"/>
      <c r="C42" s="6" t="e">
        <f t="shared" si="0"/>
        <v>#DIV/0!</v>
      </c>
      <c r="D42" s="6" t="e">
        <f t="shared" si="1"/>
        <v>#DIV/0!</v>
      </c>
      <c r="E42" s="6" t="s">
        <v>45</v>
      </c>
      <c r="F42" s="5"/>
      <c r="G42" s="6">
        <v>1982</v>
      </c>
      <c r="H42" s="5">
        <v>486266</v>
      </c>
      <c r="I42" s="6">
        <f t="shared" si="2"/>
        <v>4.3670680955273343E-2</v>
      </c>
      <c r="J42" s="2">
        <f t="shared" si="3"/>
        <v>4.4644322685575777E-2</v>
      </c>
      <c r="K42" s="2" t="s">
        <v>45</v>
      </c>
      <c r="M42" s="2">
        <v>1982</v>
      </c>
      <c r="N42" s="3" t="e">
        <f t="shared" si="5"/>
        <v>#DIV/0!</v>
      </c>
      <c r="O42" s="3" t="e">
        <f t="shared" si="5"/>
        <v>#DIV/0!</v>
      </c>
      <c r="P42" s="2" t="s">
        <v>45</v>
      </c>
    </row>
    <row r="43" spans="1:16">
      <c r="A43" s="6">
        <v>1981</v>
      </c>
      <c r="B43" s="5"/>
      <c r="C43" s="6" t="e">
        <f t="shared" si="0"/>
        <v>#DIV/0!</v>
      </c>
      <c r="D43" s="6" t="e">
        <f t="shared" si="1"/>
        <v>#DIV/0!</v>
      </c>
      <c r="E43" s="6" t="s">
        <v>46</v>
      </c>
      <c r="F43" s="5"/>
      <c r="G43" s="6">
        <v>1981</v>
      </c>
      <c r="H43" s="5">
        <v>465919</v>
      </c>
      <c r="I43" s="6">
        <f t="shared" si="2"/>
        <v>4.5617964415878204E-2</v>
      </c>
      <c r="J43" s="2">
        <f t="shared" si="3"/>
        <v>3.5457452748530641E-2</v>
      </c>
      <c r="K43" s="2" t="s">
        <v>46</v>
      </c>
      <c r="M43" s="2">
        <v>1981</v>
      </c>
      <c r="N43" s="3" t="e">
        <f t="shared" si="5"/>
        <v>#DIV/0!</v>
      </c>
      <c r="O43" s="3" t="e">
        <f t="shared" si="5"/>
        <v>#DIV/0!</v>
      </c>
      <c r="P43" s="2" t="s">
        <v>46</v>
      </c>
    </row>
    <row r="44" spans="1:16">
      <c r="A44" s="6">
        <v>1980</v>
      </c>
      <c r="B44" s="5"/>
      <c r="C44" s="6" t="e">
        <f t="shared" si="0"/>
        <v>#DIV/0!</v>
      </c>
      <c r="D44" s="6" t="e">
        <f t="shared" si="1"/>
        <v>#DIV/0!</v>
      </c>
      <c r="E44" s="6" t="s">
        <v>47</v>
      </c>
      <c r="F44" s="5"/>
      <c r="G44" s="6">
        <v>1980</v>
      </c>
      <c r="H44" s="5">
        <v>445592</v>
      </c>
      <c r="I44" s="6">
        <f t="shared" si="2"/>
        <v>2.5296941081183071E-2</v>
      </c>
      <c r="J44" s="2">
        <f t="shared" si="3"/>
        <v>2.1584758356745948E-2</v>
      </c>
      <c r="K44" s="2" t="s">
        <v>47</v>
      </c>
      <c r="M44" s="2">
        <v>1980</v>
      </c>
      <c r="N44" s="3" t="e">
        <f t="shared" si="5"/>
        <v>#DIV/0!</v>
      </c>
      <c r="O44" s="3" t="e">
        <f t="shared" si="5"/>
        <v>#DIV/0!</v>
      </c>
      <c r="P44" s="2" t="s">
        <v>47</v>
      </c>
    </row>
    <row r="45" spans="1:16">
      <c r="A45" s="6">
        <v>1979</v>
      </c>
      <c r="B45" s="5"/>
      <c r="C45" s="6" t="e">
        <f t="shared" si="0"/>
        <v>#DIV/0!</v>
      </c>
      <c r="D45" s="6" t="e">
        <f t="shared" si="1"/>
        <v>#DIV/0!</v>
      </c>
      <c r="E45" s="6" t="s">
        <v>48</v>
      </c>
      <c r="F45" s="5"/>
      <c r="G45" s="6">
        <v>1979</v>
      </c>
      <c r="H45" s="5">
        <v>434598</v>
      </c>
      <c r="I45" s="6">
        <f t="shared" si="2"/>
        <v>1.7872575632308822E-2</v>
      </c>
      <c r="J45" s="2">
        <f t="shared" si="3"/>
        <v>2.6410575718924752E-2</v>
      </c>
      <c r="K45" s="2" t="s">
        <v>48</v>
      </c>
      <c r="M45" s="2">
        <v>1979</v>
      </c>
      <c r="N45" s="3" t="e">
        <f t="shared" si="5"/>
        <v>#DIV/0!</v>
      </c>
      <c r="O45" s="3" t="e">
        <f t="shared" si="5"/>
        <v>#DIV/0!</v>
      </c>
      <c r="P45" s="2" t="s">
        <v>48</v>
      </c>
    </row>
    <row r="46" spans="1:16">
      <c r="A46" s="6">
        <v>1978</v>
      </c>
      <c r="B46" s="5"/>
      <c r="C46" s="6" t="e">
        <f t="shared" si="0"/>
        <v>#DIV/0!</v>
      </c>
      <c r="D46" s="6" t="e">
        <f t="shared" si="1"/>
        <v>#DIV/0!</v>
      </c>
      <c r="E46" s="6" t="s">
        <v>49</v>
      </c>
      <c r="F46" s="5"/>
      <c r="G46" s="6">
        <v>1978</v>
      </c>
      <c r="H46" s="5">
        <v>426967</v>
      </c>
      <c r="I46" s="6">
        <f t="shared" si="2"/>
        <v>3.4948575805540678E-2</v>
      </c>
      <c r="J46" s="2">
        <f t="shared" si="3"/>
        <v>9.0191741979756629E-2</v>
      </c>
      <c r="K46" s="2" t="s">
        <v>49</v>
      </c>
      <c r="M46" s="2">
        <v>1978</v>
      </c>
      <c r="N46" s="3" t="e">
        <f t="shared" si="5"/>
        <v>#DIV/0!</v>
      </c>
      <c r="O46" s="3" t="e">
        <f t="shared" si="5"/>
        <v>#DIV/0!</v>
      </c>
      <c r="P46" s="2" t="s">
        <v>49</v>
      </c>
    </row>
    <row r="47" spans="1:16">
      <c r="A47" s="6">
        <v>1977</v>
      </c>
      <c r="B47" s="5"/>
      <c r="C47" s="6" t="e">
        <f t="shared" si="0"/>
        <v>#DIV/0!</v>
      </c>
      <c r="D47" s="6" t="e">
        <f t="shared" si="1"/>
        <v>#DIV/0!</v>
      </c>
      <c r="E47" s="6" t="s">
        <v>50</v>
      </c>
      <c r="F47" s="5"/>
      <c r="G47" s="6">
        <v>1977</v>
      </c>
      <c r="H47" s="5">
        <v>412549</v>
      </c>
      <c r="I47" s="6">
        <f t="shared" si="2"/>
        <v>0.14543490815397259</v>
      </c>
      <c r="J47" s="2">
        <f t="shared" si="3"/>
        <v>0.10738961540140465</v>
      </c>
      <c r="K47" s="2" t="s">
        <v>50</v>
      </c>
      <c r="M47" s="2">
        <v>1977</v>
      </c>
      <c r="N47" s="3" t="e">
        <f t="shared" si="5"/>
        <v>#DIV/0!</v>
      </c>
      <c r="O47" s="3" t="e">
        <f t="shared" si="5"/>
        <v>#DIV/0!</v>
      </c>
      <c r="P47" s="2" t="s">
        <v>50</v>
      </c>
    </row>
    <row r="48" spans="1:16">
      <c r="A48" s="6">
        <v>1976</v>
      </c>
      <c r="B48" s="5"/>
      <c r="C48" s="6" t="e">
        <f t="shared" si="0"/>
        <v>#DIV/0!</v>
      </c>
      <c r="D48" s="6" t="e">
        <f t="shared" si="1"/>
        <v>#DIV/0!</v>
      </c>
      <c r="E48" s="6" t="s">
        <v>51</v>
      </c>
      <c r="F48" s="5"/>
      <c r="G48" s="6">
        <v>1976</v>
      </c>
      <c r="H48" s="5">
        <v>360168</v>
      </c>
      <c r="I48" s="6">
        <f t="shared" si="2"/>
        <v>6.9344322648836734E-2</v>
      </c>
      <c r="J48" s="2">
        <f t="shared" si="3"/>
        <v>5.6989256054600333E-2</v>
      </c>
      <c r="K48" s="2" t="s">
        <v>51</v>
      </c>
      <c r="M48" s="2">
        <v>1976</v>
      </c>
      <c r="N48" s="3" t="e">
        <f t="shared" si="5"/>
        <v>#DIV/0!</v>
      </c>
      <c r="O48" s="3" t="e">
        <f t="shared" si="5"/>
        <v>#DIV/0!</v>
      </c>
      <c r="P48" s="2" t="s">
        <v>51</v>
      </c>
    </row>
    <row r="49" spans="1:16">
      <c r="A49" s="6">
        <v>1975</v>
      </c>
      <c r="B49" s="5"/>
      <c r="C49" s="6" t="e">
        <f t="shared" si="0"/>
        <v>#DIV/0!</v>
      </c>
      <c r="D49" s="6" t="e">
        <f t="shared" si="1"/>
        <v>#DIV/0!</v>
      </c>
      <c r="E49" s="6" t="s">
        <v>52</v>
      </c>
      <c r="F49" s="5"/>
      <c r="G49" s="6">
        <v>1975</v>
      </c>
      <c r="H49" s="5">
        <v>336812</v>
      </c>
      <c r="I49" s="6">
        <f t="shared" si="2"/>
        <v>4.4634189460363932E-2</v>
      </c>
      <c r="J49" s="2">
        <f t="shared" si="3"/>
        <v>6.4806528316570813E-2</v>
      </c>
      <c r="K49" s="2" t="s">
        <v>52</v>
      </c>
      <c r="M49" s="2">
        <v>1975</v>
      </c>
      <c r="N49" s="3" t="e">
        <f t="shared" si="5"/>
        <v>#DIV/0!</v>
      </c>
      <c r="O49" s="3" t="e">
        <f t="shared" si="5"/>
        <v>#DIV/0!</v>
      </c>
      <c r="P49" s="2" t="s">
        <v>52</v>
      </c>
    </row>
    <row r="50" spans="1:16">
      <c r="A50" s="6">
        <v>1974</v>
      </c>
      <c r="B50" s="5"/>
      <c r="C50" s="6" t="e">
        <f t="shared" si="0"/>
        <v>#DIV/0!</v>
      </c>
      <c r="D50" s="6" t="e">
        <f t="shared" si="1"/>
        <v>#DIV/0!</v>
      </c>
      <c r="E50" s="6" t="s">
        <v>53</v>
      </c>
      <c r="F50" s="5"/>
      <c r="G50" s="6">
        <v>1974</v>
      </c>
      <c r="H50" s="5">
        <v>322421</v>
      </c>
      <c r="I50" s="6">
        <f t="shared" si="2"/>
        <v>8.4978867172777695E-2</v>
      </c>
      <c r="J50" s="2">
        <f t="shared" si="3"/>
        <v>4.7961434021835572E-2</v>
      </c>
      <c r="K50" s="2" t="s">
        <v>53</v>
      </c>
      <c r="M50" s="2">
        <v>1974</v>
      </c>
      <c r="N50" s="3" t="e">
        <f t="shared" si="5"/>
        <v>#DIV/0!</v>
      </c>
      <c r="O50" s="3" t="e">
        <f t="shared" si="5"/>
        <v>#DIV/0!</v>
      </c>
      <c r="P50" s="2" t="s">
        <v>53</v>
      </c>
    </row>
    <row r="51" spans="1:16">
      <c r="A51" s="6">
        <v>1973</v>
      </c>
      <c r="B51" s="5"/>
      <c r="C51" s="6" t="e">
        <f t="shared" si="0"/>
        <v>#DIV/0!</v>
      </c>
      <c r="D51" s="6" t="e">
        <f t="shared" si="1"/>
        <v>#DIV/0!</v>
      </c>
      <c r="E51" s="6" t="s">
        <v>54</v>
      </c>
      <c r="F51" s="5"/>
      <c r="G51" s="6">
        <v>1973</v>
      </c>
      <c r="H51" s="5">
        <v>297168</v>
      </c>
      <c r="I51" s="6">
        <f t="shared" si="2"/>
        <v>1.0944000870893448E-2</v>
      </c>
      <c r="J51" s="2">
        <f t="shared" si="3"/>
        <v>4.4102258911125528E-2</v>
      </c>
      <c r="K51" s="2" t="s">
        <v>54</v>
      </c>
      <c r="M51" s="2">
        <v>1973</v>
      </c>
      <c r="N51" s="3" t="e">
        <f t="shared" si="5"/>
        <v>#DIV/0!</v>
      </c>
      <c r="O51" s="3" t="e">
        <f t="shared" si="5"/>
        <v>#DIV/0!</v>
      </c>
      <c r="P51" s="2" t="s">
        <v>54</v>
      </c>
    </row>
    <row r="52" spans="1:16">
      <c r="A52" s="6">
        <v>1972</v>
      </c>
      <c r="B52" s="5"/>
      <c r="C52" s="6" t="e">
        <f t="shared" si="0"/>
        <v>#DIV/0!</v>
      </c>
      <c r="D52" s="6" t="e">
        <f t="shared" si="1"/>
        <v>#DIV/0!</v>
      </c>
      <c r="E52" s="6" t="s">
        <v>55</v>
      </c>
      <c r="F52" s="5"/>
      <c r="G52" s="6">
        <v>1972</v>
      </c>
      <c r="H52" s="5">
        <v>293951</v>
      </c>
      <c r="I52" s="6">
        <f t="shared" si="2"/>
        <v>7.7260516951357605E-2</v>
      </c>
      <c r="J52" s="2">
        <f t="shared" si="3"/>
        <v>6.9540983740483342E-2</v>
      </c>
      <c r="K52" s="2" t="s">
        <v>55</v>
      </c>
      <c r="M52" s="2">
        <v>1972</v>
      </c>
      <c r="N52" s="3" t="e">
        <f t="shared" si="5"/>
        <v>#DIV/0!</v>
      </c>
      <c r="O52" s="3" t="e">
        <f t="shared" si="5"/>
        <v>#DIV/0!</v>
      </c>
      <c r="P52" s="2" t="s">
        <v>55</v>
      </c>
    </row>
    <row r="53" spans="1:16">
      <c r="A53" s="6">
        <v>1971</v>
      </c>
      <c r="B53" s="8"/>
      <c r="C53" s="6" t="e">
        <f t="shared" si="0"/>
        <v>#DIV/0!</v>
      </c>
      <c r="D53" s="6"/>
      <c r="E53" s="6" t="s">
        <v>56</v>
      </c>
      <c r="F53" s="5"/>
      <c r="G53" s="6">
        <v>1971</v>
      </c>
      <c r="H53" s="5">
        <v>272869</v>
      </c>
      <c r="I53" s="6">
        <f t="shared" si="2"/>
        <v>6.1821450529609079E-2</v>
      </c>
      <c r="J53" s="2"/>
      <c r="K53" s="2" t="s">
        <v>56</v>
      </c>
      <c r="M53" s="2">
        <v>1971</v>
      </c>
      <c r="N53" s="3" t="e">
        <f t="shared" si="5"/>
        <v>#DIV/0!</v>
      </c>
      <c r="O53" s="3">
        <f t="shared" si="5"/>
        <v>0</v>
      </c>
      <c r="P53" s="2" t="s">
        <v>56</v>
      </c>
    </row>
    <row r="54" spans="1:16">
      <c r="A54" s="6">
        <v>1970</v>
      </c>
      <c r="B54" s="8"/>
      <c r="C54" s="6"/>
      <c r="D54" s="6"/>
      <c r="E54" s="6"/>
      <c r="F54" s="5"/>
      <c r="G54" s="6">
        <v>1970</v>
      </c>
      <c r="H54" s="5">
        <v>256982</v>
      </c>
      <c r="I54" s="6"/>
      <c r="J54" s="2"/>
      <c r="K54" s="2"/>
      <c r="M54" s="2">
        <v>1970</v>
      </c>
      <c r="N54" s="3">
        <f t="shared" si="5"/>
        <v>0</v>
      </c>
      <c r="O54" s="3">
        <f t="shared" si="5"/>
        <v>0</v>
      </c>
      <c r="P54" s="2"/>
    </row>
    <row r="55" spans="1:16">
      <c r="B55" s="9"/>
    </row>
    <row r="56" spans="1:16" ht="15" customHeight="1">
      <c r="B56"/>
      <c r="C56" s="13"/>
      <c r="D56" s="13"/>
      <c r="E56" s="13"/>
      <c r="F56" s="13"/>
    </row>
    <row r="57" spans="1:16">
      <c r="B57"/>
      <c r="C57"/>
      <c r="D57"/>
      <c r="E57"/>
      <c r="F57"/>
    </row>
  </sheetData>
  <mergeCells count="1">
    <mergeCell ref="C56:F56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10C5B-30DE-493B-A423-E90AE509F0FB}">
  <dimension ref="A1:P57"/>
  <sheetViews>
    <sheetView workbookViewId="0">
      <selection activeCell="B4" sqref="B4"/>
    </sheetView>
  </sheetViews>
  <sheetFormatPr defaultRowHeight="15"/>
  <cols>
    <col min="1" max="1" width="15.140625" style="1" customWidth="1"/>
    <col min="2" max="2" width="24.7109375" style="1" customWidth="1"/>
    <col min="3" max="3" width="24.42578125" style="1" customWidth="1"/>
    <col min="4" max="4" width="16.5703125" style="1" customWidth="1"/>
    <col min="5" max="5" width="13.7109375" style="1" customWidth="1"/>
    <col min="6" max="7" width="9.140625" style="1"/>
    <col min="8" max="8" width="20.42578125" style="1" customWidth="1"/>
    <col min="9" max="9" width="24.7109375" style="1" customWidth="1"/>
    <col min="10" max="10" width="16" style="1" customWidth="1"/>
    <col min="11" max="11" width="13.85546875" style="1" customWidth="1"/>
    <col min="12" max="14" width="9.140625" style="1"/>
    <col min="15" max="15" width="12.28515625" style="1" customWidth="1"/>
    <col min="16" max="16" width="13.85546875" style="1" customWidth="1"/>
    <col min="17" max="16384" width="9.140625" style="1"/>
  </cols>
  <sheetData>
    <row r="1" spans="1:16">
      <c r="A1" t="s">
        <v>58</v>
      </c>
      <c r="B1" s="4" t="s">
        <v>92</v>
      </c>
      <c r="C1" s="10"/>
      <c r="D1" s="10"/>
      <c r="E1" s="10"/>
    </row>
    <row r="2" spans="1:16">
      <c r="A2" t="s">
        <v>57</v>
      </c>
      <c r="B2" t="s">
        <v>97</v>
      </c>
      <c r="C2"/>
      <c r="D2"/>
      <c r="E2"/>
    </row>
    <row r="4" spans="1:16">
      <c r="A4" s="6" t="s">
        <v>1</v>
      </c>
      <c r="B4" s="6" t="s">
        <v>98</v>
      </c>
      <c r="C4" s="6" t="s">
        <v>3</v>
      </c>
      <c r="D4" s="6" t="s">
        <v>4</v>
      </c>
      <c r="E4" s="6" t="s">
        <v>5</v>
      </c>
      <c r="F4" s="5"/>
      <c r="G4" s="6" t="s">
        <v>0</v>
      </c>
      <c r="H4" s="7" t="s">
        <v>60</v>
      </c>
      <c r="I4" s="6" t="s">
        <v>3</v>
      </c>
      <c r="J4" s="2" t="s">
        <v>4</v>
      </c>
      <c r="K4" s="2" t="s">
        <v>5</v>
      </c>
      <c r="M4" s="2" t="s">
        <v>1</v>
      </c>
      <c r="N4" s="3" t="s">
        <v>6</v>
      </c>
      <c r="O4" s="3" t="s">
        <v>7</v>
      </c>
      <c r="P4" s="2" t="s">
        <v>5</v>
      </c>
    </row>
    <row r="5" spans="1:16">
      <c r="A5" s="6">
        <v>2019</v>
      </c>
      <c r="B5">
        <v>38</v>
      </c>
      <c r="C5" s="6">
        <f t="shared" ref="C5:C53" si="0">((B5-B6)/B6)</f>
        <v>0.58333333333333337</v>
      </c>
      <c r="D5" s="6">
        <f t="shared" ref="D5:D52" si="1">(C5+C6)/2</f>
        <v>0.64880952380952384</v>
      </c>
      <c r="E5" s="6" t="s">
        <v>8</v>
      </c>
      <c r="F5" s="5"/>
      <c r="G5" s="6">
        <v>2019</v>
      </c>
      <c r="H5" s="5">
        <v>1980020</v>
      </c>
      <c r="I5" s="6">
        <f t="shared" ref="I5:I53" si="2">((H5-H6)/H6)</f>
        <v>0.11451277989889558</v>
      </c>
      <c r="J5" s="2">
        <f t="shared" ref="J5:J52" si="3">(I5+I6)/2</f>
        <v>8.1021873732160674E-2</v>
      </c>
      <c r="K5" s="2" t="s">
        <v>8</v>
      </c>
      <c r="M5" s="2">
        <v>2019</v>
      </c>
      <c r="N5" s="3">
        <f t="shared" ref="N5:O35" si="4">C5-I5</f>
        <v>0.46882055343443779</v>
      </c>
      <c r="O5" s="3">
        <f t="shared" si="4"/>
        <v>0.5677876500773632</v>
      </c>
      <c r="P5" s="2" t="s">
        <v>8</v>
      </c>
    </row>
    <row r="6" spans="1:16">
      <c r="A6" s="6">
        <v>2018</v>
      </c>
      <c r="B6">
        <v>24</v>
      </c>
      <c r="C6" s="6">
        <f t="shared" si="0"/>
        <v>0.7142857142857143</v>
      </c>
      <c r="D6" s="6">
        <f t="shared" si="1"/>
        <v>1.0238095238095237</v>
      </c>
      <c r="E6" s="6" t="s">
        <v>9</v>
      </c>
      <c r="F6" s="5"/>
      <c r="G6" s="6">
        <v>2018</v>
      </c>
      <c r="H6" s="5">
        <v>1776579</v>
      </c>
      <c r="I6" s="6">
        <f t="shared" si="2"/>
        <v>4.7530967565425762E-2</v>
      </c>
      <c r="J6" s="2">
        <f t="shared" si="3"/>
        <v>4.2074420074130245E-2</v>
      </c>
      <c r="K6" s="2" t="s">
        <v>9</v>
      </c>
      <c r="M6" s="2">
        <v>2018</v>
      </c>
      <c r="N6" s="3">
        <f t="shared" si="4"/>
        <v>0.66675474672028856</v>
      </c>
      <c r="O6" s="3">
        <f t="shared" si="4"/>
        <v>0.98173510373539352</v>
      </c>
      <c r="P6" s="2" t="s">
        <v>9</v>
      </c>
    </row>
    <row r="7" spans="1:16">
      <c r="A7" s="6">
        <v>2017</v>
      </c>
      <c r="B7">
        <v>14</v>
      </c>
      <c r="C7" s="6">
        <f t="shared" si="0"/>
        <v>1.3333333333333333</v>
      </c>
      <c r="D7" s="6">
        <f t="shared" si="1"/>
        <v>0.33333333333333331</v>
      </c>
      <c r="E7" s="6" t="s">
        <v>10</v>
      </c>
      <c r="F7" s="5"/>
      <c r="G7" s="6">
        <v>2017</v>
      </c>
      <c r="H7" s="5">
        <v>1695968</v>
      </c>
      <c r="I7" s="6">
        <f t="shared" si="2"/>
        <v>3.6617872582834728E-2</v>
      </c>
      <c r="J7" s="2">
        <f t="shared" si="3"/>
        <v>3.736713978027642E-2</v>
      </c>
      <c r="K7" s="2" t="s">
        <v>10</v>
      </c>
      <c r="M7" s="2">
        <v>2017</v>
      </c>
      <c r="N7" s="3">
        <f t="shared" si="4"/>
        <v>1.2967154607504985</v>
      </c>
      <c r="O7" s="3">
        <f t="shared" si="4"/>
        <v>0.29596619355305687</v>
      </c>
      <c r="P7" s="2" t="s">
        <v>10</v>
      </c>
    </row>
    <row r="8" spans="1:16">
      <c r="A8" s="6">
        <v>2016</v>
      </c>
      <c r="B8">
        <v>6</v>
      </c>
      <c r="C8" s="6">
        <f t="shared" si="0"/>
        <v>-0.66666666666666663</v>
      </c>
      <c r="D8" s="6">
        <f t="shared" si="1"/>
        <v>0.96666666666666679</v>
      </c>
      <c r="E8" s="6" t="s">
        <v>11</v>
      </c>
      <c r="F8" s="5"/>
      <c r="G8" s="6">
        <v>2016</v>
      </c>
      <c r="H8" s="5">
        <v>1636059</v>
      </c>
      <c r="I8" s="6">
        <f t="shared" si="2"/>
        <v>3.8116406977718106E-2</v>
      </c>
      <c r="J8" s="2">
        <f t="shared" si="3"/>
        <v>3.804072655346101E-2</v>
      </c>
      <c r="K8" s="2" t="s">
        <v>11</v>
      </c>
      <c r="M8" s="2">
        <v>2016</v>
      </c>
      <c r="N8" s="3">
        <f t="shared" si="4"/>
        <v>-0.70478307364438475</v>
      </c>
      <c r="O8" s="3">
        <f t="shared" si="4"/>
        <v>0.92862594011320576</v>
      </c>
      <c r="P8" s="2" t="s">
        <v>11</v>
      </c>
    </row>
    <row r="9" spans="1:16">
      <c r="A9" s="6">
        <v>2015</v>
      </c>
      <c r="B9">
        <v>18</v>
      </c>
      <c r="C9" s="6">
        <f t="shared" si="0"/>
        <v>2.6</v>
      </c>
      <c r="D9" s="6">
        <f t="shared" si="1"/>
        <v>1.1571428571428573</v>
      </c>
      <c r="E9" s="6" t="s">
        <v>12</v>
      </c>
      <c r="F9" s="5"/>
      <c r="G9" s="6">
        <v>2015</v>
      </c>
      <c r="H9" s="5">
        <v>1575988</v>
      </c>
      <c r="I9" s="6">
        <f t="shared" si="2"/>
        <v>3.7965046129203921E-2</v>
      </c>
      <c r="J9" s="2">
        <f t="shared" si="3"/>
        <v>3.3426727323831229E-2</v>
      </c>
      <c r="K9" s="2" t="s">
        <v>12</v>
      </c>
      <c r="M9" s="2">
        <v>2015</v>
      </c>
      <c r="N9" s="3">
        <f t="shared" si="4"/>
        <v>2.5620349538707963</v>
      </c>
      <c r="O9" s="3">
        <f t="shared" si="4"/>
        <v>1.1237161298190261</v>
      </c>
      <c r="P9" s="2" t="s">
        <v>12</v>
      </c>
    </row>
    <row r="10" spans="1:16">
      <c r="A10" s="6">
        <v>2014</v>
      </c>
      <c r="B10">
        <v>5</v>
      </c>
      <c r="C10" s="6">
        <f t="shared" si="0"/>
        <v>-0.2857142857142857</v>
      </c>
      <c r="D10" s="6">
        <f t="shared" si="1"/>
        <v>5.7142857142857162E-2</v>
      </c>
      <c r="E10" s="6" t="s">
        <v>13</v>
      </c>
      <c r="F10" s="5"/>
      <c r="G10" s="6">
        <v>2014</v>
      </c>
      <c r="H10" s="5">
        <v>1518344</v>
      </c>
      <c r="I10" s="6">
        <f t="shared" si="2"/>
        <v>2.8888408518458534E-2</v>
      </c>
      <c r="J10" s="2">
        <f t="shared" si="3"/>
        <v>4.1927270404029368E-2</v>
      </c>
      <c r="K10" s="2" t="s">
        <v>13</v>
      </c>
      <c r="M10" s="2">
        <v>2014</v>
      </c>
      <c r="N10" s="3">
        <f t="shared" si="4"/>
        <v>-0.31460269423274423</v>
      </c>
      <c r="O10" s="3">
        <f t="shared" si="4"/>
        <v>1.5215586738827794E-2</v>
      </c>
      <c r="P10" s="2" t="s">
        <v>13</v>
      </c>
    </row>
    <row r="11" spans="1:16">
      <c r="A11" s="6">
        <v>2013</v>
      </c>
      <c r="B11">
        <v>7</v>
      </c>
      <c r="C11" s="6">
        <f t="shared" si="0"/>
        <v>0.4</v>
      </c>
      <c r="D11" s="6">
        <f t="shared" si="1"/>
        <v>0.95</v>
      </c>
      <c r="E11" s="6" t="s">
        <v>14</v>
      </c>
      <c r="F11" s="5"/>
      <c r="G11" s="6">
        <v>2013</v>
      </c>
      <c r="H11" s="5">
        <v>1475713</v>
      </c>
      <c r="I11" s="6">
        <f t="shared" si="2"/>
        <v>5.4966132289600199E-2</v>
      </c>
      <c r="J11" s="2">
        <f t="shared" si="3"/>
        <v>5.337452420807437E-2</v>
      </c>
      <c r="K11" s="2" t="s">
        <v>14</v>
      </c>
      <c r="M11" s="2">
        <v>2013</v>
      </c>
      <c r="N11" s="3">
        <f t="shared" si="4"/>
        <v>0.34503386771039984</v>
      </c>
      <c r="O11" s="3">
        <f t="shared" si="4"/>
        <v>0.89662547579192564</v>
      </c>
      <c r="P11" s="2" t="s">
        <v>14</v>
      </c>
    </row>
    <row r="12" spans="1:16">
      <c r="A12" s="6">
        <v>2012</v>
      </c>
      <c r="B12">
        <v>5</v>
      </c>
      <c r="C12" s="6">
        <f t="shared" si="0"/>
        <v>1.5</v>
      </c>
      <c r="D12" s="6">
        <f t="shared" si="1"/>
        <v>0.5</v>
      </c>
      <c r="E12" s="6" t="s">
        <v>15</v>
      </c>
      <c r="F12" s="5"/>
      <c r="G12" s="6">
        <v>2012</v>
      </c>
      <c r="H12" s="5">
        <v>1398825</v>
      </c>
      <c r="I12" s="6">
        <f t="shared" si="2"/>
        <v>5.1782916126548548E-2</v>
      </c>
      <c r="J12" s="2">
        <f t="shared" si="3"/>
        <v>5.7636912288871349E-2</v>
      </c>
      <c r="K12" s="2" t="s">
        <v>15</v>
      </c>
      <c r="M12" s="2">
        <v>2012</v>
      </c>
      <c r="N12" s="3">
        <f t="shared" si="4"/>
        <v>1.4482170838734514</v>
      </c>
      <c r="O12" s="3">
        <f t="shared" si="4"/>
        <v>0.44236308771112864</v>
      </c>
      <c r="P12" s="2" t="s">
        <v>15</v>
      </c>
    </row>
    <row r="13" spans="1:16">
      <c r="A13" s="6">
        <v>2011</v>
      </c>
      <c r="B13">
        <v>2</v>
      </c>
      <c r="C13" s="6">
        <f t="shared" si="0"/>
        <v>-0.5</v>
      </c>
      <c r="D13" s="6">
        <f t="shared" si="1"/>
        <v>-8.3333333333333343E-2</v>
      </c>
      <c r="E13" s="6" t="s">
        <v>16</v>
      </c>
      <c r="F13" s="5"/>
      <c r="G13" s="6">
        <v>2011</v>
      </c>
      <c r="H13" s="5">
        <v>1329956</v>
      </c>
      <c r="I13" s="6">
        <f t="shared" si="2"/>
        <v>6.349090845119415E-2</v>
      </c>
      <c r="J13" s="2">
        <f t="shared" si="3"/>
        <v>4.8989728813743805E-2</v>
      </c>
      <c r="K13" s="2" t="s">
        <v>16</v>
      </c>
      <c r="M13" s="2">
        <v>2011</v>
      </c>
      <c r="N13" s="3">
        <f t="shared" si="4"/>
        <v>-0.56349090845119409</v>
      </c>
      <c r="O13" s="3">
        <f t="shared" si="4"/>
        <v>-0.13232306214707715</v>
      </c>
      <c r="P13" s="2" t="s">
        <v>16</v>
      </c>
    </row>
    <row r="14" spans="1:16">
      <c r="A14" s="6">
        <v>2010</v>
      </c>
      <c r="B14">
        <v>4</v>
      </c>
      <c r="C14" s="6">
        <f t="shared" si="0"/>
        <v>0.33333333333333331</v>
      </c>
      <c r="D14" s="6">
        <f t="shared" si="1"/>
        <v>1.1666666666666667</v>
      </c>
      <c r="E14" s="6" t="s">
        <v>17</v>
      </c>
      <c r="F14" s="5"/>
      <c r="G14" s="6">
        <v>2010</v>
      </c>
      <c r="H14" s="5">
        <v>1250557</v>
      </c>
      <c r="I14" s="6">
        <f t="shared" si="2"/>
        <v>3.4488549176293466E-2</v>
      </c>
      <c r="J14" s="2">
        <f t="shared" si="3"/>
        <v>3.9335203702825214E-2</v>
      </c>
      <c r="K14" s="2" t="s">
        <v>17</v>
      </c>
      <c r="M14" s="2">
        <v>2010</v>
      </c>
      <c r="N14" s="3">
        <f t="shared" si="4"/>
        <v>0.29884478415703986</v>
      </c>
      <c r="O14" s="3">
        <f t="shared" si="4"/>
        <v>1.1273314629638416</v>
      </c>
      <c r="P14" s="2" t="s">
        <v>17</v>
      </c>
    </row>
    <row r="15" spans="1:16">
      <c r="A15" s="6">
        <v>2009</v>
      </c>
      <c r="B15">
        <v>3</v>
      </c>
      <c r="C15" s="6">
        <f t="shared" si="0"/>
        <v>2</v>
      </c>
      <c r="D15" s="6" t="e">
        <f t="shared" si="1"/>
        <v>#DIV/0!</v>
      </c>
      <c r="E15" s="6" t="s">
        <v>18</v>
      </c>
      <c r="F15" s="5"/>
      <c r="G15" s="6">
        <v>2009</v>
      </c>
      <c r="H15" s="5">
        <v>1208865</v>
      </c>
      <c r="I15" s="6">
        <f t="shared" si="2"/>
        <v>4.4181858229356968E-2</v>
      </c>
      <c r="J15" s="2">
        <f t="shared" si="3"/>
        <v>5.8036847284569794E-2</v>
      </c>
      <c r="K15" s="2" t="s">
        <v>18</v>
      </c>
      <c r="M15" s="2">
        <v>2009</v>
      </c>
      <c r="N15" s="3">
        <f t="shared" si="4"/>
        <v>1.9558181417706431</v>
      </c>
      <c r="O15" s="3" t="e">
        <f t="shared" si="4"/>
        <v>#DIV/0!</v>
      </c>
      <c r="P15" s="2" t="s">
        <v>18</v>
      </c>
    </row>
    <row r="16" spans="1:16">
      <c r="A16" s="6">
        <v>2008</v>
      </c>
      <c r="B16">
        <v>1</v>
      </c>
      <c r="C16" s="6" t="e">
        <f t="shared" si="0"/>
        <v>#DIV/0!</v>
      </c>
      <c r="D16" s="6" t="e">
        <f t="shared" si="1"/>
        <v>#DIV/0!</v>
      </c>
      <c r="E16" s="6" t="s">
        <v>19</v>
      </c>
      <c r="F16" s="5"/>
      <c r="G16" s="6">
        <v>2008</v>
      </c>
      <c r="H16" s="5">
        <v>1157715</v>
      </c>
      <c r="I16" s="6">
        <f t="shared" si="2"/>
        <v>7.1891836339782619E-2</v>
      </c>
      <c r="J16" s="2">
        <f t="shared" si="3"/>
        <v>6.1020566513237715E-2</v>
      </c>
      <c r="K16" s="2" t="s">
        <v>19</v>
      </c>
      <c r="M16" s="2">
        <v>2008</v>
      </c>
      <c r="N16" s="3" t="e">
        <f t="shared" si="4"/>
        <v>#DIV/0!</v>
      </c>
      <c r="O16" s="3" t="e">
        <f t="shared" si="4"/>
        <v>#DIV/0!</v>
      </c>
      <c r="P16" s="2" t="s">
        <v>19</v>
      </c>
    </row>
    <row r="17" spans="1:16">
      <c r="A17" s="6">
        <v>2007</v>
      </c>
      <c r="B17">
        <v>0</v>
      </c>
      <c r="C17" s="6" t="e">
        <f t="shared" si="0"/>
        <v>#DIV/0!</v>
      </c>
      <c r="D17" s="6" t="e">
        <f t="shared" si="1"/>
        <v>#DIV/0!</v>
      </c>
      <c r="E17" s="6" t="s">
        <v>20</v>
      </c>
      <c r="F17" s="5"/>
      <c r="G17" s="6">
        <v>2007</v>
      </c>
      <c r="H17" s="5">
        <v>1080067</v>
      </c>
      <c r="I17" s="6">
        <f t="shared" si="2"/>
        <v>5.014929668669281E-2</v>
      </c>
      <c r="J17" s="2">
        <f t="shared" si="3"/>
        <v>5.2071956196074576E-2</v>
      </c>
      <c r="K17" s="2" t="s">
        <v>20</v>
      </c>
      <c r="M17" s="2">
        <v>2007</v>
      </c>
      <c r="N17" s="3" t="e">
        <f t="shared" si="4"/>
        <v>#DIV/0!</v>
      </c>
      <c r="O17" s="3" t="e">
        <f t="shared" si="4"/>
        <v>#DIV/0!</v>
      </c>
      <c r="P17" s="2" t="s">
        <v>20</v>
      </c>
    </row>
    <row r="18" spans="1:16">
      <c r="A18" s="6">
        <v>2006</v>
      </c>
      <c r="B18">
        <v>0</v>
      </c>
      <c r="C18" s="6">
        <f t="shared" si="0"/>
        <v>-1</v>
      </c>
      <c r="D18" s="6" t="e">
        <f t="shared" si="1"/>
        <v>#DIV/0!</v>
      </c>
      <c r="E18" s="6" t="s">
        <v>21</v>
      </c>
      <c r="F18" s="5"/>
      <c r="G18" s="6">
        <v>2006</v>
      </c>
      <c r="H18" s="5">
        <v>1028489</v>
      </c>
      <c r="I18" s="6">
        <f t="shared" si="2"/>
        <v>5.3994615705456335E-2</v>
      </c>
      <c r="J18" s="2">
        <f t="shared" si="3"/>
        <v>5.248827898145017E-2</v>
      </c>
      <c r="K18" s="2" t="s">
        <v>21</v>
      </c>
      <c r="M18" s="2">
        <v>2006</v>
      </c>
      <c r="N18" s="3">
        <f t="shared" si="4"/>
        <v>-1.0539946157054563</v>
      </c>
      <c r="O18" s="3" t="e">
        <f t="shared" si="4"/>
        <v>#DIV/0!</v>
      </c>
      <c r="P18" s="2" t="s">
        <v>21</v>
      </c>
    </row>
    <row r="19" spans="1:16">
      <c r="A19" s="6">
        <v>2005</v>
      </c>
      <c r="B19">
        <v>2</v>
      </c>
      <c r="C19" s="6" t="e">
        <f t="shared" si="0"/>
        <v>#DIV/0!</v>
      </c>
      <c r="D19" s="6" t="e">
        <f t="shared" si="1"/>
        <v>#DIV/0!</v>
      </c>
      <c r="E19" s="6" t="s">
        <v>22</v>
      </c>
      <c r="F19" s="5"/>
      <c r="G19" s="6">
        <v>2005</v>
      </c>
      <c r="H19" s="5">
        <v>975801</v>
      </c>
      <c r="I19" s="6">
        <f t="shared" si="2"/>
        <v>5.0981942257443999E-2</v>
      </c>
      <c r="J19" s="2">
        <f t="shared" si="3"/>
        <v>4.83294602081209E-2</v>
      </c>
      <c r="K19" s="2" t="s">
        <v>22</v>
      </c>
      <c r="M19" s="2">
        <v>2005</v>
      </c>
      <c r="N19" s="3" t="e">
        <f t="shared" si="4"/>
        <v>#DIV/0!</v>
      </c>
      <c r="O19" s="3" t="e">
        <f t="shared" si="4"/>
        <v>#DIV/0!</v>
      </c>
      <c r="P19" s="2" t="s">
        <v>22</v>
      </c>
    </row>
    <row r="20" spans="1:16">
      <c r="A20" s="6">
        <v>2004</v>
      </c>
      <c r="B20">
        <v>0</v>
      </c>
      <c r="C20" s="6" t="e">
        <f t="shared" si="0"/>
        <v>#DIV/0!</v>
      </c>
      <c r="D20" s="6" t="e">
        <f t="shared" si="1"/>
        <v>#DIV/0!</v>
      </c>
      <c r="E20" s="6" t="s">
        <v>23</v>
      </c>
      <c r="F20" s="5"/>
      <c r="G20" s="6">
        <v>2004</v>
      </c>
      <c r="H20" s="5">
        <v>928466</v>
      </c>
      <c r="I20" s="6">
        <f t="shared" si="2"/>
        <v>4.5676978158797801E-2</v>
      </c>
      <c r="J20" s="2">
        <f t="shared" si="3"/>
        <v>4.4970204422588672E-2</v>
      </c>
      <c r="K20" s="2" t="s">
        <v>23</v>
      </c>
      <c r="M20" s="2">
        <v>2004</v>
      </c>
      <c r="N20" s="3" t="e">
        <f t="shared" si="4"/>
        <v>#DIV/0!</v>
      </c>
      <c r="O20" s="3" t="e">
        <f t="shared" si="4"/>
        <v>#DIV/0!</v>
      </c>
      <c r="P20" s="2" t="s">
        <v>23</v>
      </c>
    </row>
    <row r="21" spans="1:16">
      <c r="A21" s="6">
        <v>2003</v>
      </c>
      <c r="B21">
        <v>0</v>
      </c>
      <c r="C21" s="6">
        <f t="shared" si="0"/>
        <v>-1</v>
      </c>
      <c r="D21" s="6" t="e">
        <f t="shared" si="1"/>
        <v>#DIV/0!</v>
      </c>
      <c r="E21" s="6" t="s">
        <v>24</v>
      </c>
      <c r="F21" s="5"/>
      <c r="G21" s="6">
        <v>2003</v>
      </c>
      <c r="H21" s="5">
        <v>887909</v>
      </c>
      <c r="I21" s="6">
        <f t="shared" si="2"/>
        <v>4.426343068637955E-2</v>
      </c>
      <c r="J21" s="2">
        <f t="shared" si="3"/>
        <v>3.357412135822737E-2</v>
      </c>
      <c r="K21" s="2" t="s">
        <v>24</v>
      </c>
      <c r="M21" s="2">
        <v>2003</v>
      </c>
      <c r="N21" s="3">
        <f t="shared" si="4"/>
        <v>-1.0442634306863796</v>
      </c>
      <c r="O21" s="3" t="e">
        <f t="shared" si="4"/>
        <v>#DIV/0!</v>
      </c>
      <c r="P21" s="2" t="s">
        <v>24</v>
      </c>
    </row>
    <row r="22" spans="1:16">
      <c r="A22" s="6">
        <v>2002</v>
      </c>
      <c r="B22">
        <v>1</v>
      </c>
      <c r="C22" s="6" t="e">
        <f t="shared" si="0"/>
        <v>#DIV/0!</v>
      </c>
      <c r="D22" s="6" t="e">
        <f t="shared" si="1"/>
        <v>#DIV/0!</v>
      </c>
      <c r="E22" s="6" t="s">
        <v>25</v>
      </c>
      <c r="F22" s="5"/>
      <c r="G22" s="6">
        <v>2002</v>
      </c>
      <c r="H22" s="5">
        <v>850273</v>
      </c>
      <c r="I22" s="6">
        <f t="shared" si="2"/>
        <v>2.2884812030075186E-2</v>
      </c>
      <c r="J22" s="2">
        <f t="shared" si="3"/>
        <v>1.147970202989825E-2</v>
      </c>
      <c r="K22" s="2" t="s">
        <v>25</v>
      </c>
      <c r="M22" s="2">
        <v>2002</v>
      </c>
      <c r="N22" s="3" t="e">
        <f t="shared" si="4"/>
        <v>#DIV/0!</v>
      </c>
      <c r="O22" s="3" t="e">
        <f t="shared" si="4"/>
        <v>#DIV/0!</v>
      </c>
      <c r="P22" s="2" t="s">
        <v>25</v>
      </c>
    </row>
    <row r="23" spans="1:16">
      <c r="A23" s="6">
        <v>2001</v>
      </c>
      <c r="B23">
        <v>0</v>
      </c>
      <c r="C23" s="6" t="e">
        <f t="shared" si="0"/>
        <v>#DIV/0!</v>
      </c>
      <c r="D23" s="6" t="e">
        <f t="shared" si="1"/>
        <v>#DIV/0!</v>
      </c>
      <c r="E23" s="6" t="s">
        <v>26</v>
      </c>
      <c r="F23" s="5"/>
      <c r="G23" s="6">
        <v>2001</v>
      </c>
      <c r="H23" s="5">
        <v>831250</v>
      </c>
      <c r="I23" s="6">
        <f t="shared" si="2"/>
        <v>7.4592029721314555E-5</v>
      </c>
      <c r="J23" s="2">
        <f t="shared" si="3"/>
        <v>1.0923910985677252E-2</v>
      </c>
      <c r="K23" s="2" t="s">
        <v>26</v>
      </c>
      <c r="M23" s="2">
        <v>2001</v>
      </c>
      <c r="N23" s="3" t="e">
        <f t="shared" si="4"/>
        <v>#DIV/0!</v>
      </c>
      <c r="O23" s="3" t="e">
        <f t="shared" si="4"/>
        <v>#DIV/0!</v>
      </c>
      <c r="P23" s="2" t="s">
        <v>26</v>
      </c>
    </row>
    <row r="24" spans="1:16">
      <c r="A24" s="6">
        <v>2000</v>
      </c>
      <c r="B24">
        <v>0</v>
      </c>
      <c r="C24" s="6" t="e">
        <f t="shared" si="0"/>
        <v>#DIV/0!</v>
      </c>
      <c r="D24" s="6" t="e">
        <f t="shared" si="1"/>
        <v>#DIV/0!</v>
      </c>
      <c r="E24" s="6" t="s">
        <v>27</v>
      </c>
      <c r="F24" s="5"/>
      <c r="G24" s="6">
        <v>2000</v>
      </c>
      <c r="H24" s="5">
        <v>831188</v>
      </c>
      <c r="I24" s="6">
        <f t="shared" si="2"/>
        <v>2.177322994163319E-2</v>
      </c>
      <c r="J24" s="2">
        <f t="shared" si="3"/>
        <v>1.9876638847439031E-2</v>
      </c>
      <c r="K24" s="2" t="s">
        <v>27</v>
      </c>
      <c r="M24" s="2">
        <v>2000</v>
      </c>
      <c r="N24" s="3" t="e">
        <f t="shared" si="4"/>
        <v>#DIV/0!</v>
      </c>
      <c r="O24" s="3" t="e">
        <f t="shared" si="4"/>
        <v>#DIV/0!</v>
      </c>
      <c r="P24" s="2" t="s">
        <v>27</v>
      </c>
    </row>
    <row r="25" spans="1:16">
      <c r="A25" s="6">
        <v>1999</v>
      </c>
      <c r="B25"/>
      <c r="C25" s="6" t="e">
        <f t="shared" si="0"/>
        <v>#DIV/0!</v>
      </c>
      <c r="D25" s="6" t="e">
        <f t="shared" si="1"/>
        <v>#DIV/0!</v>
      </c>
      <c r="E25" s="6" t="s">
        <v>28</v>
      </c>
      <c r="F25" s="5"/>
      <c r="G25" s="6">
        <v>1999</v>
      </c>
      <c r="H25" s="5">
        <v>813476</v>
      </c>
      <c r="I25" s="6">
        <f t="shared" si="2"/>
        <v>1.7980047753244868E-2</v>
      </c>
      <c r="J25" s="2">
        <f t="shared" si="3"/>
        <v>1.9467776698243837E-2</v>
      </c>
      <c r="K25" s="2" t="s">
        <v>28</v>
      </c>
      <c r="M25" s="2">
        <v>1999</v>
      </c>
      <c r="N25" s="3" t="e">
        <f t="shared" si="4"/>
        <v>#DIV/0!</v>
      </c>
      <c r="O25" s="3" t="e">
        <f t="shared" si="4"/>
        <v>#DIV/0!</v>
      </c>
      <c r="P25" s="2" t="s">
        <v>28</v>
      </c>
    </row>
    <row r="26" spans="1:16">
      <c r="A26" s="6">
        <v>1998</v>
      </c>
      <c r="B26"/>
      <c r="C26" s="6" t="e">
        <f t="shared" si="0"/>
        <v>#DIV/0!</v>
      </c>
      <c r="D26" s="6" t="e">
        <f t="shared" si="1"/>
        <v>#DIV/0!</v>
      </c>
      <c r="E26" s="6" t="s">
        <v>29</v>
      </c>
      <c r="F26" s="5"/>
      <c r="G26" s="6">
        <v>1998</v>
      </c>
      <c r="H26" s="5">
        <v>799108</v>
      </c>
      <c r="I26" s="6">
        <f t="shared" si="2"/>
        <v>2.0955505643242802E-2</v>
      </c>
      <c r="J26" s="2">
        <f t="shared" si="3"/>
        <v>1.7062593320137966E-2</v>
      </c>
      <c r="K26" s="2" t="s">
        <v>29</v>
      </c>
      <c r="M26" s="2">
        <v>1998</v>
      </c>
      <c r="N26" s="3" t="e">
        <f t="shared" si="4"/>
        <v>#DIV/0!</v>
      </c>
      <c r="O26" s="3" t="e">
        <f t="shared" si="4"/>
        <v>#DIV/0!</v>
      </c>
      <c r="P26" s="2" t="s">
        <v>29</v>
      </c>
    </row>
    <row r="27" spans="1:16">
      <c r="A27" s="6">
        <v>1997</v>
      </c>
      <c r="B27"/>
      <c r="C27" s="6" t="e">
        <f t="shared" si="0"/>
        <v>#DIV/0!</v>
      </c>
      <c r="D27" s="6" t="e">
        <f t="shared" si="1"/>
        <v>#DIV/0!</v>
      </c>
      <c r="E27" s="6" t="s">
        <v>30</v>
      </c>
      <c r="F27" s="5"/>
      <c r="G27" s="6">
        <v>1997</v>
      </c>
      <c r="H27" s="5">
        <v>782706</v>
      </c>
      <c r="I27" s="6">
        <f t="shared" si="2"/>
        <v>1.3169680997033133E-2</v>
      </c>
      <c r="J27" s="2">
        <f t="shared" si="3"/>
        <v>6.5809530205009958E-2</v>
      </c>
      <c r="K27" s="2" t="s">
        <v>30</v>
      </c>
      <c r="M27" s="2">
        <v>1997</v>
      </c>
      <c r="N27" s="3" t="e">
        <f t="shared" si="4"/>
        <v>#DIV/0!</v>
      </c>
      <c r="O27" s="3" t="e">
        <f t="shared" si="4"/>
        <v>#DIV/0!</v>
      </c>
      <c r="P27" s="2" t="s">
        <v>30</v>
      </c>
    </row>
    <row r="28" spans="1:16">
      <c r="A28" s="6">
        <v>1996</v>
      </c>
      <c r="B28"/>
      <c r="C28" s="6" t="e">
        <f t="shared" si="0"/>
        <v>#DIV/0!</v>
      </c>
      <c r="D28" s="6" t="e">
        <f t="shared" si="1"/>
        <v>#DIV/0!</v>
      </c>
      <c r="E28" s="6" t="s">
        <v>31</v>
      </c>
      <c r="F28" s="5"/>
      <c r="G28" s="6">
        <v>1996</v>
      </c>
      <c r="H28" s="5">
        <v>772532</v>
      </c>
      <c r="I28" s="6">
        <f t="shared" si="2"/>
        <v>0.11844937941298679</v>
      </c>
      <c r="J28" s="2">
        <f t="shared" si="3"/>
        <v>8.4519918588730383E-2</v>
      </c>
      <c r="K28" s="2" t="s">
        <v>31</v>
      </c>
      <c r="M28" s="2">
        <v>1996</v>
      </c>
      <c r="N28" s="3" t="e">
        <f t="shared" si="4"/>
        <v>#DIV/0!</v>
      </c>
      <c r="O28" s="3" t="e">
        <f t="shared" si="4"/>
        <v>#DIV/0!</v>
      </c>
      <c r="P28" s="2" t="s">
        <v>31</v>
      </c>
    </row>
    <row r="29" spans="1:16">
      <c r="A29" s="6">
        <v>1995</v>
      </c>
      <c r="B29"/>
      <c r="C29" s="6" t="e">
        <f t="shared" si="0"/>
        <v>#DIV/0!</v>
      </c>
      <c r="D29" s="6" t="e">
        <f t="shared" si="1"/>
        <v>#DIV/0!</v>
      </c>
      <c r="E29" s="6" t="s">
        <v>32</v>
      </c>
      <c r="F29" s="5"/>
      <c r="G29" s="6">
        <v>1995</v>
      </c>
      <c r="H29" s="5">
        <v>690717</v>
      </c>
      <c r="I29" s="6">
        <f t="shared" si="2"/>
        <v>5.0590457764473976E-2</v>
      </c>
      <c r="J29" s="2">
        <f t="shared" si="3"/>
        <v>4.6889486280644252E-2</v>
      </c>
      <c r="K29" s="2" t="s">
        <v>32</v>
      </c>
      <c r="M29" s="2">
        <v>1995</v>
      </c>
      <c r="N29" s="3" t="e">
        <f t="shared" si="4"/>
        <v>#DIV/0!</v>
      </c>
      <c r="O29" s="3" t="e">
        <f t="shared" si="4"/>
        <v>#DIV/0!</v>
      </c>
      <c r="P29" s="2" t="s">
        <v>32</v>
      </c>
    </row>
    <row r="30" spans="1:16">
      <c r="A30" s="6">
        <v>1994</v>
      </c>
      <c r="B30"/>
      <c r="C30" s="6" t="e">
        <f t="shared" si="0"/>
        <v>#DIV/0!</v>
      </c>
      <c r="D30" s="6" t="e">
        <f t="shared" si="1"/>
        <v>#DIV/0!</v>
      </c>
      <c r="E30" s="6" t="s">
        <v>33</v>
      </c>
      <c r="F30" s="5"/>
      <c r="G30" s="6">
        <v>1994</v>
      </c>
      <c r="H30" s="5">
        <v>657456</v>
      </c>
      <c r="I30" s="6">
        <f t="shared" si="2"/>
        <v>4.3188514796814528E-2</v>
      </c>
      <c r="J30" s="2">
        <f t="shared" si="3"/>
        <v>2.9041261205244112E-2</v>
      </c>
      <c r="K30" s="2" t="s">
        <v>33</v>
      </c>
      <c r="M30" s="2">
        <v>1994</v>
      </c>
      <c r="N30" s="3" t="e">
        <f t="shared" si="4"/>
        <v>#DIV/0!</v>
      </c>
      <c r="O30" s="3" t="e">
        <f t="shared" si="4"/>
        <v>#DIV/0!</v>
      </c>
      <c r="P30" s="2" t="s">
        <v>33</v>
      </c>
    </row>
    <row r="31" spans="1:16">
      <c r="A31" s="6">
        <v>1993</v>
      </c>
      <c r="B31"/>
      <c r="C31" s="6" t="e">
        <f t="shared" si="0"/>
        <v>#DIV/0!</v>
      </c>
      <c r="D31" s="6" t="e">
        <f t="shared" si="1"/>
        <v>#DIV/0!</v>
      </c>
      <c r="E31" s="6" t="s">
        <v>34</v>
      </c>
      <c r="F31" s="5"/>
      <c r="G31" s="6">
        <v>1993</v>
      </c>
      <c r="H31" s="5">
        <v>630237</v>
      </c>
      <c r="I31" s="6">
        <f t="shared" si="2"/>
        <v>1.4894007613673694E-2</v>
      </c>
      <c r="J31" s="2">
        <f t="shared" si="3"/>
        <v>1.3230641512147433E-2</v>
      </c>
      <c r="K31" s="2" t="s">
        <v>34</v>
      </c>
      <c r="M31" s="2">
        <v>1993</v>
      </c>
      <c r="N31" s="3" t="e">
        <f t="shared" si="4"/>
        <v>#DIV/0!</v>
      </c>
      <c r="O31" s="3" t="e">
        <f t="shared" si="4"/>
        <v>#DIV/0!</v>
      </c>
      <c r="P31" s="2" t="s">
        <v>34</v>
      </c>
    </row>
    <row r="32" spans="1:16">
      <c r="A32" s="6">
        <v>1992</v>
      </c>
      <c r="B32"/>
      <c r="C32" s="6" t="e">
        <f t="shared" si="0"/>
        <v>#DIV/0!</v>
      </c>
      <c r="D32" s="6" t="e">
        <f t="shared" si="1"/>
        <v>#DIV/0!</v>
      </c>
      <c r="E32" s="6" t="s">
        <v>35</v>
      </c>
      <c r="F32" s="5"/>
      <c r="G32" s="6">
        <v>1992</v>
      </c>
      <c r="H32" s="5">
        <v>620988</v>
      </c>
      <c r="I32" s="6">
        <f t="shared" si="2"/>
        <v>1.1567275410621173E-2</v>
      </c>
      <c r="J32" s="2">
        <f t="shared" si="3"/>
        <v>2.0060376222010901E-2</v>
      </c>
      <c r="K32" s="2" t="s">
        <v>35</v>
      </c>
      <c r="M32" s="2">
        <v>1992</v>
      </c>
      <c r="N32" s="3" t="e">
        <f t="shared" si="4"/>
        <v>#DIV/0!</v>
      </c>
      <c r="O32" s="3" t="e">
        <f t="shared" si="4"/>
        <v>#DIV/0!</v>
      </c>
      <c r="P32" s="2" t="s">
        <v>35</v>
      </c>
    </row>
    <row r="33" spans="1:16">
      <c r="A33" s="6">
        <v>1991</v>
      </c>
      <c r="B33"/>
      <c r="C33" s="6" t="e">
        <f t="shared" si="0"/>
        <v>#DIV/0!</v>
      </c>
      <c r="D33" s="6" t="e">
        <f t="shared" si="1"/>
        <v>#DIV/0!</v>
      </c>
      <c r="E33" s="6" t="s">
        <v>36</v>
      </c>
      <c r="F33" s="5"/>
      <c r="G33" s="6">
        <v>1991</v>
      </c>
      <c r="H33" s="5">
        <v>613887</v>
      </c>
      <c r="I33" s="6">
        <f t="shared" si="2"/>
        <v>2.855347703340063E-2</v>
      </c>
      <c r="J33" s="2">
        <f t="shared" si="3"/>
        <v>2.8153286573621972E-2</v>
      </c>
      <c r="K33" s="2" t="s">
        <v>36</v>
      </c>
      <c r="M33" s="2">
        <v>1991</v>
      </c>
      <c r="N33" s="3" t="e">
        <f t="shared" si="4"/>
        <v>#DIV/0!</v>
      </c>
      <c r="O33" s="3" t="e">
        <f t="shared" si="4"/>
        <v>#DIV/0!</v>
      </c>
      <c r="P33" s="2" t="s">
        <v>36</v>
      </c>
    </row>
    <row r="34" spans="1:16">
      <c r="A34" s="6">
        <v>1990</v>
      </c>
      <c r="B34"/>
      <c r="C34" s="6" t="e">
        <f t="shared" si="0"/>
        <v>#DIV/0!</v>
      </c>
      <c r="D34" s="6" t="e">
        <f t="shared" si="1"/>
        <v>#DIV/0!</v>
      </c>
      <c r="E34" s="6" t="s">
        <v>37</v>
      </c>
      <c r="F34" s="5"/>
      <c r="G34" s="6">
        <v>1990</v>
      </c>
      <c r="H34" s="5">
        <v>596845</v>
      </c>
      <c r="I34" s="6">
        <f t="shared" si="2"/>
        <v>2.7753096113843315E-2</v>
      </c>
      <c r="J34" s="2">
        <f t="shared" si="3"/>
        <v>2.9443120143982246E-2</v>
      </c>
      <c r="K34" s="2" t="s">
        <v>37</v>
      </c>
      <c r="M34" s="2">
        <v>1990</v>
      </c>
      <c r="N34" s="3" t="e">
        <f t="shared" si="4"/>
        <v>#DIV/0!</v>
      </c>
      <c r="O34" s="3" t="e">
        <f t="shared" si="4"/>
        <v>#DIV/0!</v>
      </c>
      <c r="P34" s="2" t="s">
        <v>37</v>
      </c>
    </row>
    <row r="35" spans="1:16">
      <c r="A35" s="6">
        <v>1989</v>
      </c>
      <c r="B35" s="5"/>
      <c r="C35" s="6" t="e">
        <f t="shared" si="0"/>
        <v>#DIV/0!</v>
      </c>
      <c r="D35" s="6" t="e">
        <f t="shared" si="1"/>
        <v>#DIV/0!</v>
      </c>
      <c r="E35" s="6" t="s">
        <v>38</v>
      </c>
      <c r="F35" s="5"/>
      <c r="G35" s="6">
        <v>1989</v>
      </c>
      <c r="H35" s="5">
        <v>580728</v>
      </c>
      <c r="I35" s="6">
        <f t="shared" si="2"/>
        <v>3.1133144174121174E-2</v>
      </c>
      <c r="J35" s="2">
        <f t="shared" si="3"/>
        <v>2.639735214630743E-2</v>
      </c>
      <c r="K35" s="2" t="s">
        <v>38</v>
      </c>
      <c r="M35" s="2">
        <v>1989</v>
      </c>
      <c r="N35" s="3" t="e">
        <f t="shared" si="4"/>
        <v>#DIV/0!</v>
      </c>
      <c r="O35" s="3" t="e">
        <f t="shared" si="4"/>
        <v>#DIV/0!</v>
      </c>
      <c r="P35" s="2" t="s">
        <v>38</v>
      </c>
    </row>
    <row r="36" spans="1:16">
      <c r="A36" s="6">
        <v>1988</v>
      </c>
      <c r="B36" s="5"/>
      <c r="C36" s="6" t="e">
        <f t="shared" si="0"/>
        <v>#DIV/0!</v>
      </c>
      <c r="D36" s="6" t="e">
        <f t="shared" si="1"/>
        <v>#DIV/0!</v>
      </c>
      <c r="E36" s="6" t="s">
        <v>39</v>
      </c>
      <c r="F36" s="5"/>
      <c r="G36" s="6">
        <v>1988</v>
      </c>
      <c r="H36" s="5">
        <v>563194</v>
      </c>
      <c r="I36" s="6">
        <f t="shared" si="2"/>
        <v>2.1661560118493687E-2</v>
      </c>
      <c r="J36" s="2">
        <f t="shared" si="3"/>
        <v>2.4966281656905474E-2</v>
      </c>
      <c r="K36" s="2" t="s">
        <v>39</v>
      </c>
      <c r="M36" s="2">
        <v>1988</v>
      </c>
      <c r="N36" s="3" t="e">
        <f t="shared" ref="N36:O54" si="5">C36-I36</f>
        <v>#DIV/0!</v>
      </c>
      <c r="O36" s="3" t="e">
        <f t="shared" si="5"/>
        <v>#DIV/0!</v>
      </c>
      <c r="P36" s="2" t="s">
        <v>39</v>
      </c>
    </row>
    <row r="37" spans="1:16">
      <c r="A37" s="6">
        <v>1987</v>
      </c>
      <c r="B37" s="5"/>
      <c r="C37" s="6" t="e">
        <f t="shared" si="0"/>
        <v>#DIV/0!</v>
      </c>
      <c r="D37" s="6" t="e">
        <f t="shared" si="1"/>
        <v>#DIV/0!</v>
      </c>
      <c r="E37" s="6" t="s">
        <v>40</v>
      </c>
      <c r="F37" s="5"/>
      <c r="G37" s="6">
        <v>1987</v>
      </c>
      <c r="H37" s="5">
        <v>551253</v>
      </c>
      <c r="I37" s="6">
        <f t="shared" si="2"/>
        <v>2.8271003195317265E-2</v>
      </c>
      <c r="J37" s="2">
        <f t="shared" si="3"/>
        <v>1.6846461339296948E-2</v>
      </c>
      <c r="K37" s="2" t="s">
        <v>40</v>
      </c>
      <c r="M37" s="2">
        <v>1987</v>
      </c>
      <c r="N37" s="3" t="e">
        <f t="shared" si="5"/>
        <v>#DIV/0!</v>
      </c>
      <c r="O37" s="3" t="e">
        <f t="shared" si="5"/>
        <v>#DIV/0!</v>
      </c>
      <c r="P37" s="2" t="s">
        <v>40</v>
      </c>
    </row>
    <row r="38" spans="1:16">
      <c r="A38" s="6">
        <v>1986</v>
      </c>
      <c r="B38" s="5"/>
      <c r="C38" s="6" t="e">
        <f t="shared" si="0"/>
        <v>#DIV/0!</v>
      </c>
      <c r="D38" s="6" t="e">
        <f t="shared" si="1"/>
        <v>#DIV/0!</v>
      </c>
      <c r="E38" s="6" t="s">
        <v>41</v>
      </c>
      <c r="F38" s="5"/>
      <c r="G38" s="6">
        <v>1986</v>
      </c>
      <c r="H38" s="5">
        <v>536097</v>
      </c>
      <c r="I38" s="6">
        <f t="shared" si="2"/>
        <v>5.4219194832766321E-3</v>
      </c>
      <c r="J38" s="2">
        <f t="shared" si="3"/>
        <v>9.3190231942493328E-3</v>
      </c>
      <c r="K38" s="2" t="s">
        <v>41</v>
      </c>
      <c r="M38" s="2">
        <v>1986</v>
      </c>
      <c r="N38" s="3" t="e">
        <f t="shared" si="5"/>
        <v>#DIV/0!</v>
      </c>
      <c r="O38" s="3" t="e">
        <f t="shared" si="5"/>
        <v>#DIV/0!</v>
      </c>
      <c r="P38" s="2" t="s">
        <v>41</v>
      </c>
    </row>
    <row r="39" spans="1:16">
      <c r="A39" s="6">
        <v>1985</v>
      </c>
      <c r="B39" s="5"/>
      <c r="C39" s="6" t="e">
        <f t="shared" si="0"/>
        <v>#DIV/0!</v>
      </c>
      <c r="D39" s="6" t="e">
        <f t="shared" si="1"/>
        <v>#DIV/0!</v>
      </c>
      <c r="E39" s="6" t="s">
        <v>42</v>
      </c>
      <c r="F39" s="5"/>
      <c r="G39" s="6">
        <v>1985</v>
      </c>
      <c r="H39" s="5">
        <v>533206</v>
      </c>
      <c r="I39" s="6">
        <f t="shared" si="2"/>
        <v>1.3216126905222033E-2</v>
      </c>
      <c r="J39" s="2">
        <f t="shared" si="3"/>
        <v>2.0373534963942636E-2</v>
      </c>
      <c r="K39" s="2" t="s">
        <v>42</v>
      </c>
      <c r="M39" s="2">
        <v>1985</v>
      </c>
      <c r="N39" s="3" t="e">
        <f t="shared" si="5"/>
        <v>#DIV/0!</v>
      </c>
      <c r="O39" s="3" t="e">
        <f t="shared" si="5"/>
        <v>#DIV/0!</v>
      </c>
      <c r="P39" s="2" t="s">
        <v>42</v>
      </c>
    </row>
    <row r="40" spans="1:16">
      <c r="A40" s="6">
        <v>1984</v>
      </c>
      <c r="B40" s="5"/>
      <c r="C40" s="6" t="e">
        <f t="shared" si="0"/>
        <v>#DIV/0!</v>
      </c>
      <c r="D40" s="6" t="e">
        <f t="shared" si="1"/>
        <v>#DIV/0!</v>
      </c>
      <c r="E40" s="6" t="s">
        <v>43</v>
      </c>
      <c r="F40" s="5"/>
      <c r="G40" s="6">
        <v>1984</v>
      </c>
      <c r="H40" s="5">
        <v>526251</v>
      </c>
      <c r="I40" s="6">
        <f t="shared" si="2"/>
        <v>2.7530943022663238E-2</v>
      </c>
      <c r="J40" s="2">
        <f t="shared" si="3"/>
        <v>4.0381562292920295E-2</v>
      </c>
      <c r="K40" s="2" t="s">
        <v>43</v>
      </c>
      <c r="M40" s="2">
        <v>1984</v>
      </c>
      <c r="N40" s="3" t="e">
        <f t="shared" si="5"/>
        <v>#DIV/0!</v>
      </c>
      <c r="O40" s="3" t="e">
        <f t="shared" si="5"/>
        <v>#DIV/0!</v>
      </c>
      <c r="P40" s="2" t="s">
        <v>43</v>
      </c>
    </row>
    <row r="41" spans="1:16">
      <c r="A41" s="6">
        <v>1983</v>
      </c>
      <c r="B41" s="5"/>
      <c r="C41" s="6" t="e">
        <f t="shared" si="0"/>
        <v>#DIV/0!</v>
      </c>
      <c r="D41" s="6" t="e">
        <f t="shared" si="1"/>
        <v>#DIV/0!</v>
      </c>
      <c r="E41" s="6" t="s">
        <v>44</v>
      </c>
      <c r="F41" s="5"/>
      <c r="G41" s="6">
        <v>1983</v>
      </c>
      <c r="H41" s="5">
        <v>512151</v>
      </c>
      <c r="I41" s="6">
        <f t="shared" si="2"/>
        <v>5.3232181563177355E-2</v>
      </c>
      <c r="J41" s="2">
        <f t="shared" si="3"/>
        <v>4.8451431259225353E-2</v>
      </c>
      <c r="K41" s="2" t="s">
        <v>44</v>
      </c>
      <c r="M41" s="2">
        <v>1983</v>
      </c>
      <c r="N41" s="3" t="e">
        <f t="shared" si="5"/>
        <v>#DIV/0!</v>
      </c>
      <c r="O41" s="3" t="e">
        <f t="shared" si="5"/>
        <v>#DIV/0!</v>
      </c>
      <c r="P41" s="2" t="s">
        <v>44</v>
      </c>
    </row>
    <row r="42" spans="1:16">
      <c r="A42" s="6">
        <v>1982</v>
      </c>
      <c r="B42" s="5"/>
      <c r="C42" s="6" t="e">
        <f t="shared" si="0"/>
        <v>#DIV/0!</v>
      </c>
      <c r="D42" s="6" t="e">
        <f t="shared" si="1"/>
        <v>#DIV/0!</v>
      </c>
      <c r="E42" s="6" t="s">
        <v>45</v>
      </c>
      <c r="F42" s="5"/>
      <c r="G42" s="6">
        <v>1982</v>
      </c>
      <c r="H42" s="5">
        <v>486266</v>
      </c>
      <c r="I42" s="6">
        <f t="shared" si="2"/>
        <v>4.3670680955273343E-2</v>
      </c>
      <c r="J42" s="2">
        <f t="shared" si="3"/>
        <v>4.4644322685575777E-2</v>
      </c>
      <c r="K42" s="2" t="s">
        <v>45</v>
      </c>
      <c r="M42" s="2">
        <v>1982</v>
      </c>
      <c r="N42" s="3" t="e">
        <f t="shared" si="5"/>
        <v>#DIV/0!</v>
      </c>
      <c r="O42" s="3" t="e">
        <f t="shared" si="5"/>
        <v>#DIV/0!</v>
      </c>
      <c r="P42" s="2" t="s">
        <v>45</v>
      </c>
    </row>
    <row r="43" spans="1:16">
      <c r="A43" s="6">
        <v>1981</v>
      </c>
      <c r="B43" s="5"/>
      <c r="C43" s="6" t="e">
        <f t="shared" si="0"/>
        <v>#DIV/0!</v>
      </c>
      <c r="D43" s="6" t="e">
        <f t="shared" si="1"/>
        <v>#DIV/0!</v>
      </c>
      <c r="E43" s="6" t="s">
        <v>46</v>
      </c>
      <c r="F43" s="5"/>
      <c r="G43" s="6">
        <v>1981</v>
      </c>
      <c r="H43" s="5">
        <v>465919</v>
      </c>
      <c r="I43" s="6">
        <f t="shared" si="2"/>
        <v>4.5617964415878204E-2</v>
      </c>
      <c r="J43" s="2">
        <f t="shared" si="3"/>
        <v>3.5457452748530641E-2</v>
      </c>
      <c r="K43" s="2" t="s">
        <v>46</v>
      </c>
      <c r="M43" s="2">
        <v>1981</v>
      </c>
      <c r="N43" s="3" t="e">
        <f t="shared" si="5"/>
        <v>#DIV/0!</v>
      </c>
      <c r="O43" s="3" t="e">
        <f t="shared" si="5"/>
        <v>#DIV/0!</v>
      </c>
      <c r="P43" s="2" t="s">
        <v>46</v>
      </c>
    </row>
    <row r="44" spans="1:16">
      <c r="A44" s="6">
        <v>1980</v>
      </c>
      <c r="B44" s="5"/>
      <c r="C44" s="6" t="e">
        <f t="shared" si="0"/>
        <v>#DIV/0!</v>
      </c>
      <c r="D44" s="6" t="e">
        <f t="shared" si="1"/>
        <v>#DIV/0!</v>
      </c>
      <c r="E44" s="6" t="s">
        <v>47</v>
      </c>
      <c r="F44" s="5"/>
      <c r="G44" s="6">
        <v>1980</v>
      </c>
      <c r="H44" s="5">
        <v>445592</v>
      </c>
      <c r="I44" s="6">
        <f t="shared" si="2"/>
        <v>2.5296941081183071E-2</v>
      </c>
      <c r="J44" s="2">
        <f t="shared" si="3"/>
        <v>2.1584758356745948E-2</v>
      </c>
      <c r="K44" s="2" t="s">
        <v>47</v>
      </c>
      <c r="M44" s="2">
        <v>1980</v>
      </c>
      <c r="N44" s="3" t="e">
        <f t="shared" si="5"/>
        <v>#DIV/0!</v>
      </c>
      <c r="O44" s="3" t="e">
        <f t="shared" si="5"/>
        <v>#DIV/0!</v>
      </c>
      <c r="P44" s="2" t="s">
        <v>47</v>
      </c>
    </row>
    <row r="45" spans="1:16">
      <c r="A45" s="6">
        <v>1979</v>
      </c>
      <c r="B45" s="5"/>
      <c r="C45" s="6" t="e">
        <f t="shared" si="0"/>
        <v>#DIV/0!</v>
      </c>
      <c r="D45" s="6" t="e">
        <f t="shared" si="1"/>
        <v>#DIV/0!</v>
      </c>
      <c r="E45" s="6" t="s">
        <v>48</v>
      </c>
      <c r="F45" s="5"/>
      <c r="G45" s="6">
        <v>1979</v>
      </c>
      <c r="H45" s="5">
        <v>434598</v>
      </c>
      <c r="I45" s="6">
        <f t="shared" si="2"/>
        <v>1.7872575632308822E-2</v>
      </c>
      <c r="J45" s="2">
        <f t="shared" si="3"/>
        <v>2.6410575718924752E-2</v>
      </c>
      <c r="K45" s="2" t="s">
        <v>48</v>
      </c>
      <c r="M45" s="2">
        <v>1979</v>
      </c>
      <c r="N45" s="3" t="e">
        <f t="shared" si="5"/>
        <v>#DIV/0!</v>
      </c>
      <c r="O45" s="3" t="e">
        <f t="shared" si="5"/>
        <v>#DIV/0!</v>
      </c>
      <c r="P45" s="2" t="s">
        <v>48</v>
      </c>
    </row>
    <row r="46" spans="1:16">
      <c r="A46" s="6">
        <v>1978</v>
      </c>
      <c r="B46" s="5"/>
      <c r="C46" s="6" t="e">
        <f t="shared" si="0"/>
        <v>#DIV/0!</v>
      </c>
      <c r="D46" s="6" t="e">
        <f t="shared" si="1"/>
        <v>#DIV/0!</v>
      </c>
      <c r="E46" s="6" t="s">
        <v>49</v>
      </c>
      <c r="F46" s="5"/>
      <c r="G46" s="6">
        <v>1978</v>
      </c>
      <c r="H46" s="5">
        <v>426967</v>
      </c>
      <c r="I46" s="6">
        <f t="shared" si="2"/>
        <v>3.4948575805540678E-2</v>
      </c>
      <c r="J46" s="2">
        <f t="shared" si="3"/>
        <v>9.0191741979756629E-2</v>
      </c>
      <c r="K46" s="2" t="s">
        <v>49</v>
      </c>
      <c r="M46" s="2">
        <v>1978</v>
      </c>
      <c r="N46" s="3" t="e">
        <f t="shared" si="5"/>
        <v>#DIV/0!</v>
      </c>
      <c r="O46" s="3" t="e">
        <f t="shared" si="5"/>
        <v>#DIV/0!</v>
      </c>
      <c r="P46" s="2" t="s">
        <v>49</v>
      </c>
    </row>
    <row r="47" spans="1:16">
      <c r="A47" s="6">
        <v>1977</v>
      </c>
      <c r="B47" s="5"/>
      <c r="C47" s="6" t="e">
        <f t="shared" si="0"/>
        <v>#DIV/0!</v>
      </c>
      <c r="D47" s="6" t="e">
        <f t="shared" si="1"/>
        <v>#DIV/0!</v>
      </c>
      <c r="E47" s="6" t="s">
        <v>50</v>
      </c>
      <c r="F47" s="5"/>
      <c r="G47" s="6">
        <v>1977</v>
      </c>
      <c r="H47" s="5">
        <v>412549</v>
      </c>
      <c r="I47" s="6">
        <f t="shared" si="2"/>
        <v>0.14543490815397259</v>
      </c>
      <c r="J47" s="2">
        <f t="shared" si="3"/>
        <v>0.10738961540140465</v>
      </c>
      <c r="K47" s="2" t="s">
        <v>50</v>
      </c>
      <c r="M47" s="2">
        <v>1977</v>
      </c>
      <c r="N47" s="3" t="e">
        <f t="shared" si="5"/>
        <v>#DIV/0!</v>
      </c>
      <c r="O47" s="3" t="e">
        <f t="shared" si="5"/>
        <v>#DIV/0!</v>
      </c>
      <c r="P47" s="2" t="s">
        <v>50</v>
      </c>
    </row>
    <row r="48" spans="1:16">
      <c r="A48" s="6">
        <v>1976</v>
      </c>
      <c r="B48" s="5"/>
      <c r="C48" s="6" t="e">
        <f t="shared" si="0"/>
        <v>#DIV/0!</v>
      </c>
      <c r="D48" s="6" t="e">
        <f t="shared" si="1"/>
        <v>#DIV/0!</v>
      </c>
      <c r="E48" s="6" t="s">
        <v>51</v>
      </c>
      <c r="F48" s="5"/>
      <c r="G48" s="6">
        <v>1976</v>
      </c>
      <c r="H48" s="5">
        <v>360168</v>
      </c>
      <c r="I48" s="6">
        <f t="shared" si="2"/>
        <v>6.9344322648836734E-2</v>
      </c>
      <c r="J48" s="2">
        <f t="shared" si="3"/>
        <v>5.6989256054600333E-2</v>
      </c>
      <c r="K48" s="2" t="s">
        <v>51</v>
      </c>
      <c r="M48" s="2">
        <v>1976</v>
      </c>
      <c r="N48" s="3" t="e">
        <f t="shared" si="5"/>
        <v>#DIV/0!</v>
      </c>
      <c r="O48" s="3" t="e">
        <f t="shared" si="5"/>
        <v>#DIV/0!</v>
      </c>
      <c r="P48" s="2" t="s">
        <v>51</v>
      </c>
    </row>
    <row r="49" spans="1:16">
      <c r="A49" s="6">
        <v>1975</v>
      </c>
      <c r="B49" s="5"/>
      <c r="C49" s="6" t="e">
        <f t="shared" si="0"/>
        <v>#DIV/0!</v>
      </c>
      <c r="D49" s="6" t="e">
        <f t="shared" si="1"/>
        <v>#DIV/0!</v>
      </c>
      <c r="E49" s="6" t="s">
        <v>52</v>
      </c>
      <c r="F49" s="5"/>
      <c r="G49" s="6">
        <v>1975</v>
      </c>
      <c r="H49" s="5">
        <v>336812</v>
      </c>
      <c r="I49" s="6">
        <f t="shared" si="2"/>
        <v>4.4634189460363932E-2</v>
      </c>
      <c r="J49" s="2">
        <f t="shared" si="3"/>
        <v>6.4806528316570813E-2</v>
      </c>
      <c r="K49" s="2" t="s">
        <v>52</v>
      </c>
      <c r="M49" s="2">
        <v>1975</v>
      </c>
      <c r="N49" s="3" t="e">
        <f t="shared" si="5"/>
        <v>#DIV/0!</v>
      </c>
      <c r="O49" s="3" t="e">
        <f t="shared" si="5"/>
        <v>#DIV/0!</v>
      </c>
      <c r="P49" s="2" t="s">
        <v>52</v>
      </c>
    </row>
    <row r="50" spans="1:16">
      <c r="A50" s="6">
        <v>1974</v>
      </c>
      <c r="B50" s="5"/>
      <c r="C50" s="6" t="e">
        <f t="shared" si="0"/>
        <v>#DIV/0!</v>
      </c>
      <c r="D50" s="6" t="e">
        <f t="shared" si="1"/>
        <v>#DIV/0!</v>
      </c>
      <c r="E50" s="6" t="s">
        <v>53</v>
      </c>
      <c r="F50" s="5"/>
      <c r="G50" s="6">
        <v>1974</v>
      </c>
      <c r="H50" s="5">
        <v>322421</v>
      </c>
      <c r="I50" s="6">
        <f t="shared" si="2"/>
        <v>8.4978867172777695E-2</v>
      </c>
      <c r="J50" s="2">
        <f t="shared" si="3"/>
        <v>4.7961434021835572E-2</v>
      </c>
      <c r="K50" s="2" t="s">
        <v>53</v>
      </c>
      <c r="M50" s="2">
        <v>1974</v>
      </c>
      <c r="N50" s="3" t="e">
        <f t="shared" si="5"/>
        <v>#DIV/0!</v>
      </c>
      <c r="O50" s="3" t="e">
        <f t="shared" si="5"/>
        <v>#DIV/0!</v>
      </c>
      <c r="P50" s="2" t="s">
        <v>53</v>
      </c>
    </row>
    <row r="51" spans="1:16">
      <c r="A51" s="6">
        <v>1973</v>
      </c>
      <c r="B51" s="5"/>
      <c r="C51" s="6" t="e">
        <f t="shared" si="0"/>
        <v>#DIV/0!</v>
      </c>
      <c r="D51" s="6" t="e">
        <f t="shared" si="1"/>
        <v>#DIV/0!</v>
      </c>
      <c r="E51" s="6" t="s">
        <v>54</v>
      </c>
      <c r="F51" s="5"/>
      <c r="G51" s="6">
        <v>1973</v>
      </c>
      <c r="H51" s="5">
        <v>297168</v>
      </c>
      <c r="I51" s="6">
        <f t="shared" si="2"/>
        <v>1.0944000870893448E-2</v>
      </c>
      <c r="J51" s="2">
        <f t="shared" si="3"/>
        <v>4.4102258911125528E-2</v>
      </c>
      <c r="K51" s="2" t="s">
        <v>54</v>
      </c>
      <c r="M51" s="2">
        <v>1973</v>
      </c>
      <c r="N51" s="3" t="e">
        <f t="shared" si="5"/>
        <v>#DIV/0!</v>
      </c>
      <c r="O51" s="3" t="e">
        <f t="shared" si="5"/>
        <v>#DIV/0!</v>
      </c>
      <c r="P51" s="2" t="s">
        <v>54</v>
      </c>
    </row>
    <row r="52" spans="1:16">
      <c r="A52" s="6">
        <v>1972</v>
      </c>
      <c r="B52" s="5"/>
      <c r="C52" s="6" t="e">
        <f t="shared" si="0"/>
        <v>#DIV/0!</v>
      </c>
      <c r="D52" s="6" t="e">
        <f t="shared" si="1"/>
        <v>#DIV/0!</v>
      </c>
      <c r="E52" s="6" t="s">
        <v>55</v>
      </c>
      <c r="F52" s="5"/>
      <c r="G52" s="6">
        <v>1972</v>
      </c>
      <c r="H52" s="5">
        <v>293951</v>
      </c>
      <c r="I52" s="6">
        <f t="shared" si="2"/>
        <v>7.7260516951357605E-2</v>
      </c>
      <c r="J52" s="2">
        <f t="shared" si="3"/>
        <v>6.9540983740483342E-2</v>
      </c>
      <c r="K52" s="2" t="s">
        <v>55</v>
      </c>
      <c r="M52" s="2">
        <v>1972</v>
      </c>
      <c r="N52" s="3" t="e">
        <f t="shared" si="5"/>
        <v>#DIV/0!</v>
      </c>
      <c r="O52" s="3" t="e">
        <f t="shared" si="5"/>
        <v>#DIV/0!</v>
      </c>
      <c r="P52" s="2" t="s">
        <v>55</v>
      </c>
    </row>
    <row r="53" spans="1:16">
      <c r="A53" s="6">
        <v>1971</v>
      </c>
      <c r="B53" s="8"/>
      <c r="C53" s="6" t="e">
        <f t="shared" si="0"/>
        <v>#DIV/0!</v>
      </c>
      <c r="D53" s="6"/>
      <c r="E53" s="6" t="s">
        <v>56</v>
      </c>
      <c r="F53" s="5"/>
      <c r="G53" s="6">
        <v>1971</v>
      </c>
      <c r="H53" s="5">
        <v>272869</v>
      </c>
      <c r="I53" s="6">
        <f t="shared" si="2"/>
        <v>6.1821450529609079E-2</v>
      </c>
      <c r="J53" s="2"/>
      <c r="K53" s="2" t="s">
        <v>56</v>
      </c>
      <c r="M53" s="2">
        <v>1971</v>
      </c>
      <c r="N53" s="3" t="e">
        <f t="shared" si="5"/>
        <v>#DIV/0!</v>
      </c>
      <c r="O53" s="3">
        <f t="shared" si="5"/>
        <v>0</v>
      </c>
      <c r="P53" s="2" t="s">
        <v>56</v>
      </c>
    </row>
    <row r="54" spans="1:16">
      <c r="A54" s="6">
        <v>1970</v>
      </c>
      <c r="B54" s="8"/>
      <c r="C54" s="6"/>
      <c r="D54" s="6"/>
      <c r="E54" s="6"/>
      <c r="F54" s="5"/>
      <c r="G54" s="6">
        <v>1970</v>
      </c>
      <c r="H54" s="5">
        <v>256982</v>
      </c>
      <c r="I54" s="6"/>
      <c r="J54" s="2"/>
      <c r="K54" s="2"/>
      <c r="M54" s="2">
        <v>1970</v>
      </c>
      <c r="N54" s="3">
        <f t="shared" si="5"/>
        <v>0</v>
      </c>
      <c r="O54" s="3">
        <f t="shared" si="5"/>
        <v>0</v>
      </c>
      <c r="P54" s="2"/>
    </row>
    <row r="55" spans="1:16">
      <c r="B55" s="9"/>
    </row>
    <row r="56" spans="1:16" ht="15" customHeight="1">
      <c r="B56"/>
      <c r="C56" s="13"/>
      <c r="D56" s="13"/>
      <c r="E56" s="13"/>
      <c r="F56" s="13"/>
    </row>
    <row r="57" spans="1:16">
      <c r="B57"/>
      <c r="C57"/>
      <c r="D57"/>
      <c r="E57"/>
      <c r="F57"/>
    </row>
  </sheetData>
  <mergeCells count="1">
    <mergeCell ref="C56:F56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88015-A4CF-42EA-927E-75CE9D459571}">
  <dimension ref="A1:P57"/>
  <sheetViews>
    <sheetView workbookViewId="0">
      <selection activeCell="B4" sqref="B4"/>
    </sheetView>
  </sheetViews>
  <sheetFormatPr defaultRowHeight="15"/>
  <cols>
    <col min="1" max="1" width="15.140625" style="1" customWidth="1"/>
    <col min="2" max="2" width="24.7109375" style="1" customWidth="1"/>
    <col min="3" max="3" width="24.42578125" style="1" customWidth="1"/>
    <col min="4" max="4" width="16.5703125" style="1" customWidth="1"/>
    <col min="5" max="5" width="13.7109375" style="1" customWidth="1"/>
    <col min="6" max="7" width="9.140625" style="1"/>
    <col min="8" max="8" width="20.42578125" style="1" customWidth="1"/>
    <col min="9" max="9" width="24.7109375" style="1" customWidth="1"/>
    <col min="10" max="10" width="16" style="1" customWidth="1"/>
    <col min="11" max="11" width="13.85546875" style="1" customWidth="1"/>
    <col min="12" max="14" width="9.140625" style="1"/>
    <col min="15" max="15" width="12.28515625" style="1" customWidth="1"/>
    <col min="16" max="16" width="13.85546875" style="1" customWidth="1"/>
    <col min="17" max="16384" width="9.140625" style="1"/>
  </cols>
  <sheetData>
    <row r="1" spans="1:16">
      <c r="A1" t="s">
        <v>58</v>
      </c>
      <c r="B1" s="4" t="s">
        <v>93</v>
      </c>
      <c r="C1" s="10"/>
      <c r="D1" s="10"/>
      <c r="E1" s="10"/>
    </row>
    <row r="2" spans="1:16">
      <c r="A2" t="s">
        <v>57</v>
      </c>
      <c r="B2" t="s">
        <v>97</v>
      </c>
      <c r="C2"/>
      <c r="D2"/>
      <c r="E2"/>
    </row>
    <row r="4" spans="1:16">
      <c r="A4" s="6" t="s">
        <v>1</v>
      </c>
      <c r="B4" s="6" t="s">
        <v>98</v>
      </c>
      <c r="C4" s="6" t="s">
        <v>3</v>
      </c>
      <c r="D4" s="6" t="s">
        <v>4</v>
      </c>
      <c r="E4" s="6" t="s">
        <v>5</v>
      </c>
      <c r="F4" s="5"/>
      <c r="G4" s="6" t="s">
        <v>0</v>
      </c>
      <c r="H4" s="7" t="s">
        <v>60</v>
      </c>
      <c r="I4" s="6" t="s">
        <v>3</v>
      </c>
      <c r="J4" s="2" t="s">
        <v>4</v>
      </c>
      <c r="K4" s="2" t="s">
        <v>5</v>
      </c>
      <c r="M4" s="2" t="s">
        <v>1</v>
      </c>
      <c r="N4" s="3" t="s">
        <v>6</v>
      </c>
      <c r="O4" s="3" t="s">
        <v>7</v>
      </c>
      <c r="P4" s="2" t="s">
        <v>5</v>
      </c>
    </row>
    <row r="5" spans="1:16">
      <c r="A5" s="6">
        <v>2019</v>
      </c>
      <c r="B5">
        <v>4411</v>
      </c>
      <c r="C5" s="6">
        <f t="shared" ref="C5:C53" si="0">((B5-B6)/B6)</f>
        <v>-0.22884615384615384</v>
      </c>
      <c r="D5" s="6">
        <f t="shared" ref="D5:D52" si="1">(C5+C6)/2</f>
        <v>-1.9952072973794019E-2</v>
      </c>
      <c r="E5" s="6" t="s">
        <v>8</v>
      </c>
      <c r="F5" s="5"/>
      <c r="G5" s="6">
        <v>2019</v>
      </c>
      <c r="H5" s="5">
        <v>1980020</v>
      </c>
      <c r="I5" s="6">
        <f t="shared" ref="I5:I53" si="2">((H5-H6)/H6)</f>
        <v>0.11451277989889558</v>
      </c>
      <c r="J5" s="2">
        <f t="shared" ref="J5:J52" si="3">(I5+I6)/2</f>
        <v>8.1021873732160674E-2</v>
      </c>
      <c r="K5" s="2" t="s">
        <v>8</v>
      </c>
      <c r="M5" s="2">
        <v>2019</v>
      </c>
      <c r="N5" s="3">
        <f t="shared" ref="N5:O35" si="4">C5-I5</f>
        <v>-0.34335893374504944</v>
      </c>
      <c r="O5" s="3">
        <f t="shared" si="4"/>
        <v>-0.10097394670595469</v>
      </c>
      <c r="P5" s="2" t="s">
        <v>8</v>
      </c>
    </row>
    <row r="6" spans="1:16">
      <c r="A6" s="6">
        <v>2018</v>
      </c>
      <c r="B6">
        <v>5720</v>
      </c>
      <c r="C6" s="6">
        <f t="shared" si="0"/>
        <v>0.1889420078985658</v>
      </c>
      <c r="D6" s="6">
        <f t="shared" si="1"/>
        <v>0.16571298922593927</v>
      </c>
      <c r="E6" s="6" t="s">
        <v>9</v>
      </c>
      <c r="F6" s="5"/>
      <c r="G6" s="6">
        <v>2018</v>
      </c>
      <c r="H6" s="5">
        <v>1776579</v>
      </c>
      <c r="I6" s="6">
        <f t="shared" si="2"/>
        <v>4.7530967565425762E-2</v>
      </c>
      <c r="J6" s="2">
        <f t="shared" si="3"/>
        <v>4.2074420074130245E-2</v>
      </c>
      <c r="K6" s="2" t="s">
        <v>9</v>
      </c>
      <c r="M6" s="2">
        <v>2018</v>
      </c>
      <c r="N6" s="3">
        <f t="shared" si="4"/>
        <v>0.14141104033314003</v>
      </c>
      <c r="O6" s="3">
        <f t="shared" si="4"/>
        <v>0.12363856915180903</v>
      </c>
      <c r="P6" s="2" t="s">
        <v>9</v>
      </c>
    </row>
    <row r="7" spans="1:16">
      <c r="A7" s="6">
        <v>2017</v>
      </c>
      <c r="B7">
        <v>4811</v>
      </c>
      <c r="C7" s="6">
        <f t="shared" si="0"/>
        <v>0.14248397055331274</v>
      </c>
      <c r="D7" s="6">
        <f t="shared" si="1"/>
        <v>0.12590478822713055</v>
      </c>
      <c r="E7" s="6" t="s">
        <v>10</v>
      </c>
      <c r="F7" s="5"/>
      <c r="G7" s="6">
        <v>2017</v>
      </c>
      <c r="H7" s="5">
        <v>1695968</v>
      </c>
      <c r="I7" s="6">
        <f t="shared" si="2"/>
        <v>3.6617872582834728E-2</v>
      </c>
      <c r="J7" s="2">
        <f t="shared" si="3"/>
        <v>3.736713978027642E-2</v>
      </c>
      <c r="K7" s="2" t="s">
        <v>10</v>
      </c>
      <c r="M7" s="2">
        <v>2017</v>
      </c>
      <c r="N7" s="3">
        <f t="shared" si="4"/>
        <v>0.10586609797047802</v>
      </c>
      <c r="O7" s="3">
        <f t="shared" si="4"/>
        <v>8.8537648446854134E-2</v>
      </c>
      <c r="P7" s="2" t="s">
        <v>10</v>
      </c>
    </row>
    <row r="8" spans="1:16">
      <c r="A8" s="6">
        <v>2016</v>
      </c>
      <c r="B8">
        <v>4211</v>
      </c>
      <c r="C8" s="6">
        <f t="shared" si="0"/>
        <v>0.10932560590094836</v>
      </c>
      <c r="D8" s="6">
        <f t="shared" si="1"/>
        <v>0.14191527819799893</v>
      </c>
      <c r="E8" s="6" t="s">
        <v>11</v>
      </c>
      <c r="F8" s="5"/>
      <c r="G8" s="6">
        <v>2016</v>
      </c>
      <c r="H8" s="5">
        <v>1636059</v>
      </c>
      <c r="I8" s="6">
        <f t="shared" si="2"/>
        <v>3.8116406977718106E-2</v>
      </c>
      <c r="J8" s="2">
        <f t="shared" si="3"/>
        <v>3.804072655346101E-2</v>
      </c>
      <c r="K8" s="2" t="s">
        <v>11</v>
      </c>
      <c r="M8" s="2">
        <v>2016</v>
      </c>
      <c r="N8" s="3">
        <f t="shared" si="4"/>
        <v>7.1209198923230257E-2</v>
      </c>
      <c r="O8" s="3">
        <f t="shared" si="4"/>
        <v>0.10387455164453792</v>
      </c>
      <c r="P8" s="2" t="s">
        <v>11</v>
      </c>
    </row>
    <row r="9" spans="1:16">
      <c r="A9" s="6">
        <v>2015</v>
      </c>
      <c r="B9">
        <v>3796</v>
      </c>
      <c r="C9" s="6">
        <f t="shared" si="0"/>
        <v>0.17450495049504949</v>
      </c>
      <c r="D9" s="6">
        <f t="shared" si="1"/>
        <v>0.1687566134267259</v>
      </c>
      <c r="E9" s="6" t="s">
        <v>12</v>
      </c>
      <c r="F9" s="5"/>
      <c r="G9" s="6">
        <v>2015</v>
      </c>
      <c r="H9" s="5">
        <v>1575988</v>
      </c>
      <c r="I9" s="6">
        <f t="shared" si="2"/>
        <v>3.7965046129203921E-2</v>
      </c>
      <c r="J9" s="2">
        <f t="shared" si="3"/>
        <v>3.3426727323831229E-2</v>
      </c>
      <c r="K9" s="2" t="s">
        <v>12</v>
      </c>
      <c r="M9" s="2">
        <v>2015</v>
      </c>
      <c r="N9" s="3">
        <f t="shared" si="4"/>
        <v>0.13653990436584557</v>
      </c>
      <c r="O9" s="3">
        <f t="shared" si="4"/>
        <v>0.13532988610289468</v>
      </c>
      <c r="P9" s="2" t="s">
        <v>12</v>
      </c>
    </row>
    <row r="10" spans="1:16">
      <c r="A10" s="6">
        <v>2014</v>
      </c>
      <c r="B10">
        <v>3232</v>
      </c>
      <c r="C10" s="6">
        <f t="shared" si="0"/>
        <v>0.16300827635840232</v>
      </c>
      <c r="D10" s="6">
        <f t="shared" si="1"/>
        <v>0.13641627875428103</v>
      </c>
      <c r="E10" s="6" t="s">
        <v>13</v>
      </c>
      <c r="F10" s="5"/>
      <c r="G10" s="6">
        <v>2014</v>
      </c>
      <c r="H10" s="5">
        <v>1518344</v>
      </c>
      <c r="I10" s="6">
        <f t="shared" si="2"/>
        <v>2.8888408518458534E-2</v>
      </c>
      <c r="J10" s="2">
        <f t="shared" si="3"/>
        <v>4.1927270404029368E-2</v>
      </c>
      <c r="K10" s="2" t="s">
        <v>13</v>
      </c>
      <c r="M10" s="2">
        <v>2014</v>
      </c>
      <c r="N10" s="3">
        <f t="shared" si="4"/>
        <v>0.13411986783994378</v>
      </c>
      <c r="O10" s="3">
        <f t="shared" si="4"/>
        <v>9.448900835025166E-2</v>
      </c>
      <c r="P10" s="2" t="s">
        <v>13</v>
      </c>
    </row>
    <row r="11" spans="1:16">
      <c r="A11" s="6">
        <v>2013</v>
      </c>
      <c r="B11">
        <v>2779</v>
      </c>
      <c r="C11" s="6">
        <f t="shared" si="0"/>
        <v>0.10982428115015974</v>
      </c>
      <c r="D11" s="6">
        <f t="shared" si="1"/>
        <v>8.3628356791296085E-2</v>
      </c>
      <c r="E11" s="6" t="s">
        <v>14</v>
      </c>
      <c r="F11" s="5"/>
      <c r="G11" s="6">
        <v>2013</v>
      </c>
      <c r="H11" s="5">
        <v>1475713</v>
      </c>
      <c r="I11" s="6">
        <f t="shared" si="2"/>
        <v>5.4966132289600199E-2</v>
      </c>
      <c r="J11" s="2">
        <f t="shared" si="3"/>
        <v>5.337452420807437E-2</v>
      </c>
      <c r="K11" s="2" t="s">
        <v>14</v>
      </c>
      <c r="M11" s="2">
        <v>2013</v>
      </c>
      <c r="N11" s="3">
        <f t="shared" si="4"/>
        <v>5.4858148860559543E-2</v>
      </c>
      <c r="O11" s="3">
        <f t="shared" si="4"/>
        <v>3.0253832583221715E-2</v>
      </c>
      <c r="P11" s="2" t="s">
        <v>14</v>
      </c>
    </row>
    <row r="12" spans="1:16">
      <c r="A12" s="6">
        <v>2012</v>
      </c>
      <c r="B12">
        <v>2504</v>
      </c>
      <c r="C12" s="6">
        <f t="shared" si="0"/>
        <v>5.7432432432432436E-2</v>
      </c>
      <c r="D12" s="6">
        <f t="shared" si="1"/>
        <v>0.11630926832539736</v>
      </c>
      <c r="E12" s="6" t="s">
        <v>15</v>
      </c>
      <c r="F12" s="5"/>
      <c r="G12" s="6">
        <v>2012</v>
      </c>
      <c r="H12" s="5">
        <v>1398825</v>
      </c>
      <c r="I12" s="6">
        <f t="shared" si="2"/>
        <v>5.1782916126548548E-2</v>
      </c>
      <c r="J12" s="2">
        <f t="shared" si="3"/>
        <v>5.7636912288871349E-2</v>
      </c>
      <c r="K12" s="2" t="s">
        <v>15</v>
      </c>
      <c r="M12" s="2">
        <v>2012</v>
      </c>
      <c r="N12" s="3">
        <f t="shared" si="4"/>
        <v>5.6495163058838879E-3</v>
      </c>
      <c r="O12" s="3">
        <f t="shared" si="4"/>
        <v>5.8672356036526006E-2</v>
      </c>
      <c r="P12" s="2" t="s">
        <v>15</v>
      </c>
    </row>
    <row r="13" spans="1:16">
      <c r="A13" s="6">
        <v>2011</v>
      </c>
      <c r="B13">
        <v>2368</v>
      </c>
      <c r="C13" s="6">
        <f t="shared" si="0"/>
        <v>0.17518610421836228</v>
      </c>
      <c r="D13" s="6">
        <f t="shared" si="1"/>
        <v>0.16166712618325521</v>
      </c>
      <c r="E13" s="6" t="s">
        <v>16</v>
      </c>
      <c r="F13" s="5"/>
      <c r="G13" s="6">
        <v>2011</v>
      </c>
      <c r="H13" s="5">
        <v>1329956</v>
      </c>
      <c r="I13" s="6">
        <f t="shared" si="2"/>
        <v>6.349090845119415E-2</v>
      </c>
      <c r="J13" s="2">
        <f t="shared" si="3"/>
        <v>4.8989728813743805E-2</v>
      </c>
      <c r="K13" s="2" t="s">
        <v>16</v>
      </c>
      <c r="M13" s="2">
        <v>2011</v>
      </c>
      <c r="N13" s="3">
        <f t="shared" si="4"/>
        <v>0.11169519576716813</v>
      </c>
      <c r="O13" s="3">
        <f t="shared" si="4"/>
        <v>0.11267739736951141</v>
      </c>
      <c r="P13" s="2" t="s">
        <v>16</v>
      </c>
    </row>
    <row r="14" spans="1:16">
      <c r="A14" s="6">
        <v>2010</v>
      </c>
      <c r="B14">
        <v>2015</v>
      </c>
      <c r="C14" s="6">
        <f t="shared" si="0"/>
        <v>0.14814814814814814</v>
      </c>
      <c r="D14" s="6">
        <f t="shared" si="1"/>
        <v>9.9523175870481262E-2</v>
      </c>
      <c r="E14" s="6" t="s">
        <v>17</v>
      </c>
      <c r="F14" s="5"/>
      <c r="G14" s="6">
        <v>2010</v>
      </c>
      <c r="H14" s="5">
        <v>1250557</v>
      </c>
      <c r="I14" s="6">
        <f t="shared" si="2"/>
        <v>3.4488549176293466E-2</v>
      </c>
      <c r="J14" s="2">
        <f t="shared" si="3"/>
        <v>3.9335203702825214E-2</v>
      </c>
      <c r="K14" s="2" t="s">
        <v>17</v>
      </c>
      <c r="M14" s="2">
        <v>2010</v>
      </c>
      <c r="N14" s="3">
        <f t="shared" si="4"/>
        <v>0.11365959897185468</v>
      </c>
      <c r="O14" s="3">
        <f t="shared" si="4"/>
        <v>6.0187972167656048E-2</v>
      </c>
      <c r="P14" s="2" t="s">
        <v>17</v>
      </c>
    </row>
    <row r="15" spans="1:16">
      <c r="A15" s="6">
        <v>2009</v>
      </c>
      <c r="B15">
        <v>1755</v>
      </c>
      <c r="C15" s="6">
        <f t="shared" si="0"/>
        <v>5.089820359281437E-2</v>
      </c>
      <c r="D15" s="6">
        <f t="shared" si="1"/>
        <v>9.3476312680760926E-2</v>
      </c>
      <c r="E15" s="6" t="s">
        <v>18</v>
      </c>
      <c r="F15" s="5"/>
      <c r="G15" s="6">
        <v>2009</v>
      </c>
      <c r="H15" s="5">
        <v>1208865</v>
      </c>
      <c r="I15" s="6">
        <f t="shared" si="2"/>
        <v>4.4181858229356968E-2</v>
      </c>
      <c r="J15" s="2">
        <f t="shared" si="3"/>
        <v>5.8036847284569794E-2</v>
      </c>
      <c r="K15" s="2" t="s">
        <v>18</v>
      </c>
      <c r="M15" s="2">
        <v>2009</v>
      </c>
      <c r="N15" s="3">
        <f t="shared" si="4"/>
        <v>6.7163453634574016E-3</v>
      </c>
      <c r="O15" s="3">
        <f t="shared" si="4"/>
        <v>3.5439465396191132E-2</v>
      </c>
      <c r="P15" s="2" t="s">
        <v>18</v>
      </c>
    </row>
    <row r="16" spans="1:16">
      <c r="A16" s="6">
        <v>2008</v>
      </c>
      <c r="B16">
        <v>1670</v>
      </c>
      <c r="C16" s="6">
        <f t="shared" si="0"/>
        <v>0.1360544217687075</v>
      </c>
      <c r="D16" s="6">
        <f t="shared" si="1"/>
        <v>0.11694431319951432</v>
      </c>
      <c r="E16" s="6" t="s">
        <v>19</v>
      </c>
      <c r="F16" s="5"/>
      <c r="G16" s="6">
        <v>2008</v>
      </c>
      <c r="H16" s="5">
        <v>1157715</v>
      </c>
      <c r="I16" s="6">
        <f t="shared" si="2"/>
        <v>7.1891836339782619E-2</v>
      </c>
      <c r="J16" s="2">
        <f t="shared" si="3"/>
        <v>6.1020566513237715E-2</v>
      </c>
      <c r="K16" s="2" t="s">
        <v>19</v>
      </c>
      <c r="M16" s="2">
        <v>2008</v>
      </c>
      <c r="N16" s="3">
        <f t="shared" si="4"/>
        <v>6.4162585428924876E-2</v>
      </c>
      <c r="O16" s="3">
        <f t="shared" si="4"/>
        <v>5.5923746686276601E-2</v>
      </c>
      <c r="P16" s="2" t="s">
        <v>19</v>
      </c>
    </row>
    <row r="17" spans="1:16">
      <c r="A17" s="6">
        <v>2007</v>
      </c>
      <c r="B17">
        <v>1470</v>
      </c>
      <c r="C17" s="6">
        <f t="shared" si="0"/>
        <v>9.7834204630321137E-2</v>
      </c>
      <c r="D17" s="6">
        <f t="shared" si="1"/>
        <v>0.11821982340359594</v>
      </c>
      <c r="E17" s="6" t="s">
        <v>20</v>
      </c>
      <c r="F17" s="5"/>
      <c r="G17" s="6">
        <v>2007</v>
      </c>
      <c r="H17" s="5">
        <v>1080067</v>
      </c>
      <c r="I17" s="6">
        <f t="shared" si="2"/>
        <v>5.014929668669281E-2</v>
      </c>
      <c r="J17" s="2">
        <f t="shared" si="3"/>
        <v>5.2071956196074576E-2</v>
      </c>
      <c r="K17" s="2" t="s">
        <v>20</v>
      </c>
      <c r="M17" s="2">
        <v>2007</v>
      </c>
      <c r="N17" s="3">
        <f t="shared" si="4"/>
        <v>4.7684907943628327E-2</v>
      </c>
      <c r="O17" s="3">
        <f t="shared" si="4"/>
        <v>6.614786720752136E-2</v>
      </c>
      <c r="P17" s="2" t="s">
        <v>20</v>
      </c>
    </row>
    <row r="18" spans="1:16">
      <c r="A18" s="6">
        <v>2006</v>
      </c>
      <c r="B18">
        <v>1339</v>
      </c>
      <c r="C18" s="6">
        <f t="shared" si="0"/>
        <v>0.13860544217687074</v>
      </c>
      <c r="D18" s="6">
        <f t="shared" si="1"/>
        <v>8.5545038911086821E-2</v>
      </c>
      <c r="E18" s="6" t="s">
        <v>21</v>
      </c>
      <c r="F18" s="5"/>
      <c r="G18" s="6">
        <v>2006</v>
      </c>
      <c r="H18" s="5">
        <v>1028489</v>
      </c>
      <c r="I18" s="6">
        <f t="shared" si="2"/>
        <v>5.3994615705456335E-2</v>
      </c>
      <c r="J18" s="2">
        <f t="shared" si="3"/>
        <v>5.248827898145017E-2</v>
      </c>
      <c r="K18" s="2" t="s">
        <v>21</v>
      </c>
      <c r="M18" s="2">
        <v>2006</v>
      </c>
      <c r="N18" s="3">
        <f t="shared" si="4"/>
        <v>8.4610826471414408E-2</v>
      </c>
      <c r="O18" s="3">
        <f t="shared" si="4"/>
        <v>3.305675992963665E-2</v>
      </c>
      <c r="P18" s="2" t="s">
        <v>21</v>
      </c>
    </row>
    <row r="19" spans="1:16">
      <c r="A19" s="6">
        <v>2005</v>
      </c>
      <c r="B19">
        <v>1176</v>
      </c>
      <c r="C19" s="6">
        <f t="shared" si="0"/>
        <v>3.2484635645302899E-2</v>
      </c>
      <c r="D19" s="6">
        <f t="shared" si="1"/>
        <v>4.6009759683116568E-2</v>
      </c>
      <c r="E19" s="6" t="s">
        <v>22</v>
      </c>
      <c r="F19" s="5"/>
      <c r="G19" s="6">
        <v>2005</v>
      </c>
      <c r="H19" s="5">
        <v>975801</v>
      </c>
      <c r="I19" s="6">
        <f t="shared" si="2"/>
        <v>5.0981942257443999E-2</v>
      </c>
      <c r="J19" s="2">
        <f t="shared" si="3"/>
        <v>4.83294602081209E-2</v>
      </c>
      <c r="K19" s="2" t="s">
        <v>22</v>
      </c>
      <c r="M19" s="2">
        <v>2005</v>
      </c>
      <c r="N19" s="3">
        <f t="shared" si="4"/>
        <v>-1.84973066121411E-2</v>
      </c>
      <c r="O19" s="3">
        <f t="shared" si="4"/>
        <v>-2.3197005250043326E-3</v>
      </c>
      <c r="P19" s="2" t="s">
        <v>22</v>
      </c>
    </row>
    <row r="20" spans="1:16">
      <c r="A20" s="6">
        <v>2004</v>
      </c>
      <c r="B20">
        <v>1139</v>
      </c>
      <c r="C20" s="6">
        <f t="shared" si="0"/>
        <v>5.9534883720930236E-2</v>
      </c>
      <c r="D20" s="6">
        <f t="shared" si="1"/>
        <v>7.2148874756529702E-2</v>
      </c>
      <c r="E20" s="6" t="s">
        <v>23</v>
      </c>
      <c r="F20" s="5"/>
      <c r="G20" s="6">
        <v>2004</v>
      </c>
      <c r="H20" s="5">
        <v>928466</v>
      </c>
      <c r="I20" s="6">
        <f t="shared" si="2"/>
        <v>4.5676978158797801E-2</v>
      </c>
      <c r="J20" s="2">
        <f t="shared" si="3"/>
        <v>4.4970204422588672E-2</v>
      </c>
      <c r="K20" s="2" t="s">
        <v>23</v>
      </c>
      <c r="M20" s="2">
        <v>2004</v>
      </c>
      <c r="N20" s="3">
        <f t="shared" si="4"/>
        <v>1.3857905562132435E-2</v>
      </c>
      <c r="O20" s="3">
        <f t="shared" si="4"/>
        <v>2.717867033394103E-2</v>
      </c>
      <c r="P20" s="2" t="s">
        <v>23</v>
      </c>
    </row>
    <row r="21" spans="1:16">
      <c r="A21" s="6">
        <v>2003</v>
      </c>
      <c r="B21">
        <v>1075</v>
      </c>
      <c r="C21" s="6">
        <f t="shared" si="0"/>
        <v>8.4762865792129161E-2</v>
      </c>
      <c r="D21" s="6">
        <f t="shared" si="1"/>
        <v>6.2864626173375501E-2</v>
      </c>
      <c r="E21" s="6" t="s">
        <v>24</v>
      </c>
      <c r="F21" s="5"/>
      <c r="G21" s="6">
        <v>2003</v>
      </c>
      <c r="H21" s="5">
        <v>887909</v>
      </c>
      <c r="I21" s="6">
        <f t="shared" si="2"/>
        <v>4.426343068637955E-2</v>
      </c>
      <c r="J21" s="2">
        <f t="shared" si="3"/>
        <v>3.357412135822737E-2</v>
      </c>
      <c r="K21" s="2" t="s">
        <v>24</v>
      </c>
      <c r="M21" s="2">
        <v>2003</v>
      </c>
      <c r="N21" s="3">
        <f t="shared" si="4"/>
        <v>4.0499435105749611E-2</v>
      </c>
      <c r="O21" s="3">
        <f t="shared" si="4"/>
        <v>2.9290504815148131E-2</v>
      </c>
      <c r="P21" s="2" t="s">
        <v>24</v>
      </c>
    </row>
    <row r="22" spans="1:16">
      <c r="A22" s="6">
        <v>2002</v>
      </c>
      <c r="B22">
        <v>991</v>
      </c>
      <c r="C22" s="6">
        <f t="shared" si="0"/>
        <v>4.0966386554621849E-2</v>
      </c>
      <c r="D22" s="6">
        <f t="shared" si="1"/>
        <v>5.6519229313346964E-2</v>
      </c>
      <c r="E22" s="6" t="s">
        <v>25</v>
      </c>
      <c r="F22" s="5"/>
      <c r="G22" s="6">
        <v>2002</v>
      </c>
      <c r="H22" s="5">
        <v>850273</v>
      </c>
      <c r="I22" s="6">
        <f t="shared" si="2"/>
        <v>2.2884812030075186E-2</v>
      </c>
      <c r="J22" s="2">
        <f t="shared" si="3"/>
        <v>1.147970202989825E-2</v>
      </c>
      <c r="K22" s="2" t="s">
        <v>25</v>
      </c>
      <c r="M22" s="2">
        <v>2002</v>
      </c>
      <c r="N22" s="3">
        <f t="shared" si="4"/>
        <v>1.8081574524546663E-2</v>
      </c>
      <c r="O22" s="3">
        <f t="shared" si="4"/>
        <v>4.5039527283448712E-2</v>
      </c>
      <c r="P22" s="2" t="s">
        <v>25</v>
      </c>
    </row>
    <row r="23" spans="1:16">
      <c r="A23" s="6">
        <v>2001</v>
      </c>
      <c r="B23">
        <v>952</v>
      </c>
      <c r="C23" s="6">
        <f t="shared" si="0"/>
        <v>7.2072072072072071E-2</v>
      </c>
      <c r="D23" s="6">
        <f t="shared" si="1"/>
        <v>9.5229990695985658E-2</v>
      </c>
      <c r="E23" s="6" t="s">
        <v>26</v>
      </c>
      <c r="F23" s="5"/>
      <c r="G23" s="6">
        <v>2001</v>
      </c>
      <c r="H23" s="5">
        <v>831250</v>
      </c>
      <c r="I23" s="6">
        <f t="shared" si="2"/>
        <v>7.4592029721314555E-5</v>
      </c>
      <c r="J23" s="2">
        <f t="shared" si="3"/>
        <v>1.0923910985677252E-2</v>
      </c>
      <c r="K23" s="2" t="s">
        <v>26</v>
      </c>
      <c r="M23" s="2">
        <v>2001</v>
      </c>
      <c r="N23" s="3">
        <f t="shared" si="4"/>
        <v>7.199748004235075E-2</v>
      </c>
      <c r="O23" s="3">
        <f t="shared" si="4"/>
        <v>8.4306079710308401E-2</v>
      </c>
      <c r="P23" s="2" t="s">
        <v>26</v>
      </c>
    </row>
    <row r="24" spans="1:16">
      <c r="A24" s="6">
        <v>2000</v>
      </c>
      <c r="B24">
        <v>888</v>
      </c>
      <c r="C24" s="6">
        <f t="shared" si="0"/>
        <v>0.11838790931989925</v>
      </c>
      <c r="D24" s="6" t="e">
        <f t="shared" si="1"/>
        <v>#DIV/0!</v>
      </c>
      <c r="E24" s="6" t="s">
        <v>27</v>
      </c>
      <c r="F24" s="5"/>
      <c r="G24" s="6">
        <v>2000</v>
      </c>
      <c r="H24" s="5">
        <v>831188</v>
      </c>
      <c r="I24" s="6">
        <f t="shared" si="2"/>
        <v>2.177322994163319E-2</v>
      </c>
      <c r="J24" s="2">
        <f t="shared" si="3"/>
        <v>1.9876638847439031E-2</v>
      </c>
      <c r="K24" s="2" t="s">
        <v>27</v>
      </c>
      <c r="M24" s="2">
        <v>2000</v>
      </c>
      <c r="N24" s="3">
        <f t="shared" si="4"/>
        <v>9.6614679378266052E-2</v>
      </c>
      <c r="O24" s="3" t="e">
        <f t="shared" si="4"/>
        <v>#DIV/0!</v>
      </c>
      <c r="P24" s="2" t="s">
        <v>27</v>
      </c>
    </row>
    <row r="25" spans="1:16">
      <c r="A25" s="6">
        <v>1999</v>
      </c>
      <c r="B25">
        <v>794</v>
      </c>
      <c r="C25" s="6" t="e">
        <f t="shared" si="0"/>
        <v>#DIV/0!</v>
      </c>
      <c r="D25" s="6" t="e">
        <f t="shared" si="1"/>
        <v>#DIV/0!</v>
      </c>
      <c r="E25" s="6" t="s">
        <v>28</v>
      </c>
      <c r="F25" s="5"/>
      <c r="G25" s="6">
        <v>1999</v>
      </c>
      <c r="H25" s="5">
        <v>813476</v>
      </c>
      <c r="I25" s="6">
        <f t="shared" si="2"/>
        <v>1.7980047753244868E-2</v>
      </c>
      <c r="J25" s="2">
        <f t="shared" si="3"/>
        <v>1.9467776698243837E-2</v>
      </c>
      <c r="K25" s="2" t="s">
        <v>28</v>
      </c>
      <c r="M25" s="2">
        <v>1999</v>
      </c>
      <c r="N25" s="3" t="e">
        <f t="shared" si="4"/>
        <v>#DIV/0!</v>
      </c>
      <c r="O25" s="3" t="e">
        <f t="shared" si="4"/>
        <v>#DIV/0!</v>
      </c>
      <c r="P25" s="2" t="s">
        <v>28</v>
      </c>
    </row>
    <row r="26" spans="1:16">
      <c r="A26" s="6">
        <v>1998</v>
      </c>
      <c r="B26"/>
      <c r="C26" s="6" t="e">
        <f t="shared" si="0"/>
        <v>#DIV/0!</v>
      </c>
      <c r="D26" s="6" t="e">
        <f t="shared" si="1"/>
        <v>#DIV/0!</v>
      </c>
      <c r="E26" s="6" t="s">
        <v>29</v>
      </c>
      <c r="F26" s="5"/>
      <c r="G26" s="6">
        <v>1998</v>
      </c>
      <c r="H26" s="5">
        <v>799108</v>
      </c>
      <c r="I26" s="6">
        <f t="shared" si="2"/>
        <v>2.0955505643242802E-2</v>
      </c>
      <c r="J26" s="2">
        <f t="shared" si="3"/>
        <v>1.7062593320137966E-2</v>
      </c>
      <c r="K26" s="2" t="s">
        <v>29</v>
      </c>
      <c r="M26" s="2">
        <v>1998</v>
      </c>
      <c r="N26" s="3" t="e">
        <f t="shared" si="4"/>
        <v>#DIV/0!</v>
      </c>
      <c r="O26" s="3" t="e">
        <f t="shared" si="4"/>
        <v>#DIV/0!</v>
      </c>
      <c r="P26" s="2" t="s">
        <v>29</v>
      </c>
    </row>
    <row r="27" spans="1:16">
      <c r="A27" s="6">
        <v>1997</v>
      </c>
      <c r="B27"/>
      <c r="C27" s="6" t="e">
        <f t="shared" si="0"/>
        <v>#DIV/0!</v>
      </c>
      <c r="D27" s="6" t="e">
        <f t="shared" si="1"/>
        <v>#DIV/0!</v>
      </c>
      <c r="E27" s="6" t="s">
        <v>30</v>
      </c>
      <c r="F27" s="5"/>
      <c r="G27" s="6">
        <v>1997</v>
      </c>
      <c r="H27" s="5">
        <v>782706</v>
      </c>
      <c r="I27" s="6">
        <f t="shared" si="2"/>
        <v>1.3169680997033133E-2</v>
      </c>
      <c r="J27" s="2">
        <f t="shared" si="3"/>
        <v>6.5809530205009958E-2</v>
      </c>
      <c r="K27" s="2" t="s">
        <v>30</v>
      </c>
      <c r="M27" s="2">
        <v>1997</v>
      </c>
      <c r="N27" s="3" t="e">
        <f t="shared" si="4"/>
        <v>#DIV/0!</v>
      </c>
      <c r="O27" s="3" t="e">
        <f t="shared" si="4"/>
        <v>#DIV/0!</v>
      </c>
      <c r="P27" s="2" t="s">
        <v>30</v>
      </c>
    </row>
    <row r="28" spans="1:16">
      <c r="A28" s="6">
        <v>1996</v>
      </c>
      <c r="B28"/>
      <c r="C28" s="6" t="e">
        <f t="shared" si="0"/>
        <v>#DIV/0!</v>
      </c>
      <c r="D28" s="6" t="e">
        <f t="shared" si="1"/>
        <v>#DIV/0!</v>
      </c>
      <c r="E28" s="6" t="s">
        <v>31</v>
      </c>
      <c r="F28" s="5"/>
      <c r="G28" s="6">
        <v>1996</v>
      </c>
      <c r="H28" s="5">
        <v>772532</v>
      </c>
      <c r="I28" s="6">
        <f t="shared" si="2"/>
        <v>0.11844937941298679</v>
      </c>
      <c r="J28" s="2">
        <f t="shared" si="3"/>
        <v>8.4519918588730383E-2</v>
      </c>
      <c r="K28" s="2" t="s">
        <v>31</v>
      </c>
      <c r="M28" s="2">
        <v>1996</v>
      </c>
      <c r="N28" s="3" t="e">
        <f t="shared" si="4"/>
        <v>#DIV/0!</v>
      </c>
      <c r="O28" s="3" t="e">
        <f t="shared" si="4"/>
        <v>#DIV/0!</v>
      </c>
      <c r="P28" s="2" t="s">
        <v>31</v>
      </c>
    </row>
    <row r="29" spans="1:16">
      <c r="A29" s="6">
        <v>1995</v>
      </c>
      <c r="B29"/>
      <c r="C29" s="6" t="e">
        <f t="shared" si="0"/>
        <v>#DIV/0!</v>
      </c>
      <c r="D29" s="6" t="e">
        <f t="shared" si="1"/>
        <v>#DIV/0!</v>
      </c>
      <c r="E29" s="6" t="s">
        <v>32</v>
      </c>
      <c r="F29" s="5"/>
      <c r="G29" s="6">
        <v>1995</v>
      </c>
      <c r="H29" s="5">
        <v>690717</v>
      </c>
      <c r="I29" s="6">
        <f t="shared" si="2"/>
        <v>5.0590457764473976E-2</v>
      </c>
      <c r="J29" s="2">
        <f t="shared" si="3"/>
        <v>4.6889486280644252E-2</v>
      </c>
      <c r="K29" s="2" t="s">
        <v>32</v>
      </c>
      <c r="M29" s="2">
        <v>1995</v>
      </c>
      <c r="N29" s="3" t="e">
        <f t="shared" si="4"/>
        <v>#DIV/0!</v>
      </c>
      <c r="O29" s="3" t="e">
        <f t="shared" si="4"/>
        <v>#DIV/0!</v>
      </c>
      <c r="P29" s="2" t="s">
        <v>32</v>
      </c>
    </row>
    <row r="30" spans="1:16">
      <c r="A30" s="6">
        <v>1994</v>
      </c>
      <c r="B30"/>
      <c r="C30" s="6" t="e">
        <f t="shared" si="0"/>
        <v>#DIV/0!</v>
      </c>
      <c r="D30" s="6" t="e">
        <f t="shared" si="1"/>
        <v>#DIV/0!</v>
      </c>
      <c r="E30" s="6" t="s">
        <v>33</v>
      </c>
      <c r="F30" s="5"/>
      <c r="G30" s="6">
        <v>1994</v>
      </c>
      <c r="H30" s="5">
        <v>657456</v>
      </c>
      <c r="I30" s="6">
        <f t="shared" si="2"/>
        <v>4.3188514796814528E-2</v>
      </c>
      <c r="J30" s="2">
        <f t="shared" si="3"/>
        <v>2.9041261205244112E-2</v>
      </c>
      <c r="K30" s="2" t="s">
        <v>33</v>
      </c>
      <c r="M30" s="2">
        <v>1994</v>
      </c>
      <c r="N30" s="3" t="e">
        <f t="shared" si="4"/>
        <v>#DIV/0!</v>
      </c>
      <c r="O30" s="3" t="e">
        <f t="shared" si="4"/>
        <v>#DIV/0!</v>
      </c>
      <c r="P30" s="2" t="s">
        <v>33</v>
      </c>
    </row>
    <row r="31" spans="1:16">
      <c r="A31" s="6">
        <v>1993</v>
      </c>
      <c r="B31"/>
      <c r="C31" s="6" t="e">
        <f t="shared" si="0"/>
        <v>#DIV/0!</v>
      </c>
      <c r="D31" s="6" t="e">
        <f t="shared" si="1"/>
        <v>#DIV/0!</v>
      </c>
      <c r="E31" s="6" t="s">
        <v>34</v>
      </c>
      <c r="F31" s="5"/>
      <c r="G31" s="6">
        <v>1993</v>
      </c>
      <c r="H31" s="5">
        <v>630237</v>
      </c>
      <c r="I31" s="6">
        <f t="shared" si="2"/>
        <v>1.4894007613673694E-2</v>
      </c>
      <c r="J31" s="2">
        <f t="shared" si="3"/>
        <v>1.3230641512147433E-2</v>
      </c>
      <c r="K31" s="2" t="s">
        <v>34</v>
      </c>
      <c r="M31" s="2">
        <v>1993</v>
      </c>
      <c r="N31" s="3" t="e">
        <f t="shared" si="4"/>
        <v>#DIV/0!</v>
      </c>
      <c r="O31" s="3" t="e">
        <f t="shared" si="4"/>
        <v>#DIV/0!</v>
      </c>
      <c r="P31" s="2" t="s">
        <v>34</v>
      </c>
    </row>
    <row r="32" spans="1:16">
      <c r="A32" s="6">
        <v>1992</v>
      </c>
      <c r="B32"/>
      <c r="C32" s="6" t="e">
        <f t="shared" si="0"/>
        <v>#DIV/0!</v>
      </c>
      <c r="D32" s="6" t="e">
        <f t="shared" si="1"/>
        <v>#DIV/0!</v>
      </c>
      <c r="E32" s="6" t="s">
        <v>35</v>
      </c>
      <c r="F32" s="5"/>
      <c r="G32" s="6">
        <v>1992</v>
      </c>
      <c r="H32" s="5">
        <v>620988</v>
      </c>
      <c r="I32" s="6">
        <f t="shared" si="2"/>
        <v>1.1567275410621173E-2</v>
      </c>
      <c r="J32" s="2">
        <f t="shared" si="3"/>
        <v>2.0060376222010901E-2</v>
      </c>
      <c r="K32" s="2" t="s">
        <v>35</v>
      </c>
      <c r="M32" s="2">
        <v>1992</v>
      </c>
      <c r="N32" s="3" t="e">
        <f t="shared" si="4"/>
        <v>#DIV/0!</v>
      </c>
      <c r="O32" s="3" t="e">
        <f t="shared" si="4"/>
        <v>#DIV/0!</v>
      </c>
      <c r="P32" s="2" t="s">
        <v>35</v>
      </c>
    </row>
    <row r="33" spans="1:16">
      <c r="A33" s="6">
        <v>1991</v>
      </c>
      <c r="B33"/>
      <c r="C33" s="6" t="e">
        <f t="shared" si="0"/>
        <v>#DIV/0!</v>
      </c>
      <c r="D33" s="6" t="e">
        <f t="shared" si="1"/>
        <v>#DIV/0!</v>
      </c>
      <c r="E33" s="6" t="s">
        <v>36</v>
      </c>
      <c r="F33" s="5"/>
      <c r="G33" s="6">
        <v>1991</v>
      </c>
      <c r="H33" s="5">
        <v>613887</v>
      </c>
      <c r="I33" s="6">
        <f t="shared" si="2"/>
        <v>2.855347703340063E-2</v>
      </c>
      <c r="J33" s="2">
        <f t="shared" si="3"/>
        <v>2.8153286573621972E-2</v>
      </c>
      <c r="K33" s="2" t="s">
        <v>36</v>
      </c>
      <c r="M33" s="2">
        <v>1991</v>
      </c>
      <c r="N33" s="3" t="e">
        <f t="shared" si="4"/>
        <v>#DIV/0!</v>
      </c>
      <c r="O33" s="3" t="e">
        <f t="shared" si="4"/>
        <v>#DIV/0!</v>
      </c>
      <c r="P33" s="2" t="s">
        <v>36</v>
      </c>
    </row>
    <row r="34" spans="1:16">
      <c r="A34" s="6">
        <v>1990</v>
      </c>
      <c r="B34"/>
      <c r="C34" s="6" t="e">
        <f t="shared" si="0"/>
        <v>#DIV/0!</v>
      </c>
      <c r="D34" s="6" t="e">
        <f t="shared" si="1"/>
        <v>#DIV/0!</v>
      </c>
      <c r="E34" s="6" t="s">
        <v>37</v>
      </c>
      <c r="F34" s="5"/>
      <c r="G34" s="6">
        <v>1990</v>
      </c>
      <c r="H34" s="5">
        <v>596845</v>
      </c>
      <c r="I34" s="6">
        <f t="shared" si="2"/>
        <v>2.7753096113843315E-2</v>
      </c>
      <c r="J34" s="2">
        <f t="shared" si="3"/>
        <v>2.9443120143982246E-2</v>
      </c>
      <c r="K34" s="2" t="s">
        <v>37</v>
      </c>
      <c r="M34" s="2">
        <v>1990</v>
      </c>
      <c r="N34" s="3" t="e">
        <f t="shared" si="4"/>
        <v>#DIV/0!</v>
      </c>
      <c r="O34" s="3" t="e">
        <f t="shared" si="4"/>
        <v>#DIV/0!</v>
      </c>
      <c r="P34" s="2" t="s">
        <v>37</v>
      </c>
    </row>
    <row r="35" spans="1:16">
      <c r="A35" s="6">
        <v>1989</v>
      </c>
      <c r="B35" s="5"/>
      <c r="C35" s="6" t="e">
        <f t="shared" si="0"/>
        <v>#DIV/0!</v>
      </c>
      <c r="D35" s="6" t="e">
        <f t="shared" si="1"/>
        <v>#DIV/0!</v>
      </c>
      <c r="E35" s="6" t="s">
        <v>38</v>
      </c>
      <c r="F35" s="5"/>
      <c r="G35" s="6">
        <v>1989</v>
      </c>
      <c r="H35" s="5">
        <v>580728</v>
      </c>
      <c r="I35" s="6">
        <f t="shared" si="2"/>
        <v>3.1133144174121174E-2</v>
      </c>
      <c r="J35" s="2">
        <f t="shared" si="3"/>
        <v>2.639735214630743E-2</v>
      </c>
      <c r="K35" s="2" t="s">
        <v>38</v>
      </c>
      <c r="M35" s="2">
        <v>1989</v>
      </c>
      <c r="N35" s="3" t="e">
        <f t="shared" si="4"/>
        <v>#DIV/0!</v>
      </c>
      <c r="O35" s="3" t="e">
        <f t="shared" si="4"/>
        <v>#DIV/0!</v>
      </c>
      <c r="P35" s="2" t="s">
        <v>38</v>
      </c>
    </row>
    <row r="36" spans="1:16">
      <c r="A36" s="6">
        <v>1988</v>
      </c>
      <c r="B36" s="5"/>
      <c r="C36" s="6" t="e">
        <f t="shared" si="0"/>
        <v>#DIV/0!</v>
      </c>
      <c r="D36" s="6" t="e">
        <f t="shared" si="1"/>
        <v>#DIV/0!</v>
      </c>
      <c r="E36" s="6" t="s">
        <v>39</v>
      </c>
      <c r="F36" s="5"/>
      <c r="G36" s="6">
        <v>1988</v>
      </c>
      <c r="H36" s="5">
        <v>563194</v>
      </c>
      <c r="I36" s="6">
        <f t="shared" si="2"/>
        <v>2.1661560118493687E-2</v>
      </c>
      <c r="J36" s="2">
        <f t="shared" si="3"/>
        <v>2.4966281656905474E-2</v>
      </c>
      <c r="K36" s="2" t="s">
        <v>39</v>
      </c>
      <c r="M36" s="2">
        <v>1988</v>
      </c>
      <c r="N36" s="3" t="e">
        <f t="shared" ref="N36:O54" si="5">C36-I36</f>
        <v>#DIV/0!</v>
      </c>
      <c r="O36" s="3" t="e">
        <f t="shared" si="5"/>
        <v>#DIV/0!</v>
      </c>
      <c r="P36" s="2" t="s">
        <v>39</v>
      </c>
    </row>
    <row r="37" spans="1:16">
      <c r="A37" s="6">
        <v>1987</v>
      </c>
      <c r="B37" s="5"/>
      <c r="C37" s="6" t="e">
        <f t="shared" si="0"/>
        <v>#DIV/0!</v>
      </c>
      <c r="D37" s="6" t="e">
        <f t="shared" si="1"/>
        <v>#DIV/0!</v>
      </c>
      <c r="E37" s="6" t="s">
        <v>40</v>
      </c>
      <c r="F37" s="5"/>
      <c r="G37" s="6">
        <v>1987</v>
      </c>
      <c r="H37" s="5">
        <v>551253</v>
      </c>
      <c r="I37" s="6">
        <f t="shared" si="2"/>
        <v>2.8271003195317265E-2</v>
      </c>
      <c r="J37" s="2">
        <f t="shared" si="3"/>
        <v>1.6846461339296948E-2</v>
      </c>
      <c r="K37" s="2" t="s">
        <v>40</v>
      </c>
      <c r="M37" s="2">
        <v>1987</v>
      </c>
      <c r="N37" s="3" t="e">
        <f t="shared" si="5"/>
        <v>#DIV/0!</v>
      </c>
      <c r="O37" s="3" t="e">
        <f t="shared" si="5"/>
        <v>#DIV/0!</v>
      </c>
      <c r="P37" s="2" t="s">
        <v>40</v>
      </c>
    </row>
    <row r="38" spans="1:16">
      <c r="A38" s="6">
        <v>1986</v>
      </c>
      <c r="B38" s="5"/>
      <c r="C38" s="6" t="e">
        <f t="shared" si="0"/>
        <v>#DIV/0!</v>
      </c>
      <c r="D38" s="6" t="e">
        <f t="shared" si="1"/>
        <v>#DIV/0!</v>
      </c>
      <c r="E38" s="6" t="s">
        <v>41</v>
      </c>
      <c r="F38" s="5"/>
      <c r="G38" s="6">
        <v>1986</v>
      </c>
      <c r="H38" s="5">
        <v>536097</v>
      </c>
      <c r="I38" s="6">
        <f t="shared" si="2"/>
        <v>5.4219194832766321E-3</v>
      </c>
      <c r="J38" s="2">
        <f t="shared" si="3"/>
        <v>9.3190231942493328E-3</v>
      </c>
      <c r="K38" s="2" t="s">
        <v>41</v>
      </c>
      <c r="M38" s="2">
        <v>1986</v>
      </c>
      <c r="N38" s="3" t="e">
        <f t="shared" si="5"/>
        <v>#DIV/0!</v>
      </c>
      <c r="O38" s="3" t="e">
        <f t="shared" si="5"/>
        <v>#DIV/0!</v>
      </c>
      <c r="P38" s="2" t="s">
        <v>41</v>
      </c>
    </row>
    <row r="39" spans="1:16">
      <c r="A39" s="6">
        <v>1985</v>
      </c>
      <c r="B39" s="5"/>
      <c r="C39" s="6" t="e">
        <f t="shared" si="0"/>
        <v>#DIV/0!</v>
      </c>
      <c r="D39" s="6" t="e">
        <f t="shared" si="1"/>
        <v>#DIV/0!</v>
      </c>
      <c r="E39" s="6" t="s">
        <v>42</v>
      </c>
      <c r="F39" s="5"/>
      <c r="G39" s="6">
        <v>1985</v>
      </c>
      <c r="H39" s="5">
        <v>533206</v>
      </c>
      <c r="I39" s="6">
        <f t="shared" si="2"/>
        <v>1.3216126905222033E-2</v>
      </c>
      <c r="J39" s="2">
        <f t="shared" si="3"/>
        <v>2.0373534963942636E-2</v>
      </c>
      <c r="K39" s="2" t="s">
        <v>42</v>
      </c>
      <c r="M39" s="2">
        <v>1985</v>
      </c>
      <c r="N39" s="3" t="e">
        <f t="shared" si="5"/>
        <v>#DIV/0!</v>
      </c>
      <c r="O39" s="3" t="e">
        <f t="shared" si="5"/>
        <v>#DIV/0!</v>
      </c>
      <c r="P39" s="2" t="s">
        <v>42</v>
      </c>
    </row>
    <row r="40" spans="1:16">
      <c r="A40" s="6">
        <v>1984</v>
      </c>
      <c r="B40" s="5"/>
      <c r="C40" s="6" t="e">
        <f t="shared" si="0"/>
        <v>#DIV/0!</v>
      </c>
      <c r="D40" s="6" t="e">
        <f t="shared" si="1"/>
        <v>#DIV/0!</v>
      </c>
      <c r="E40" s="6" t="s">
        <v>43</v>
      </c>
      <c r="F40" s="5"/>
      <c r="G40" s="6">
        <v>1984</v>
      </c>
      <c r="H40" s="5">
        <v>526251</v>
      </c>
      <c r="I40" s="6">
        <f t="shared" si="2"/>
        <v>2.7530943022663238E-2</v>
      </c>
      <c r="J40" s="2">
        <f t="shared" si="3"/>
        <v>4.0381562292920295E-2</v>
      </c>
      <c r="K40" s="2" t="s">
        <v>43</v>
      </c>
      <c r="M40" s="2">
        <v>1984</v>
      </c>
      <c r="N40" s="3" t="e">
        <f t="shared" si="5"/>
        <v>#DIV/0!</v>
      </c>
      <c r="O40" s="3" t="e">
        <f t="shared" si="5"/>
        <v>#DIV/0!</v>
      </c>
      <c r="P40" s="2" t="s">
        <v>43</v>
      </c>
    </row>
    <row r="41" spans="1:16">
      <c r="A41" s="6">
        <v>1983</v>
      </c>
      <c r="B41" s="5"/>
      <c r="C41" s="6" t="e">
        <f t="shared" si="0"/>
        <v>#DIV/0!</v>
      </c>
      <c r="D41" s="6" t="e">
        <f t="shared" si="1"/>
        <v>#DIV/0!</v>
      </c>
      <c r="E41" s="6" t="s">
        <v>44</v>
      </c>
      <c r="F41" s="5"/>
      <c r="G41" s="6">
        <v>1983</v>
      </c>
      <c r="H41" s="5">
        <v>512151</v>
      </c>
      <c r="I41" s="6">
        <f t="shared" si="2"/>
        <v>5.3232181563177355E-2</v>
      </c>
      <c r="J41" s="2">
        <f t="shared" si="3"/>
        <v>4.8451431259225353E-2</v>
      </c>
      <c r="K41" s="2" t="s">
        <v>44</v>
      </c>
      <c r="M41" s="2">
        <v>1983</v>
      </c>
      <c r="N41" s="3" t="e">
        <f t="shared" si="5"/>
        <v>#DIV/0!</v>
      </c>
      <c r="O41" s="3" t="e">
        <f t="shared" si="5"/>
        <v>#DIV/0!</v>
      </c>
      <c r="P41" s="2" t="s">
        <v>44</v>
      </c>
    </row>
    <row r="42" spans="1:16">
      <c r="A42" s="6">
        <v>1982</v>
      </c>
      <c r="B42" s="5"/>
      <c r="C42" s="6" t="e">
        <f t="shared" si="0"/>
        <v>#DIV/0!</v>
      </c>
      <c r="D42" s="6" t="e">
        <f t="shared" si="1"/>
        <v>#DIV/0!</v>
      </c>
      <c r="E42" s="6" t="s">
        <v>45</v>
      </c>
      <c r="F42" s="5"/>
      <c r="G42" s="6">
        <v>1982</v>
      </c>
      <c r="H42" s="5">
        <v>486266</v>
      </c>
      <c r="I42" s="6">
        <f t="shared" si="2"/>
        <v>4.3670680955273343E-2</v>
      </c>
      <c r="J42" s="2">
        <f t="shared" si="3"/>
        <v>4.4644322685575777E-2</v>
      </c>
      <c r="K42" s="2" t="s">
        <v>45</v>
      </c>
      <c r="M42" s="2">
        <v>1982</v>
      </c>
      <c r="N42" s="3" t="e">
        <f t="shared" si="5"/>
        <v>#DIV/0!</v>
      </c>
      <c r="O42" s="3" t="e">
        <f t="shared" si="5"/>
        <v>#DIV/0!</v>
      </c>
      <c r="P42" s="2" t="s">
        <v>45</v>
      </c>
    </row>
    <row r="43" spans="1:16">
      <c r="A43" s="6">
        <v>1981</v>
      </c>
      <c r="B43" s="5"/>
      <c r="C43" s="6" t="e">
        <f t="shared" si="0"/>
        <v>#DIV/0!</v>
      </c>
      <c r="D43" s="6" t="e">
        <f t="shared" si="1"/>
        <v>#DIV/0!</v>
      </c>
      <c r="E43" s="6" t="s">
        <v>46</v>
      </c>
      <c r="F43" s="5"/>
      <c r="G43" s="6">
        <v>1981</v>
      </c>
      <c r="H43" s="5">
        <v>465919</v>
      </c>
      <c r="I43" s="6">
        <f t="shared" si="2"/>
        <v>4.5617964415878204E-2</v>
      </c>
      <c r="J43" s="2">
        <f t="shared" si="3"/>
        <v>3.5457452748530641E-2</v>
      </c>
      <c r="K43" s="2" t="s">
        <v>46</v>
      </c>
      <c r="M43" s="2">
        <v>1981</v>
      </c>
      <c r="N43" s="3" t="e">
        <f t="shared" si="5"/>
        <v>#DIV/0!</v>
      </c>
      <c r="O43" s="3" t="e">
        <f t="shared" si="5"/>
        <v>#DIV/0!</v>
      </c>
      <c r="P43" s="2" t="s">
        <v>46</v>
      </c>
    </row>
    <row r="44" spans="1:16">
      <c r="A44" s="6">
        <v>1980</v>
      </c>
      <c r="B44" s="5"/>
      <c r="C44" s="6" t="e">
        <f t="shared" si="0"/>
        <v>#DIV/0!</v>
      </c>
      <c r="D44" s="6" t="e">
        <f t="shared" si="1"/>
        <v>#DIV/0!</v>
      </c>
      <c r="E44" s="6" t="s">
        <v>47</v>
      </c>
      <c r="F44" s="5"/>
      <c r="G44" s="6">
        <v>1980</v>
      </c>
      <c r="H44" s="5">
        <v>445592</v>
      </c>
      <c r="I44" s="6">
        <f t="shared" si="2"/>
        <v>2.5296941081183071E-2</v>
      </c>
      <c r="J44" s="2">
        <f t="shared" si="3"/>
        <v>2.1584758356745948E-2</v>
      </c>
      <c r="K44" s="2" t="s">
        <v>47</v>
      </c>
      <c r="M44" s="2">
        <v>1980</v>
      </c>
      <c r="N44" s="3" t="e">
        <f t="shared" si="5"/>
        <v>#DIV/0!</v>
      </c>
      <c r="O44" s="3" t="e">
        <f t="shared" si="5"/>
        <v>#DIV/0!</v>
      </c>
      <c r="P44" s="2" t="s">
        <v>47</v>
      </c>
    </row>
    <row r="45" spans="1:16">
      <c r="A45" s="6">
        <v>1979</v>
      </c>
      <c r="B45" s="5"/>
      <c r="C45" s="6" t="e">
        <f t="shared" si="0"/>
        <v>#DIV/0!</v>
      </c>
      <c r="D45" s="6" t="e">
        <f t="shared" si="1"/>
        <v>#DIV/0!</v>
      </c>
      <c r="E45" s="6" t="s">
        <v>48</v>
      </c>
      <c r="F45" s="5"/>
      <c r="G45" s="6">
        <v>1979</v>
      </c>
      <c r="H45" s="5">
        <v>434598</v>
      </c>
      <c r="I45" s="6">
        <f t="shared" si="2"/>
        <v>1.7872575632308822E-2</v>
      </c>
      <c r="J45" s="2">
        <f t="shared" si="3"/>
        <v>2.6410575718924752E-2</v>
      </c>
      <c r="K45" s="2" t="s">
        <v>48</v>
      </c>
      <c r="M45" s="2">
        <v>1979</v>
      </c>
      <c r="N45" s="3" t="e">
        <f t="shared" si="5"/>
        <v>#DIV/0!</v>
      </c>
      <c r="O45" s="3" t="e">
        <f t="shared" si="5"/>
        <v>#DIV/0!</v>
      </c>
      <c r="P45" s="2" t="s">
        <v>48</v>
      </c>
    </row>
    <row r="46" spans="1:16">
      <c r="A46" s="6">
        <v>1978</v>
      </c>
      <c r="B46" s="5"/>
      <c r="C46" s="6" t="e">
        <f t="shared" si="0"/>
        <v>#DIV/0!</v>
      </c>
      <c r="D46" s="6" t="e">
        <f t="shared" si="1"/>
        <v>#DIV/0!</v>
      </c>
      <c r="E46" s="6" t="s">
        <v>49</v>
      </c>
      <c r="F46" s="5"/>
      <c r="G46" s="6">
        <v>1978</v>
      </c>
      <c r="H46" s="5">
        <v>426967</v>
      </c>
      <c r="I46" s="6">
        <f t="shared" si="2"/>
        <v>3.4948575805540678E-2</v>
      </c>
      <c r="J46" s="2">
        <f t="shared" si="3"/>
        <v>9.0191741979756629E-2</v>
      </c>
      <c r="K46" s="2" t="s">
        <v>49</v>
      </c>
      <c r="M46" s="2">
        <v>1978</v>
      </c>
      <c r="N46" s="3" t="e">
        <f t="shared" si="5"/>
        <v>#DIV/0!</v>
      </c>
      <c r="O46" s="3" t="e">
        <f t="shared" si="5"/>
        <v>#DIV/0!</v>
      </c>
      <c r="P46" s="2" t="s">
        <v>49</v>
      </c>
    </row>
    <row r="47" spans="1:16">
      <c r="A47" s="6">
        <v>1977</v>
      </c>
      <c r="B47" s="5"/>
      <c r="C47" s="6" t="e">
        <f t="shared" si="0"/>
        <v>#DIV/0!</v>
      </c>
      <c r="D47" s="6" t="e">
        <f t="shared" si="1"/>
        <v>#DIV/0!</v>
      </c>
      <c r="E47" s="6" t="s">
        <v>50</v>
      </c>
      <c r="F47" s="5"/>
      <c r="G47" s="6">
        <v>1977</v>
      </c>
      <c r="H47" s="5">
        <v>412549</v>
      </c>
      <c r="I47" s="6">
        <f t="shared" si="2"/>
        <v>0.14543490815397259</v>
      </c>
      <c r="J47" s="2">
        <f t="shared" si="3"/>
        <v>0.10738961540140465</v>
      </c>
      <c r="K47" s="2" t="s">
        <v>50</v>
      </c>
      <c r="M47" s="2">
        <v>1977</v>
      </c>
      <c r="N47" s="3" t="e">
        <f t="shared" si="5"/>
        <v>#DIV/0!</v>
      </c>
      <c r="O47" s="3" t="e">
        <f t="shared" si="5"/>
        <v>#DIV/0!</v>
      </c>
      <c r="P47" s="2" t="s">
        <v>50</v>
      </c>
    </row>
    <row r="48" spans="1:16">
      <c r="A48" s="6">
        <v>1976</v>
      </c>
      <c r="B48" s="5"/>
      <c r="C48" s="6" t="e">
        <f t="shared" si="0"/>
        <v>#DIV/0!</v>
      </c>
      <c r="D48" s="6" t="e">
        <f t="shared" si="1"/>
        <v>#DIV/0!</v>
      </c>
      <c r="E48" s="6" t="s">
        <v>51</v>
      </c>
      <c r="F48" s="5"/>
      <c r="G48" s="6">
        <v>1976</v>
      </c>
      <c r="H48" s="5">
        <v>360168</v>
      </c>
      <c r="I48" s="6">
        <f t="shared" si="2"/>
        <v>6.9344322648836734E-2</v>
      </c>
      <c r="J48" s="2">
        <f t="shared" si="3"/>
        <v>5.6989256054600333E-2</v>
      </c>
      <c r="K48" s="2" t="s">
        <v>51</v>
      </c>
      <c r="M48" s="2">
        <v>1976</v>
      </c>
      <c r="N48" s="3" t="e">
        <f t="shared" si="5"/>
        <v>#DIV/0!</v>
      </c>
      <c r="O48" s="3" t="e">
        <f t="shared" si="5"/>
        <v>#DIV/0!</v>
      </c>
      <c r="P48" s="2" t="s">
        <v>51</v>
      </c>
    </row>
    <row r="49" spans="1:16">
      <c r="A49" s="6">
        <v>1975</v>
      </c>
      <c r="B49" s="5"/>
      <c r="C49" s="6" t="e">
        <f t="shared" si="0"/>
        <v>#DIV/0!</v>
      </c>
      <c r="D49" s="6" t="e">
        <f t="shared" si="1"/>
        <v>#DIV/0!</v>
      </c>
      <c r="E49" s="6" t="s">
        <v>52</v>
      </c>
      <c r="F49" s="5"/>
      <c r="G49" s="6">
        <v>1975</v>
      </c>
      <c r="H49" s="5">
        <v>336812</v>
      </c>
      <c r="I49" s="6">
        <f t="shared" si="2"/>
        <v>4.4634189460363932E-2</v>
      </c>
      <c r="J49" s="2">
        <f t="shared" si="3"/>
        <v>6.4806528316570813E-2</v>
      </c>
      <c r="K49" s="2" t="s">
        <v>52</v>
      </c>
      <c r="M49" s="2">
        <v>1975</v>
      </c>
      <c r="N49" s="3" t="e">
        <f t="shared" si="5"/>
        <v>#DIV/0!</v>
      </c>
      <c r="O49" s="3" t="e">
        <f t="shared" si="5"/>
        <v>#DIV/0!</v>
      </c>
      <c r="P49" s="2" t="s">
        <v>52</v>
      </c>
    </row>
    <row r="50" spans="1:16">
      <c r="A50" s="6">
        <v>1974</v>
      </c>
      <c r="B50" s="5"/>
      <c r="C50" s="6" t="e">
        <f t="shared" si="0"/>
        <v>#DIV/0!</v>
      </c>
      <c r="D50" s="6" t="e">
        <f t="shared" si="1"/>
        <v>#DIV/0!</v>
      </c>
      <c r="E50" s="6" t="s">
        <v>53</v>
      </c>
      <c r="F50" s="5"/>
      <c r="G50" s="6">
        <v>1974</v>
      </c>
      <c r="H50" s="5">
        <v>322421</v>
      </c>
      <c r="I50" s="6">
        <f t="shared" si="2"/>
        <v>8.4978867172777695E-2</v>
      </c>
      <c r="J50" s="2">
        <f t="shared" si="3"/>
        <v>4.7961434021835572E-2</v>
      </c>
      <c r="K50" s="2" t="s">
        <v>53</v>
      </c>
      <c r="M50" s="2">
        <v>1974</v>
      </c>
      <c r="N50" s="3" t="e">
        <f t="shared" si="5"/>
        <v>#DIV/0!</v>
      </c>
      <c r="O50" s="3" t="e">
        <f t="shared" si="5"/>
        <v>#DIV/0!</v>
      </c>
      <c r="P50" s="2" t="s">
        <v>53</v>
      </c>
    </row>
    <row r="51" spans="1:16">
      <c r="A51" s="6">
        <v>1973</v>
      </c>
      <c r="B51" s="5"/>
      <c r="C51" s="6" t="e">
        <f t="shared" si="0"/>
        <v>#DIV/0!</v>
      </c>
      <c r="D51" s="6" t="e">
        <f t="shared" si="1"/>
        <v>#DIV/0!</v>
      </c>
      <c r="E51" s="6" t="s">
        <v>54</v>
      </c>
      <c r="F51" s="5"/>
      <c r="G51" s="6">
        <v>1973</v>
      </c>
      <c r="H51" s="5">
        <v>297168</v>
      </c>
      <c r="I51" s="6">
        <f t="shared" si="2"/>
        <v>1.0944000870893448E-2</v>
      </c>
      <c r="J51" s="2">
        <f t="shared" si="3"/>
        <v>4.4102258911125528E-2</v>
      </c>
      <c r="K51" s="2" t="s">
        <v>54</v>
      </c>
      <c r="M51" s="2">
        <v>1973</v>
      </c>
      <c r="N51" s="3" t="e">
        <f t="shared" si="5"/>
        <v>#DIV/0!</v>
      </c>
      <c r="O51" s="3" t="e">
        <f t="shared" si="5"/>
        <v>#DIV/0!</v>
      </c>
      <c r="P51" s="2" t="s">
        <v>54</v>
      </c>
    </row>
    <row r="52" spans="1:16">
      <c r="A52" s="6">
        <v>1972</v>
      </c>
      <c r="B52" s="5"/>
      <c r="C52" s="6" t="e">
        <f t="shared" si="0"/>
        <v>#DIV/0!</v>
      </c>
      <c r="D52" s="6" t="e">
        <f t="shared" si="1"/>
        <v>#DIV/0!</v>
      </c>
      <c r="E52" s="6" t="s">
        <v>55</v>
      </c>
      <c r="F52" s="5"/>
      <c r="G52" s="6">
        <v>1972</v>
      </c>
      <c r="H52" s="5">
        <v>293951</v>
      </c>
      <c r="I52" s="6">
        <f t="shared" si="2"/>
        <v>7.7260516951357605E-2</v>
      </c>
      <c r="J52" s="2">
        <f t="shared" si="3"/>
        <v>6.9540983740483342E-2</v>
      </c>
      <c r="K52" s="2" t="s">
        <v>55</v>
      </c>
      <c r="M52" s="2">
        <v>1972</v>
      </c>
      <c r="N52" s="3" t="e">
        <f t="shared" si="5"/>
        <v>#DIV/0!</v>
      </c>
      <c r="O52" s="3" t="e">
        <f t="shared" si="5"/>
        <v>#DIV/0!</v>
      </c>
      <c r="P52" s="2" t="s">
        <v>55</v>
      </c>
    </row>
    <row r="53" spans="1:16">
      <c r="A53" s="6">
        <v>1971</v>
      </c>
      <c r="B53" s="8"/>
      <c r="C53" s="6" t="e">
        <f t="shared" si="0"/>
        <v>#DIV/0!</v>
      </c>
      <c r="D53" s="6"/>
      <c r="E53" s="6" t="s">
        <v>56</v>
      </c>
      <c r="F53" s="5"/>
      <c r="G53" s="6">
        <v>1971</v>
      </c>
      <c r="H53" s="5">
        <v>272869</v>
      </c>
      <c r="I53" s="6">
        <f t="shared" si="2"/>
        <v>6.1821450529609079E-2</v>
      </c>
      <c r="J53" s="2"/>
      <c r="K53" s="2" t="s">
        <v>56</v>
      </c>
      <c r="M53" s="2">
        <v>1971</v>
      </c>
      <c r="N53" s="3" t="e">
        <f t="shared" si="5"/>
        <v>#DIV/0!</v>
      </c>
      <c r="O53" s="3">
        <f t="shared" si="5"/>
        <v>0</v>
      </c>
      <c r="P53" s="2" t="s">
        <v>56</v>
      </c>
    </row>
    <row r="54" spans="1:16">
      <c r="A54" s="6">
        <v>1970</v>
      </c>
      <c r="B54" s="8"/>
      <c r="C54" s="6"/>
      <c r="D54" s="6"/>
      <c r="E54" s="6"/>
      <c r="F54" s="5"/>
      <c r="G54" s="6">
        <v>1970</v>
      </c>
      <c r="H54" s="5">
        <v>256982</v>
      </c>
      <c r="I54" s="6"/>
      <c r="J54" s="2"/>
      <c r="K54" s="2"/>
      <c r="M54" s="2">
        <v>1970</v>
      </c>
      <c r="N54" s="3">
        <f t="shared" si="5"/>
        <v>0</v>
      </c>
      <c r="O54" s="3">
        <f t="shared" si="5"/>
        <v>0</v>
      </c>
      <c r="P54" s="2"/>
    </row>
    <row r="55" spans="1:16">
      <c r="B55" s="9"/>
    </row>
    <row r="56" spans="1:16" ht="15" customHeight="1">
      <c r="B56"/>
      <c r="C56" s="13"/>
      <c r="D56" s="13"/>
      <c r="E56" s="13"/>
      <c r="F56" s="13"/>
    </row>
    <row r="57" spans="1:16">
      <c r="B57"/>
      <c r="C57"/>
      <c r="D57"/>
      <c r="E57"/>
      <c r="F57"/>
    </row>
  </sheetData>
  <mergeCells count="1">
    <mergeCell ref="C56:F56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D9D9F-E09B-43AE-AC52-9CB17B9676C4}">
  <dimension ref="A1:P57"/>
  <sheetViews>
    <sheetView workbookViewId="0">
      <selection activeCell="B4" sqref="B4"/>
    </sheetView>
  </sheetViews>
  <sheetFormatPr defaultRowHeight="15"/>
  <cols>
    <col min="1" max="1" width="15.140625" style="1" customWidth="1"/>
    <col min="2" max="2" width="24.7109375" style="1" customWidth="1"/>
    <col min="3" max="3" width="24.42578125" style="1" customWidth="1"/>
    <col min="4" max="4" width="16.5703125" style="1" customWidth="1"/>
    <col min="5" max="5" width="13.7109375" style="1" customWidth="1"/>
    <col min="6" max="7" width="9.140625" style="1"/>
    <col min="8" max="8" width="20.42578125" style="1" customWidth="1"/>
    <col min="9" max="9" width="24.7109375" style="1" customWidth="1"/>
    <col min="10" max="10" width="16" style="1" customWidth="1"/>
    <col min="11" max="11" width="13.85546875" style="1" customWidth="1"/>
    <col min="12" max="14" width="9.140625" style="1"/>
    <col min="15" max="15" width="12.28515625" style="1" customWidth="1"/>
    <col min="16" max="16" width="13.85546875" style="1" customWidth="1"/>
    <col min="17" max="16384" width="9.140625" style="1"/>
  </cols>
  <sheetData>
    <row r="1" spans="1:16">
      <c r="A1" t="s">
        <v>58</v>
      </c>
      <c r="B1" s="4" t="s">
        <v>94</v>
      </c>
      <c r="C1" s="10"/>
      <c r="D1" s="10"/>
      <c r="E1" s="10"/>
    </row>
    <row r="2" spans="1:16">
      <c r="A2" t="s">
        <v>57</v>
      </c>
      <c r="B2" t="s">
        <v>97</v>
      </c>
      <c r="C2"/>
      <c r="D2"/>
      <c r="E2"/>
    </row>
    <row r="4" spans="1:16">
      <c r="A4" s="6" t="s">
        <v>1</v>
      </c>
      <c r="B4" s="6" t="s">
        <v>98</v>
      </c>
      <c r="C4" s="6" t="s">
        <v>3</v>
      </c>
      <c r="D4" s="6" t="s">
        <v>4</v>
      </c>
      <c r="E4" s="6" t="s">
        <v>5</v>
      </c>
      <c r="F4" s="5"/>
      <c r="G4" s="6" t="s">
        <v>0</v>
      </c>
      <c r="H4" s="7" t="s">
        <v>60</v>
      </c>
      <c r="I4" s="6" t="s">
        <v>3</v>
      </c>
      <c r="J4" s="2" t="s">
        <v>4</v>
      </c>
      <c r="K4" s="2" t="s">
        <v>5</v>
      </c>
      <c r="M4" s="2" t="s">
        <v>1</v>
      </c>
      <c r="N4" s="3" t="s">
        <v>6</v>
      </c>
      <c r="O4" s="3" t="s">
        <v>7</v>
      </c>
      <c r="P4" s="2" t="s">
        <v>5</v>
      </c>
    </row>
    <row r="5" spans="1:16">
      <c r="A5" s="6">
        <v>2019</v>
      </c>
      <c r="B5">
        <v>927</v>
      </c>
      <c r="C5" s="6">
        <f t="shared" ref="C5:C53" si="0">((B5-B6)/B6)</f>
        <v>-4.1365046535677352E-2</v>
      </c>
      <c r="D5" s="6">
        <f t="shared" ref="D5:D52" si="1">(C5+C6)/2</f>
        <v>-2.5293179005543592E-2</v>
      </c>
      <c r="E5" s="6" t="s">
        <v>8</v>
      </c>
      <c r="F5" s="5"/>
      <c r="G5" s="6">
        <v>2019</v>
      </c>
      <c r="H5" s="5">
        <v>1980020</v>
      </c>
      <c r="I5" s="6">
        <f t="shared" ref="I5:I53" si="2">((H5-H6)/H6)</f>
        <v>0.11451277989889558</v>
      </c>
      <c r="J5" s="2">
        <f t="shared" ref="J5:J52" si="3">(I5+I6)/2</f>
        <v>8.1021873732160674E-2</v>
      </c>
      <c r="K5" s="2" t="s">
        <v>8</v>
      </c>
      <c r="M5" s="2">
        <v>2019</v>
      </c>
      <c r="N5" s="3">
        <f t="shared" ref="N5:O35" si="4">C5-I5</f>
        <v>-0.15587782643457293</v>
      </c>
      <c r="O5" s="3">
        <f t="shared" si="4"/>
        <v>-0.10631505273770427</v>
      </c>
      <c r="P5" s="2" t="s">
        <v>8</v>
      </c>
    </row>
    <row r="6" spans="1:16">
      <c r="A6" s="6">
        <v>2018</v>
      </c>
      <c r="B6">
        <v>967</v>
      </c>
      <c r="C6" s="6">
        <f t="shared" si="0"/>
        <v>-9.2213114754098359E-3</v>
      </c>
      <c r="D6" s="6">
        <f t="shared" si="1"/>
        <v>-3.0690318939228011E-3</v>
      </c>
      <c r="E6" s="6" t="s">
        <v>9</v>
      </c>
      <c r="F6" s="5"/>
      <c r="G6" s="6">
        <v>2018</v>
      </c>
      <c r="H6" s="5">
        <v>1776579</v>
      </c>
      <c r="I6" s="6">
        <f t="shared" si="2"/>
        <v>4.7530967565425762E-2</v>
      </c>
      <c r="J6" s="2">
        <f t="shared" si="3"/>
        <v>4.2074420074130245E-2</v>
      </c>
      <c r="K6" s="2" t="s">
        <v>9</v>
      </c>
      <c r="M6" s="2">
        <v>2018</v>
      </c>
      <c r="N6" s="3">
        <f t="shared" si="4"/>
        <v>-5.6752279040835601E-2</v>
      </c>
      <c r="O6" s="3">
        <f t="shared" si="4"/>
        <v>-4.5143451968053049E-2</v>
      </c>
      <c r="P6" s="2" t="s">
        <v>9</v>
      </c>
    </row>
    <row r="7" spans="1:16">
      <c r="A7" s="6">
        <v>2017</v>
      </c>
      <c r="B7">
        <v>976</v>
      </c>
      <c r="C7" s="6">
        <f t="shared" si="0"/>
        <v>3.0832476875642342E-3</v>
      </c>
      <c r="D7" s="6">
        <f t="shared" si="1"/>
        <v>2.0560271359631871E-3</v>
      </c>
      <c r="E7" s="6" t="s">
        <v>10</v>
      </c>
      <c r="F7" s="5"/>
      <c r="G7" s="6">
        <v>2017</v>
      </c>
      <c r="H7" s="5">
        <v>1695968</v>
      </c>
      <c r="I7" s="6">
        <f t="shared" si="2"/>
        <v>3.6617872582834728E-2</v>
      </c>
      <c r="J7" s="2">
        <f t="shared" si="3"/>
        <v>3.736713978027642E-2</v>
      </c>
      <c r="K7" s="2" t="s">
        <v>10</v>
      </c>
      <c r="M7" s="2">
        <v>2017</v>
      </c>
      <c r="N7" s="3">
        <f t="shared" si="4"/>
        <v>-3.3534624895270496E-2</v>
      </c>
      <c r="O7" s="3">
        <f t="shared" si="4"/>
        <v>-3.5311112644313233E-2</v>
      </c>
      <c r="P7" s="2" t="s">
        <v>10</v>
      </c>
    </row>
    <row r="8" spans="1:16">
      <c r="A8" s="6">
        <v>2016</v>
      </c>
      <c r="B8">
        <v>973</v>
      </c>
      <c r="C8" s="6">
        <f t="shared" si="0"/>
        <v>1.02880658436214E-3</v>
      </c>
      <c r="D8" s="6">
        <f t="shared" si="1"/>
        <v>2.9350094260625032E-2</v>
      </c>
      <c r="E8" s="6" t="s">
        <v>11</v>
      </c>
      <c r="F8" s="5"/>
      <c r="G8" s="6">
        <v>2016</v>
      </c>
      <c r="H8" s="5">
        <v>1636059</v>
      </c>
      <c r="I8" s="6">
        <f t="shared" si="2"/>
        <v>3.8116406977718106E-2</v>
      </c>
      <c r="J8" s="2">
        <f t="shared" si="3"/>
        <v>3.804072655346101E-2</v>
      </c>
      <c r="K8" s="2" t="s">
        <v>11</v>
      </c>
      <c r="M8" s="2">
        <v>2016</v>
      </c>
      <c r="N8" s="3">
        <f t="shared" si="4"/>
        <v>-3.7087600393355964E-2</v>
      </c>
      <c r="O8" s="3">
        <f t="shared" si="4"/>
        <v>-8.6906322928359779E-3</v>
      </c>
      <c r="P8" s="2" t="s">
        <v>11</v>
      </c>
    </row>
    <row r="9" spans="1:16">
      <c r="A9" s="6">
        <v>2015</v>
      </c>
      <c r="B9">
        <v>972</v>
      </c>
      <c r="C9" s="6">
        <f t="shared" si="0"/>
        <v>5.7671381936887922E-2</v>
      </c>
      <c r="D9" s="6">
        <f t="shared" si="1"/>
        <v>-2.1555698464041359E-2</v>
      </c>
      <c r="E9" s="6" t="s">
        <v>12</v>
      </c>
      <c r="F9" s="5"/>
      <c r="G9" s="6">
        <v>2015</v>
      </c>
      <c r="H9" s="5">
        <v>1575988</v>
      </c>
      <c r="I9" s="6">
        <f t="shared" si="2"/>
        <v>3.7965046129203921E-2</v>
      </c>
      <c r="J9" s="2">
        <f t="shared" si="3"/>
        <v>3.3426727323831229E-2</v>
      </c>
      <c r="K9" s="2" t="s">
        <v>12</v>
      </c>
      <c r="M9" s="2">
        <v>2015</v>
      </c>
      <c r="N9" s="3">
        <f t="shared" si="4"/>
        <v>1.9706335807684001E-2</v>
      </c>
      <c r="O9" s="3">
        <f t="shared" si="4"/>
        <v>-5.4982425787872588E-2</v>
      </c>
      <c r="P9" s="2" t="s">
        <v>12</v>
      </c>
    </row>
    <row r="10" spans="1:16">
      <c r="A10" s="6">
        <v>2014</v>
      </c>
      <c r="B10">
        <v>919</v>
      </c>
      <c r="C10" s="6">
        <f t="shared" si="0"/>
        <v>-0.10078277886497064</v>
      </c>
      <c r="D10" s="6">
        <f t="shared" si="1"/>
        <v>-6.9676431765505073E-2</v>
      </c>
      <c r="E10" s="6" t="s">
        <v>13</v>
      </c>
      <c r="F10" s="5"/>
      <c r="G10" s="6">
        <v>2014</v>
      </c>
      <c r="H10" s="5">
        <v>1518344</v>
      </c>
      <c r="I10" s="6">
        <f t="shared" si="2"/>
        <v>2.8888408518458534E-2</v>
      </c>
      <c r="J10" s="2">
        <f t="shared" si="3"/>
        <v>4.1927270404029368E-2</v>
      </c>
      <c r="K10" s="2" t="s">
        <v>13</v>
      </c>
      <c r="M10" s="2">
        <v>2014</v>
      </c>
      <c r="N10" s="3">
        <f t="shared" si="4"/>
        <v>-0.12967118738342917</v>
      </c>
      <c r="O10" s="3">
        <f t="shared" si="4"/>
        <v>-0.11160370216953444</v>
      </c>
      <c r="P10" s="2" t="s">
        <v>13</v>
      </c>
    </row>
    <row r="11" spans="1:16">
      <c r="A11" s="6">
        <v>2013</v>
      </c>
      <c r="B11">
        <v>1022</v>
      </c>
      <c r="C11" s="6">
        <f t="shared" si="0"/>
        <v>-3.8570084666039513E-2</v>
      </c>
      <c r="D11" s="6">
        <f t="shared" si="1"/>
        <v>-2.5784578080466365E-2</v>
      </c>
      <c r="E11" s="6" t="s">
        <v>14</v>
      </c>
      <c r="F11" s="5"/>
      <c r="G11" s="6">
        <v>2013</v>
      </c>
      <c r="H11" s="5">
        <v>1475713</v>
      </c>
      <c r="I11" s="6">
        <f t="shared" si="2"/>
        <v>5.4966132289600199E-2</v>
      </c>
      <c r="J11" s="2">
        <f t="shared" si="3"/>
        <v>5.337452420807437E-2</v>
      </c>
      <c r="K11" s="2" t="s">
        <v>14</v>
      </c>
      <c r="M11" s="2">
        <v>2013</v>
      </c>
      <c r="N11" s="3">
        <f t="shared" si="4"/>
        <v>-9.3536216955639712E-2</v>
      </c>
      <c r="O11" s="3">
        <f t="shared" si="4"/>
        <v>-7.9159102288540728E-2</v>
      </c>
      <c r="P11" s="2" t="s">
        <v>14</v>
      </c>
    </row>
    <row r="12" spans="1:16">
      <c r="A12" s="6">
        <v>2012</v>
      </c>
      <c r="B12">
        <v>1063</v>
      </c>
      <c r="C12" s="6">
        <f t="shared" si="0"/>
        <v>-1.2999071494893221E-2</v>
      </c>
      <c r="D12" s="6">
        <f t="shared" si="1"/>
        <v>5.2690495405201362E-2</v>
      </c>
      <c r="E12" s="6" t="s">
        <v>15</v>
      </c>
      <c r="F12" s="5"/>
      <c r="G12" s="6">
        <v>2012</v>
      </c>
      <c r="H12" s="5">
        <v>1398825</v>
      </c>
      <c r="I12" s="6">
        <f t="shared" si="2"/>
        <v>5.1782916126548548E-2</v>
      </c>
      <c r="J12" s="2">
        <f t="shared" si="3"/>
        <v>5.7636912288871349E-2</v>
      </c>
      <c r="K12" s="2" t="s">
        <v>15</v>
      </c>
      <c r="M12" s="2">
        <v>2012</v>
      </c>
      <c r="N12" s="3">
        <f t="shared" si="4"/>
        <v>-6.4781987621441772E-2</v>
      </c>
      <c r="O12" s="3">
        <f t="shared" si="4"/>
        <v>-4.9464168836699865E-3</v>
      </c>
      <c r="P12" s="2" t="s">
        <v>15</v>
      </c>
    </row>
    <row r="13" spans="1:16">
      <c r="A13" s="6">
        <v>2011</v>
      </c>
      <c r="B13">
        <v>1077</v>
      </c>
      <c r="C13" s="6">
        <f t="shared" si="0"/>
        <v>0.11838006230529595</v>
      </c>
      <c r="D13" s="6">
        <f t="shared" si="1"/>
        <v>1.4724562846120066E-2</v>
      </c>
      <c r="E13" s="6" t="s">
        <v>16</v>
      </c>
      <c r="F13" s="5"/>
      <c r="G13" s="6">
        <v>2011</v>
      </c>
      <c r="H13" s="5">
        <v>1329956</v>
      </c>
      <c r="I13" s="6">
        <f t="shared" si="2"/>
        <v>6.349090845119415E-2</v>
      </c>
      <c r="J13" s="2">
        <f t="shared" si="3"/>
        <v>4.8989728813743805E-2</v>
      </c>
      <c r="K13" s="2" t="s">
        <v>16</v>
      </c>
      <c r="M13" s="2">
        <v>2011</v>
      </c>
      <c r="N13" s="3">
        <f t="shared" si="4"/>
        <v>5.4889153854101799E-2</v>
      </c>
      <c r="O13" s="3">
        <f t="shared" si="4"/>
        <v>-3.4265165967623738E-2</v>
      </c>
      <c r="P13" s="2" t="s">
        <v>16</v>
      </c>
    </row>
    <row r="14" spans="1:16">
      <c r="A14" s="6">
        <v>2010</v>
      </c>
      <c r="B14">
        <v>963</v>
      </c>
      <c r="C14" s="6">
        <f t="shared" si="0"/>
        <v>-8.8930936613055817E-2</v>
      </c>
      <c r="D14" s="6">
        <f t="shared" si="1"/>
        <v>1.5056060736373805E-3</v>
      </c>
      <c r="E14" s="6" t="s">
        <v>17</v>
      </c>
      <c r="F14" s="5"/>
      <c r="G14" s="6">
        <v>2010</v>
      </c>
      <c r="H14" s="5">
        <v>1250557</v>
      </c>
      <c r="I14" s="6">
        <f t="shared" si="2"/>
        <v>3.4488549176293466E-2</v>
      </c>
      <c r="J14" s="2">
        <f t="shared" si="3"/>
        <v>3.9335203702825214E-2</v>
      </c>
      <c r="K14" s="2" t="s">
        <v>17</v>
      </c>
      <c r="M14" s="2">
        <v>2010</v>
      </c>
      <c r="N14" s="3">
        <f t="shared" si="4"/>
        <v>-0.12341948578934928</v>
      </c>
      <c r="O14" s="3">
        <f t="shared" si="4"/>
        <v>-3.7829597629187833E-2</v>
      </c>
      <c r="P14" s="2" t="s">
        <v>17</v>
      </c>
    </row>
    <row r="15" spans="1:16">
      <c r="A15" s="6">
        <v>2009</v>
      </c>
      <c r="B15">
        <v>1057</v>
      </c>
      <c r="C15" s="6">
        <f t="shared" si="0"/>
        <v>9.1942148760330578E-2</v>
      </c>
      <c r="D15" s="6">
        <f t="shared" si="1"/>
        <v>3.4859963269054176E-2</v>
      </c>
      <c r="E15" s="6" t="s">
        <v>18</v>
      </c>
      <c r="F15" s="5"/>
      <c r="G15" s="6">
        <v>2009</v>
      </c>
      <c r="H15" s="5">
        <v>1208865</v>
      </c>
      <c r="I15" s="6">
        <f t="shared" si="2"/>
        <v>4.4181858229356968E-2</v>
      </c>
      <c r="J15" s="2">
        <f t="shared" si="3"/>
        <v>5.8036847284569794E-2</v>
      </c>
      <c r="K15" s="2" t="s">
        <v>18</v>
      </c>
      <c r="M15" s="2">
        <v>2009</v>
      </c>
      <c r="N15" s="3">
        <f t="shared" si="4"/>
        <v>4.7760290530973609E-2</v>
      </c>
      <c r="O15" s="3">
        <f t="shared" si="4"/>
        <v>-2.3176884015515618E-2</v>
      </c>
      <c r="P15" s="2" t="s">
        <v>18</v>
      </c>
    </row>
    <row r="16" spans="1:16">
      <c r="A16" s="6">
        <v>2008</v>
      </c>
      <c r="B16">
        <v>968</v>
      </c>
      <c r="C16" s="6">
        <f t="shared" si="0"/>
        <v>-2.2222222222222223E-2</v>
      </c>
      <c r="D16" s="6">
        <f t="shared" si="1"/>
        <v>-8.0623306233062325E-3</v>
      </c>
      <c r="E16" s="6" t="s">
        <v>19</v>
      </c>
      <c r="F16" s="5"/>
      <c r="G16" s="6">
        <v>2008</v>
      </c>
      <c r="H16" s="5">
        <v>1157715</v>
      </c>
      <c r="I16" s="6">
        <f t="shared" si="2"/>
        <v>7.1891836339782619E-2</v>
      </c>
      <c r="J16" s="2">
        <f t="shared" si="3"/>
        <v>6.1020566513237715E-2</v>
      </c>
      <c r="K16" s="2" t="s">
        <v>19</v>
      </c>
      <c r="M16" s="2">
        <v>2008</v>
      </c>
      <c r="N16" s="3">
        <f t="shared" si="4"/>
        <v>-9.4114058562004846E-2</v>
      </c>
      <c r="O16" s="3">
        <f t="shared" si="4"/>
        <v>-6.9082897136543947E-2</v>
      </c>
      <c r="P16" s="2" t="s">
        <v>19</v>
      </c>
    </row>
    <row r="17" spans="1:16">
      <c r="A17" s="6">
        <v>2007</v>
      </c>
      <c r="B17">
        <v>990</v>
      </c>
      <c r="C17" s="6">
        <f t="shared" si="0"/>
        <v>6.0975609756097563E-3</v>
      </c>
      <c r="D17" s="6">
        <f t="shared" si="1"/>
        <v>8.8066616397436279E-2</v>
      </c>
      <c r="E17" s="6" t="s">
        <v>20</v>
      </c>
      <c r="F17" s="5"/>
      <c r="G17" s="6">
        <v>2007</v>
      </c>
      <c r="H17" s="5">
        <v>1080067</v>
      </c>
      <c r="I17" s="6">
        <f t="shared" si="2"/>
        <v>5.014929668669281E-2</v>
      </c>
      <c r="J17" s="2">
        <f t="shared" si="3"/>
        <v>5.2071956196074576E-2</v>
      </c>
      <c r="K17" s="2" t="s">
        <v>20</v>
      </c>
      <c r="M17" s="2">
        <v>2007</v>
      </c>
      <c r="N17" s="3">
        <f t="shared" si="4"/>
        <v>-4.4051735711083055E-2</v>
      </c>
      <c r="O17" s="3">
        <f t="shared" si="4"/>
        <v>3.5994660201361703E-2</v>
      </c>
      <c r="P17" s="2" t="s">
        <v>20</v>
      </c>
    </row>
    <row r="18" spans="1:16">
      <c r="A18" s="6">
        <v>2006</v>
      </c>
      <c r="B18">
        <v>984</v>
      </c>
      <c r="C18" s="6">
        <f t="shared" si="0"/>
        <v>0.1700356718192628</v>
      </c>
      <c r="D18" s="6">
        <f t="shared" si="1"/>
        <v>9.5953437367711586E-2</v>
      </c>
      <c r="E18" s="6" t="s">
        <v>21</v>
      </c>
      <c r="F18" s="5"/>
      <c r="G18" s="6">
        <v>2006</v>
      </c>
      <c r="H18" s="5">
        <v>1028489</v>
      </c>
      <c r="I18" s="6">
        <f t="shared" si="2"/>
        <v>5.3994615705456335E-2</v>
      </c>
      <c r="J18" s="2">
        <f t="shared" si="3"/>
        <v>5.248827898145017E-2</v>
      </c>
      <c r="K18" s="2" t="s">
        <v>21</v>
      </c>
      <c r="M18" s="2">
        <v>2006</v>
      </c>
      <c r="N18" s="3">
        <f t="shared" si="4"/>
        <v>0.11604105611380647</v>
      </c>
      <c r="O18" s="3">
        <f t="shared" si="4"/>
        <v>4.3465158386261415E-2</v>
      </c>
      <c r="P18" s="2" t="s">
        <v>21</v>
      </c>
    </row>
    <row r="19" spans="1:16">
      <c r="A19" s="6">
        <v>2005</v>
      </c>
      <c r="B19">
        <v>841</v>
      </c>
      <c r="C19" s="6">
        <f t="shared" si="0"/>
        <v>2.187120291616039E-2</v>
      </c>
      <c r="D19" s="6">
        <f t="shared" si="1"/>
        <v>8.8885039660327375E-2</v>
      </c>
      <c r="E19" s="6" t="s">
        <v>22</v>
      </c>
      <c r="F19" s="5"/>
      <c r="G19" s="6">
        <v>2005</v>
      </c>
      <c r="H19" s="5">
        <v>975801</v>
      </c>
      <c r="I19" s="6">
        <f t="shared" si="2"/>
        <v>5.0981942257443999E-2</v>
      </c>
      <c r="J19" s="2">
        <f t="shared" si="3"/>
        <v>4.83294602081209E-2</v>
      </c>
      <c r="K19" s="2" t="s">
        <v>22</v>
      </c>
      <c r="M19" s="2">
        <v>2005</v>
      </c>
      <c r="N19" s="3">
        <f t="shared" si="4"/>
        <v>-2.9110739341283609E-2</v>
      </c>
      <c r="O19" s="3">
        <f t="shared" si="4"/>
        <v>4.0555579452206475E-2</v>
      </c>
      <c r="P19" s="2" t="s">
        <v>22</v>
      </c>
    </row>
    <row r="20" spans="1:16">
      <c r="A20" s="6">
        <v>2004</v>
      </c>
      <c r="B20">
        <v>823</v>
      </c>
      <c r="C20" s="6">
        <f t="shared" si="0"/>
        <v>0.15589887640449437</v>
      </c>
      <c r="D20" s="6">
        <f t="shared" si="1"/>
        <v>9.9943573099607885E-2</v>
      </c>
      <c r="E20" s="6" t="s">
        <v>23</v>
      </c>
      <c r="F20" s="5"/>
      <c r="G20" s="6">
        <v>2004</v>
      </c>
      <c r="H20" s="5">
        <v>928466</v>
      </c>
      <c r="I20" s="6">
        <f t="shared" si="2"/>
        <v>4.5676978158797801E-2</v>
      </c>
      <c r="J20" s="2">
        <f t="shared" si="3"/>
        <v>4.4970204422588672E-2</v>
      </c>
      <c r="K20" s="2" t="s">
        <v>23</v>
      </c>
      <c r="M20" s="2">
        <v>2004</v>
      </c>
      <c r="N20" s="3">
        <f t="shared" si="4"/>
        <v>0.11022189824569657</v>
      </c>
      <c r="O20" s="3">
        <f t="shared" si="4"/>
        <v>5.4973368677019213E-2</v>
      </c>
      <c r="P20" s="2" t="s">
        <v>23</v>
      </c>
    </row>
    <row r="21" spans="1:16">
      <c r="A21" s="6">
        <v>2003</v>
      </c>
      <c r="B21">
        <v>712</v>
      </c>
      <c r="C21" s="6">
        <f t="shared" si="0"/>
        <v>4.398826979472141E-2</v>
      </c>
      <c r="D21" s="6">
        <f t="shared" si="1"/>
        <v>6.3263976167201974E-2</v>
      </c>
      <c r="E21" s="6" t="s">
        <v>24</v>
      </c>
      <c r="F21" s="5"/>
      <c r="G21" s="6">
        <v>2003</v>
      </c>
      <c r="H21" s="5">
        <v>887909</v>
      </c>
      <c r="I21" s="6">
        <f t="shared" si="2"/>
        <v>4.426343068637955E-2</v>
      </c>
      <c r="J21" s="2">
        <f t="shared" si="3"/>
        <v>3.357412135822737E-2</v>
      </c>
      <c r="K21" s="2" t="s">
        <v>24</v>
      </c>
      <c r="M21" s="2">
        <v>2003</v>
      </c>
      <c r="N21" s="3">
        <f t="shared" si="4"/>
        <v>-2.7516089165813967E-4</v>
      </c>
      <c r="O21" s="3">
        <f t="shared" si="4"/>
        <v>2.9689854808974604E-2</v>
      </c>
      <c r="P21" s="2" t="s">
        <v>24</v>
      </c>
    </row>
    <row r="22" spans="1:16">
      <c r="A22" s="6">
        <v>2002</v>
      </c>
      <c r="B22">
        <v>682</v>
      </c>
      <c r="C22" s="6">
        <f t="shared" si="0"/>
        <v>8.2539682539682538E-2</v>
      </c>
      <c r="D22" s="6">
        <f t="shared" si="1"/>
        <v>0.14356429633676288</v>
      </c>
      <c r="E22" s="6" t="s">
        <v>25</v>
      </c>
      <c r="F22" s="5"/>
      <c r="G22" s="6">
        <v>2002</v>
      </c>
      <c r="H22" s="5">
        <v>850273</v>
      </c>
      <c r="I22" s="6">
        <f t="shared" si="2"/>
        <v>2.2884812030075186E-2</v>
      </c>
      <c r="J22" s="2">
        <f t="shared" si="3"/>
        <v>1.147970202989825E-2</v>
      </c>
      <c r="K22" s="2" t="s">
        <v>25</v>
      </c>
      <c r="M22" s="2">
        <v>2002</v>
      </c>
      <c r="N22" s="3">
        <f t="shared" si="4"/>
        <v>5.9654870509607355E-2</v>
      </c>
      <c r="O22" s="3">
        <f t="shared" si="4"/>
        <v>0.13208459430686462</v>
      </c>
      <c r="P22" s="2" t="s">
        <v>25</v>
      </c>
    </row>
    <row r="23" spans="1:16">
      <c r="A23" s="6">
        <v>2001</v>
      </c>
      <c r="B23">
        <v>630</v>
      </c>
      <c r="C23" s="6">
        <f t="shared" si="0"/>
        <v>0.2045889101338432</v>
      </c>
      <c r="D23" s="6">
        <f t="shared" si="1"/>
        <v>0.20622055206461215</v>
      </c>
      <c r="E23" s="6" t="s">
        <v>26</v>
      </c>
      <c r="F23" s="5"/>
      <c r="G23" s="6">
        <v>2001</v>
      </c>
      <c r="H23" s="5">
        <v>831250</v>
      </c>
      <c r="I23" s="6">
        <f t="shared" si="2"/>
        <v>7.4592029721314555E-5</v>
      </c>
      <c r="J23" s="2">
        <f t="shared" si="3"/>
        <v>1.0923910985677252E-2</v>
      </c>
      <c r="K23" s="2" t="s">
        <v>26</v>
      </c>
      <c r="M23" s="2">
        <v>2001</v>
      </c>
      <c r="N23" s="3">
        <f t="shared" si="4"/>
        <v>0.20451431810412188</v>
      </c>
      <c r="O23" s="3">
        <f t="shared" si="4"/>
        <v>0.19529664107893491</v>
      </c>
      <c r="P23" s="2" t="s">
        <v>26</v>
      </c>
    </row>
    <row r="24" spans="1:16">
      <c r="A24" s="6">
        <v>2000</v>
      </c>
      <c r="B24">
        <v>523</v>
      </c>
      <c r="C24" s="6">
        <f t="shared" si="0"/>
        <v>0.20785219399538107</v>
      </c>
      <c r="D24" s="6">
        <f t="shared" si="1"/>
        <v>0.17068002369926122</v>
      </c>
      <c r="E24" s="6" t="s">
        <v>27</v>
      </c>
      <c r="F24" s="5"/>
      <c r="G24" s="6">
        <v>2000</v>
      </c>
      <c r="H24" s="5">
        <v>831188</v>
      </c>
      <c r="I24" s="6">
        <f t="shared" si="2"/>
        <v>2.177322994163319E-2</v>
      </c>
      <c r="J24" s="2">
        <f t="shared" si="3"/>
        <v>1.9876638847439031E-2</v>
      </c>
      <c r="K24" s="2" t="s">
        <v>27</v>
      </c>
      <c r="M24" s="2">
        <v>2000</v>
      </c>
      <c r="N24" s="3">
        <f t="shared" si="4"/>
        <v>0.18607896405374788</v>
      </c>
      <c r="O24" s="3">
        <f t="shared" si="4"/>
        <v>0.15080338485182218</v>
      </c>
      <c r="P24" s="2" t="s">
        <v>27</v>
      </c>
    </row>
    <row r="25" spans="1:16">
      <c r="A25" s="6">
        <v>1999</v>
      </c>
      <c r="B25">
        <v>433</v>
      </c>
      <c r="C25" s="6">
        <f t="shared" si="0"/>
        <v>0.13350785340314136</v>
      </c>
      <c r="D25" s="6">
        <f t="shared" si="1"/>
        <v>0.19298343489829201</v>
      </c>
      <c r="E25" s="6" t="s">
        <v>28</v>
      </c>
      <c r="F25" s="5"/>
      <c r="G25" s="6">
        <v>1999</v>
      </c>
      <c r="H25" s="5">
        <v>813476</v>
      </c>
      <c r="I25" s="6">
        <f t="shared" si="2"/>
        <v>1.7980047753244868E-2</v>
      </c>
      <c r="J25" s="2">
        <f t="shared" si="3"/>
        <v>1.9467776698243837E-2</v>
      </c>
      <c r="K25" s="2" t="s">
        <v>28</v>
      </c>
      <c r="M25" s="2">
        <v>1999</v>
      </c>
      <c r="N25" s="3">
        <f t="shared" si="4"/>
        <v>0.1155278056498965</v>
      </c>
      <c r="O25" s="3">
        <f t="shared" si="4"/>
        <v>0.17351565820004816</v>
      </c>
      <c r="P25" s="2" t="s">
        <v>28</v>
      </c>
    </row>
    <row r="26" spans="1:16">
      <c r="A26" s="6">
        <v>1998</v>
      </c>
      <c r="B26">
        <v>382</v>
      </c>
      <c r="C26" s="6">
        <f t="shared" si="0"/>
        <v>0.25245901639344265</v>
      </c>
      <c r="D26" s="6">
        <f t="shared" si="1"/>
        <v>0.14143221089942404</v>
      </c>
      <c r="E26" s="6" t="s">
        <v>29</v>
      </c>
      <c r="F26" s="5"/>
      <c r="G26" s="6">
        <v>1998</v>
      </c>
      <c r="H26" s="5">
        <v>799108</v>
      </c>
      <c r="I26" s="6">
        <f t="shared" si="2"/>
        <v>2.0955505643242802E-2</v>
      </c>
      <c r="J26" s="2">
        <f t="shared" si="3"/>
        <v>1.7062593320137966E-2</v>
      </c>
      <c r="K26" s="2" t="s">
        <v>29</v>
      </c>
      <c r="M26" s="2">
        <v>1998</v>
      </c>
      <c r="N26" s="3">
        <f t="shared" si="4"/>
        <v>0.23150351075019984</v>
      </c>
      <c r="O26" s="3">
        <f t="shared" si="4"/>
        <v>0.12436961757928608</v>
      </c>
      <c r="P26" s="2" t="s">
        <v>29</v>
      </c>
    </row>
    <row r="27" spans="1:16">
      <c r="A27" s="6">
        <v>1997</v>
      </c>
      <c r="B27">
        <v>305</v>
      </c>
      <c r="C27" s="6">
        <f t="shared" si="0"/>
        <v>3.0405405405405407E-2</v>
      </c>
      <c r="D27" s="6">
        <f t="shared" si="1"/>
        <v>0.36577741534638086</v>
      </c>
      <c r="E27" s="6" t="s">
        <v>30</v>
      </c>
      <c r="F27" s="5"/>
      <c r="G27" s="6">
        <v>1997</v>
      </c>
      <c r="H27" s="5">
        <v>782706</v>
      </c>
      <c r="I27" s="6">
        <f t="shared" si="2"/>
        <v>1.3169680997033133E-2</v>
      </c>
      <c r="J27" s="2">
        <f t="shared" si="3"/>
        <v>6.5809530205009958E-2</v>
      </c>
      <c r="K27" s="2" t="s">
        <v>30</v>
      </c>
      <c r="M27" s="2">
        <v>1997</v>
      </c>
      <c r="N27" s="3">
        <f t="shared" si="4"/>
        <v>1.7235724408372274E-2</v>
      </c>
      <c r="O27" s="3">
        <f t="shared" si="4"/>
        <v>0.2999678851413709</v>
      </c>
      <c r="P27" s="2" t="s">
        <v>30</v>
      </c>
    </row>
    <row r="28" spans="1:16">
      <c r="A28" s="6">
        <v>1996</v>
      </c>
      <c r="B28">
        <v>296</v>
      </c>
      <c r="C28" s="6">
        <f t="shared" si="0"/>
        <v>0.70114942528735635</v>
      </c>
      <c r="D28" s="6">
        <f t="shared" si="1"/>
        <v>0.27914614121510672</v>
      </c>
      <c r="E28" s="6" t="s">
        <v>31</v>
      </c>
      <c r="F28" s="5"/>
      <c r="G28" s="6">
        <v>1996</v>
      </c>
      <c r="H28" s="5">
        <v>772532</v>
      </c>
      <c r="I28" s="6">
        <f t="shared" si="2"/>
        <v>0.11844937941298679</v>
      </c>
      <c r="J28" s="2">
        <f t="shared" si="3"/>
        <v>8.4519918588730383E-2</v>
      </c>
      <c r="K28" s="2" t="s">
        <v>31</v>
      </c>
      <c r="M28" s="2">
        <v>1996</v>
      </c>
      <c r="N28" s="3">
        <f t="shared" si="4"/>
        <v>0.58270004587436952</v>
      </c>
      <c r="O28" s="3">
        <f t="shared" si="4"/>
        <v>0.19462622262637636</v>
      </c>
      <c r="P28" s="2" t="s">
        <v>31</v>
      </c>
    </row>
    <row r="29" spans="1:16">
      <c r="A29" s="6">
        <v>1995</v>
      </c>
      <c r="B29">
        <v>174</v>
      </c>
      <c r="C29" s="6">
        <f t="shared" si="0"/>
        <v>-0.14285714285714285</v>
      </c>
      <c r="D29" s="6">
        <f t="shared" si="1"/>
        <v>0.13836163836163837</v>
      </c>
      <c r="E29" s="6" t="s">
        <v>32</v>
      </c>
      <c r="F29" s="5"/>
      <c r="G29" s="6">
        <v>1995</v>
      </c>
      <c r="H29" s="5">
        <v>690717</v>
      </c>
      <c r="I29" s="6">
        <f t="shared" si="2"/>
        <v>5.0590457764473976E-2</v>
      </c>
      <c r="J29" s="2">
        <f t="shared" si="3"/>
        <v>4.6889486280644252E-2</v>
      </c>
      <c r="K29" s="2" t="s">
        <v>32</v>
      </c>
      <c r="M29" s="2">
        <v>1995</v>
      </c>
      <c r="N29" s="3">
        <f t="shared" si="4"/>
        <v>-0.19344760062161681</v>
      </c>
      <c r="O29" s="3">
        <f t="shared" si="4"/>
        <v>9.1472152080994115E-2</v>
      </c>
      <c r="P29" s="2" t="s">
        <v>32</v>
      </c>
    </row>
    <row r="30" spans="1:16">
      <c r="A30" s="6">
        <v>1994</v>
      </c>
      <c r="B30">
        <v>203</v>
      </c>
      <c r="C30" s="6">
        <f t="shared" si="0"/>
        <v>0.41958041958041958</v>
      </c>
      <c r="D30" s="6">
        <f t="shared" si="1"/>
        <v>0.29109102279833987</v>
      </c>
      <c r="E30" s="6" t="s">
        <v>33</v>
      </c>
      <c r="F30" s="5"/>
      <c r="G30" s="6">
        <v>1994</v>
      </c>
      <c r="H30" s="5">
        <v>657456</v>
      </c>
      <c r="I30" s="6">
        <f t="shared" si="2"/>
        <v>4.3188514796814528E-2</v>
      </c>
      <c r="J30" s="2">
        <f t="shared" si="3"/>
        <v>2.9041261205244112E-2</v>
      </c>
      <c r="K30" s="2" t="s">
        <v>33</v>
      </c>
      <c r="M30" s="2">
        <v>1994</v>
      </c>
      <c r="N30" s="3">
        <f t="shared" si="4"/>
        <v>0.37639190478360507</v>
      </c>
      <c r="O30" s="3">
        <f t="shared" si="4"/>
        <v>0.26204976159309579</v>
      </c>
      <c r="P30" s="2" t="s">
        <v>33</v>
      </c>
    </row>
    <row r="31" spans="1:16">
      <c r="A31" s="6">
        <v>1993</v>
      </c>
      <c r="B31">
        <v>143</v>
      </c>
      <c r="C31" s="6">
        <f t="shared" si="0"/>
        <v>0.16260162601626016</v>
      </c>
      <c r="D31" s="6">
        <f t="shared" si="1"/>
        <v>0.13535486706218414</v>
      </c>
      <c r="E31" s="6" t="s">
        <v>34</v>
      </c>
      <c r="F31" s="5"/>
      <c r="G31" s="6">
        <v>1993</v>
      </c>
      <c r="H31" s="5">
        <v>630237</v>
      </c>
      <c r="I31" s="6">
        <f t="shared" si="2"/>
        <v>1.4894007613673694E-2</v>
      </c>
      <c r="J31" s="2">
        <f t="shared" si="3"/>
        <v>1.3230641512147433E-2</v>
      </c>
      <c r="K31" s="2" t="s">
        <v>34</v>
      </c>
      <c r="M31" s="2">
        <v>1993</v>
      </c>
      <c r="N31" s="3">
        <f t="shared" si="4"/>
        <v>0.14770761840258648</v>
      </c>
      <c r="O31" s="3">
        <f t="shared" si="4"/>
        <v>0.1221242255500367</v>
      </c>
      <c r="P31" s="2" t="s">
        <v>34</v>
      </c>
    </row>
    <row r="32" spans="1:16">
      <c r="A32" s="6">
        <v>1992</v>
      </c>
      <c r="B32">
        <v>123</v>
      </c>
      <c r="C32" s="6">
        <f t="shared" si="0"/>
        <v>0.10810810810810811</v>
      </c>
      <c r="D32" s="6">
        <f t="shared" si="1"/>
        <v>0.76057579318448887</v>
      </c>
      <c r="E32" s="6" t="s">
        <v>35</v>
      </c>
      <c r="F32" s="5"/>
      <c r="G32" s="6">
        <v>1992</v>
      </c>
      <c r="H32" s="5">
        <v>620988</v>
      </c>
      <c r="I32" s="6">
        <f t="shared" si="2"/>
        <v>1.1567275410621173E-2</v>
      </c>
      <c r="J32" s="2">
        <f t="shared" si="3"/>
        <v>2.0060376222010901E-2</v>
      </c>
      <c r="K32" s="2" t="s">
        <v>35</v>
      </c>
      <c r="M32" s="2">
        <v>1992</v>
      </c>
      <c r="N32" s="3">
        <f t="shared" si="4"/>
        <v>9.6540832697486936E-2</v>
      </c>
      <c r="O32" s="3">
        <f t="shared" si="4"/>
        <v>0.74051541696247791</v>
      </c>
      <c r="P32" s="2" t="s">
        <v>35</v>
      </c>
    </row>
    <row r="33" spans="1:16">
      <c r="A33" s="6">
        <v>1991</v>
      </c>
      <c r="B33">
        <v>111</v>
      </c>
      <c r="C33" s="6">
        <f t="shared" si="0"/>
        <v>1.4130434782608696</v>
      </c>
      <c r="D33" s="6">
        <f t="shared" si="1"/>
        <v>1.2065217391304348</v>
      </c>
      <c r="E33" s="6" t="s">
        <v>36</v>
      </c>
      <c r="F33" s="5"/>
      <c r="G33" s="6">
        <v>1991</v>
      </c>
      <c r="H33" s="5">
        <v>613887</v>
      </c>
      <c r="I33" s="6">
        <f t="shared" si="2"/>
        <v>2.855347703340063E-2</v>
      </c>
      <c r="J33" s="2">
        <f t="shared" si="3"/>
        <v>2.8153286573621972E-2</v>
      </c>
      <c r="K33" s="2" t="s">
        <v>36</v>
      </c>
      <c r="M33" s="2">
        <v>1991</v>
      </c>
      <c r="N33" s="3">
        <f t="shared" si="4"/>
        <v>1.384490001227469</v>
      </c>
      <c r="O33" s="3">
        <f t="shared" si="4"/>
        <v>1.1783684525568128</v>
      </c>
      <c r="P33" s="2" t="s">
        <v>36</v>
      </c>
    </row>
    <row r="34" spans="1:16">
      <c r="A34" s="6">
        <v>1990</v>
      </c>
      <c r="B34">
        <v>46</v>
      </c>
      <c r="C34" s="6">
        <f t="shared" si="0"/>
        <v>1</v>
      </c>
      <c r="D34" s="6">
        <f t="shared" si="1"/>
        <v>0.4107142857142857</v>
      </c>
      <c r="E34" s="6" t="s">
        <v>37</v>
      </c>
      <c r="F34" s="5"/>
      <c r="G34" s="6">
        <v>1990</v>
      </c>
      <c r="H34" s="5">
        <v>596845</v>
      </c>
      <c r="I34" s="6">
        <f t="shared" si="2"/>
        <v>2.7753096113843315E-2</v>
      </c>
      <c r="J34" s="2">
        <f t="shared" si="3"/>
        <v>2.9443120143982246E-2</v>
      </c>
      <c r="K34" s="2" t="s">
        <v>37</v>
      </c>
      <c r="M34" s="2">
        <v>1990</v>
      </c>
      <c r="N34" s="3">
        <f t="shared" si="4"/>
        <v>0.97224690388615664</v>
      </c>
      <c r="O34" s="3">
        <f t="shared" si="4"/>
        <v>0.38127116557030344</v>
      </c>
      <c r="P34" s="2" t="s">
        <v>37</v>
      </c>
    </row>
    <row r="35" spans="1:16">
      <c r="A35" s="6">
        <v>1989</v>
      </c>
      <c r="B35" s="5">
        <v>23</v>
      </c>
      <c r="C35" s="6">
        <f t="shared" si="0"/>
        <v>-0.17857142857142858</v>
      </c>
      <c r="D35" s="6">
        <f t="shared" si="1"/>
        <v>-0.10652709359605911</v>
      </c>
      <c r="E35" s="6" t="s">
        <v>38</v>
      </c>
      <c r="F35" s="5"/>
      <c r="G35" s="6">
        <v>1989</v>
      </c>
      <c r="H35" s="5">
        <v>580728</v>
      </c>
      <c r="I35" s="6">
        <f t="shared" si="2"/>
        <v>3.1133144174121174E-2</v>
      </c>
      <c r="J35" s="2">
        <f t="shared" si="3"/>
        <v>2.639735214630743E-2</v>
      </c>
      <c r="K35" s="2" t="s">
        <v>38</v>
      </c>
      <c r="M35" s="2">
        <v>1989</v>
      </c>
      <c r="N35" s="3">
        <f t="shared" si="4"/>
        <v>-0.20970457274554974</v>
      </c>
      <c r="O35" s="3">
        <f t="shared" si="4"/>
        <v>-0.13292444574236653</v>
      </c>
      <c r="P35" s="2" t="s">
        <v>38</v>
      </c>
    </row>
    <row r="36" spans="1:16">
      <c r="A36" s="6">
        <v>1988</v>
      </c>
      <c r="B36" s="5">
        <v>28</v>
      </c>
      <c r="C36" s="6">
        <f t="shared" si="0"/>
        <v>-3.4482758620689655E-2</v>
      </c>
      <c r="D36" s="6">
        <f t="shared" si="1"/>
        <v>0.14184952978056425</v>
      </c>
      <c r="E36" s="6" t="s">
        <v>39</v>
      </c>
      <c r="F36" s="5"/>
      <c r="G36" s="6">
        <v>1988</v>
      </c>
      <c r="H36" s="5">
        <v>563194</v>
      </c>
      <c r="I36" s="6">
        <f t="shared" si="2"/>
        <v>2.1661560118493687E-2</v>
      </c>
      <c r="J36" s="2">
        <f t="shared" si="3"/>
        <v>2.4966281656905474E-2</v>
      </c>
      <c r="K36" s="2" t="s">
        <v>39</v>
      </c>
      <c r="M36" s="2">
        <v>1988</v>
      </c>
      <c r="N36" s="3">
        <f t="shared" ref="N36:O54" si="5">C36-I36</f>
        <v>-5.6144318739183338E-2</v>
      </c>
      <c r="O36" s="3">
        <f t="shared" si="5"/>
        <v>0.11688324812365877</v>
      </c>
      <c r="P36" s="2" t="s">
        <v>39</v>
      </c>
    </row>
    <row r="37" spans="1:16">
      <c r="A37" s="6">
        <v>1987</v>
      </c>
      <c r="B37" s="5">
        <v>29</v>
      </c>
      <c r="C37" s="6">
        <f t="shared" si="0"/>
        <v>0.31818181818181818</v>
      </c>
      <c r="D37" s="6">
        <f t="shared" si="1"/>
        <v>0.30614973262032086</v>
      </c>
      <c r="E37" s="6" t="s">
        <v>40</v>
      </c>
      <c r="F37" s="5"/>
      <c r="G37" s="6">
        <v>1987</v>
      </c>
      <c r="H37" s="5">
        <v>551253</v>
      </c>
      <c r="I37" s="6">
        <f t="shared" si="2"/>
        <v>2.8271003195317265E-2</v>
      </c>
      <c r="J37" s="2">
        <f t="shared" si="3"/>
        <v>1.6846461339296948E-2</v>
      </c>
      <c r="K37" s="2" t="s">
        <v>40</v>
      </c>
      <c r="M37" s="2">
        <v>1987</v>
      </c>
      <c r="N37" s="3">
        <f t="shared" si="5"/>
        <v>0.2899108149865009</v>
      </c>
      <c r="O37" s="3">
        <f t="shared" si="5"/>
        <v>0.2893032712810239</v>
      </c>
      <c r="P37" s="2" t="s">
        <v>40</v>
      </c>
    </row>
    <row r="38" spans="1:16">
      <c r="A38" s="6">
        <v>1986</v>
      </c>
      <c r="B38" s="5">
        <v>22</v>
      </c>
      <c r="C38" s="6">
        <f t="shared" si="0"/>
        <v>0.29411764705882354</v>
      </c>
      <c r="D38" s="6">
        <f t="shared" si="1"/>
        <v>0.35539215686274511</v>
      </c>
      <c r="E38" s="6" t="s">
        <v>41</v>
      </c>
      <c r="F38" s="5"/>
      <c r="G38" s="6">
        <v>1986</v>
      </c>
      <c r="H38" s="5">
        <v>536097</v>
      </c>
      <c r="I38" s="6">
        <f t="shared" si="2"/>
        <v>5.4219194832766321E-3</v>
      </c>
      <c r="J38" s="2">
        <f t="shared" si="3"/>
        <v>9.3190231942493328E-3</v>
      </c>
      <c r="K38" s="2" t="s">
        <v>41</v>
      </c>
      <c r="M38" s="2">
        <v>1986</v>
      </c>
      <c r="N38" s="3">
        <f t="shared" si="5"/>
        <v>0.2886957275755469</v>
      </c>
      <c r="O38" s="3">
        <f t="shared" si="5"/>
        <v>0.34607313366849579</v>
      </c>
      <c r="P38" s="2" t="s">
        <v>41</v>
      </c>
    </row>
    <row r="39" spans="1:16">
      <c r="A39" s="6">
        <v>1985</v>
      </c>
      <c r="B39" s="5">
        <v>17</v>
      </c>
      <c r="C39" s="6">
        <f t="shared" si="0"/>
        <v>0.41666666666666669</v>
      </c>
      <c r="D39" s="6">
        <f t="shared" si="1"/>
        <v>0.56547619047619047</v>
      </c>
      <c r="E39" s="6" t="s">
        <v>42</v>
      </c>
      <c r="F39" s="5"/>
      <c r="G39" s="6">
        <v>1985</v>
      </c>
      <c r="H39" s="5">
        <v>533206</v>
      </c>
      <c r="I39" s="6">
        <f t="shared" si="2"/>
        <v>1.3216126905222033E-2</v>
      </c>
      <c r="J39" s="2">
        <f t="shared" si="3"/>
        <v>2.0373534963942636E-2</v>
      </c>
      <c r="K39" s="2" t="s">
        <v>42</v>
      </c>
      <c r="M39" s="2">
        <v>1985</v>
      </c>
      <c r="N39" s="3">
        <f t="shared" si="5"/>
        <v>0.40345053976144463</v>
      </c>
      <c r="O39" s="3">
        <f t="shared" si="5"/>
        <v>0.54510265551224779</v>
      </c>
      <c r="P39" s="2" t="s">
        <v>42</v>
      </c>
    </row>
    <row r="40" spans="1:16">
      <c r="A40" s="6">
        <v>1984</v>
      </c>
      <c r="B40" s="5">
        <v>12</v>
      </c>
      <c r="C40" s="6">
        <f t="shared" si="0"/>
        <v>0.7142857142857143</v>
      </c>
      <c r="D40" s="6">
        <f t="shared" si="1"/>
        <v>0.35714285714285715</v>
      </c>
      <c r="E40" s="6" t="s">
        <v>43</v>
      </c>
      <c r="F40" s="5"/>
      <c r="G40" s="6">
        <v>1984</v>
      </c>
      <c r="H40" s="5">
        <v>526251</v>
      </c>
      <c r="I40" s="6">
        <f t="shared" si="2"/>
        <v>2.7530943022663238E-2</v>
      </c>
      <c r="J40" s="2">
        <f t="shared" si="3"/>
        <v>4.0381562292920295E-2</v>
      </c>
      <c r="K40" s="2" t="s">
        <v>43</v>
      </c>
      <c r="M40" s="2">
        <v>1984</v>
      </c>
      <c r="N40" s="3">
        <f t="shared" si="5"/>
        <v>0.68675477126305107</v>
      </c>
      <c r="O40" s="3">
        <f t="shared" si="5"/>
        <v>0.31676129484993687</v>
      </c>
      <c r="P40" s="2" t="s">
        <v>43</v>
      </c>
    </row>
    <row r="41" spans="1:16">
      <c r="A41" s="6">
        <v>1983</v>
      </c>
      <c r="B41" s="5">
        <v>7</v>
      </c>
      <c r="C41" s="6">
        <f t="shared" si="0"/>
        <v>0</v>
      </c>
      <c r="D41" s="6">
        <f t="shared" si="1"/>
        <v>8.3333333333333329E-2</v>
      </c>
      <c r="E41" s="6" t="s">
        <v>44</v>
      </c>
      <c r="F41" s="5"/>
      <c r="G41" s="6">
        <v>1983</v>
      </c>
      <c r="H41" s="5">
        <v>512151</v>
      </c>
      <c r="I41" s="6">
        <f t="shared" si="2"/>
        <v>5.3232181563177355E-2</v>
      </c>
      <c r="J41" s="2">
        <f t="shared" si="3"/>
        <v>4.8451431259225353E-2</v>
      </c>
      <c r="K41" s="2" t="s">
        <v>44</v>
      </c>
      <c r="M41" s="2">
        <v>1983</v>
      </c>
      <c r="N41" s="3">
        <f t="shared" si="5"/>
        <v>-5.3232181563177355E-2</v>
      </c>
      <c r="O41" s="3">
        <f t="shared" si="5"/>
        <v>3.4881902074107976E-2</v>
      </c>
      <c r="P41" s="2" t="s">
        <v>44</v>
      </c>
    </row>
    <row r="42" spans="1:16">
      <c r="A42" s="6">
        <v>1982</v>
      </c>
      <c r="B42" s="5">
        <v>7</v>
      </c>
      <c r="C42" s="6">
        <f t="shared" si="0"/>
        <v>0.16666666666666666</v>
      </c>
      <c r="D42" s="6">
        <f t="shared" si="1"/>
        <v>0.18333333333333335</v>
      </c>
      <c r="E42" s="6" t="s">
        <v>45</v>
      </c>
      <c r="F42" s="5"/>
      <c r="G42" s="6">
        <v>1982</v>
      </c>
      <c r="H42" s="5">
        <v>486266</v>
      </c>
      <c r="I42" s="6">
        <f t="shared" si="2"/>
        <v>4.3670680955273343E-2</v>
      </c>
      <c r="J42" s="2">
        <f t="shared" si="3"/>
        <v>4.4644322685575777E-2</v>
      </c>
      <c r="K42" s="2" t="s">
        <v>45</v>
      </c>
      <c r="M42" s="2">
        <v>1982</v>
      </c>
      <c r="N42" s="3">
        <f t="shared" si="5"/>
        <v>0.12299598571139331</v>
      </c>
      <c r="O42" s="3">
        <f t="shared" si="5"/>
        <v>0.13868901064775757</v>
      </c>
      <c r="P42" s="2" t="s">
        <v>45</v>
      </c>
    </row>
    <row r="43" spans="1:16">
      <c r="A43" s="6">
        <v>1981</v>
      </c>
      <c r="B43" s="5">
        <v>6</v>
      </c>
      <c r="C43" s="6">
        <f t="shared" si="0"/>
        <v>0.2</v>
      </c>
      <c r="D43" s="6" t="e">
        <f t="shared" si="1"/>
        <v>#DIV/0!</v>
      </c>
      <c r="E43" s="6" t="s">
        <v>46</v>
      </c>
      <c r="F43" s="5"/>
      <c r="G43" s="6">
        <v>1981</v>
      </c>
      <c r="H43" s="5">
        <v>465919</v>
      </c>
      <c r="I43" s="6">
        <f t="shared" si="2"/>
        <v>4.5617964415878204E-2</v>
      </c>
      <c r="J43" s="2">
        <f t="shared" si="3"/>
        <v>3.5457452748530641E-2</v>
      </c>
      <c r="K43" s="2" t="s">
        <v>46</v>
      </c>
      <c r="M43" s="2">
        <v>1981</v>
      </c>
      <c r="N43" s="3">
        <f t="shared" si="5"/>
        <v>0.15438203558412181</v>
      </c>
      <c r="O43" s="3" t="e">
        <f t="shared" si="5"/>
        <v>#DIV/0!</v>
      </c>
      <c r="P43" s="2" t="s">
        <v>46</v>
      </c>
    </row>
    <row r="44" spans="1:16">
      <c r="A44" s="6">
        <v>1980</v>
      </c>
      <c r="B44" s="5">
        <v>5</v>
      </c>
      <c r="C44" s="6" t="e">
        <f t="shared" si="0"/>
        <v>#DIV/0!</v>
      </c>
      <c r="D44" s="6" t="e">
        <f t="shared" si="1"/>
        <v>#DIV/0!</v>
      </c>
      <c r="E44" s="6" t="s">
        <v>47</v>
      </c>
      <c r="F44" s="5"/>
      <c r="G44" s="6">
        <v>1980</v>
      </c>
      <c r="H44" s="5">
        <v>445592</v>
      </c>
      <c r="I44" s="6">
        <f t="shared" si="2"/>
        <v>2.5296941081183071E-2</v>
      </c>
      <c r="J44" s="2">
        <f t="shared" si="3"/>
        <v>2.1584758356745948E-2</v>
      </c>
      <c r="K44" s="2" t="s">
        <v>47</v>
      </c>
      <c r="M44" s="2">
        <v>1980</v>
      </c>
      <c r="N44" s="3" t="e">
        <f t="shared" si="5"/>
        <v>#DIV/0!</v>
      </c>
      <c r="O44" s="3" t="e">
        <f t="shared" si="5"/>
        <v>#DIV/0!</v>
      </c>
      <c r="P44" s="2" t="s">
        <v>47</v>
      </c>
    </row>
    <row r="45" spans="1:16">
      <c r="A45" s="6">
        <v>1979</v>
      </c>
      <c r="B45" s="5"/>
      <c r="C45" s="6" t="e">
        <f t="shared" si="0"/>
        <v>#DIV/0!</v>
      </c>
      <c r="D45" s="6" t="e">
        <f t="shared" si="1"/>
        <v>#DIV/0!</v>
      </c>
      <c r="E45" s="6" t="s">
        <v>48</v>
      </c>
      <c r="F45" s="5"/>
      <c r="G45" s="6">
        <v>1979</v>
      </c>
      <c r="H45" s="5">
        <v>434598</v>
      </c>
      <c r="I45" s="6">
        <f t="shared" si="2"/>
        <v>1.7872575632308822E-2</v>
      </c>
      <c r="J45" s="2">
        <f t="shared" si="3"/>
        <v>2.6410575718924752E-2</v>
      </c>
      <c r="K45" s="2" t="s">
        <v>48</v>
      </c>
      <c r="M45" s="2">
        <v>1979</v>
      </c>
      <c r="N45" s="3" t="e">
        <f t="shared" si="5"/>
        <v>#DIV/0!</v>
      </c>
      <c r="O45" s="3" t="e">
        <f t="shared" si="5"/>
        <v>#DIV/0!</v>
      </c>
      <c r="P45" s="2" t="s">
        <v>48</v>
      </c>
    </row>
    <row r="46" spans="1:16">
      <c r="A46" s="6">
        <v>1978</v>
      </c>
      <c r="B46" s="5"/>
      <c r="C46" s="6" t="e">
        <f t="shared" si="0"/>
        <v>#DIV/0!</v>
      </c>
      <c r="D46" s="6" t="e">
        <f t="shared" si="1"/>
        <v>#DIV/0!</v>
      </c>
      <c r="E46" s="6" t="s">
        <v>49</v>
      </c>
      <c r="F46" s="5"/>
      <c r="G46" s="6">
        <v>1978</v>
      </c>
      <c r="H46" s="5">
        <v>426967</v>
      </c>
      <c r="I46" s="6">
        <f t="shared" si="2"/>
        <v>3.4948575805540678E-2</v>
      </c>
      <c r="J46" s="2">
        <f t="shared" si="3"/>
        <v>9.0191741979756629E-2</v>
      </c>
      <c r="K46" s="2" t="s">
        <v>49</v>
      </c>
      <c r="M46" s="2">
        <v>1978</v>
      </c>
      <c r="N46" s="3" t="e">
        <f t="shared" si="5"/>
        <v>#DIV/0!</v>
      </c>
      <c r="O46" s="3" t="e">
        <f t="shared" si="5"/>
        <v>#DIV/0!</v>
      </c>
      <c r="P46" s="2" t="s">
        <v>49</v>
      </c>
    </row>
    <row r="47" spans="1:16">
      <c r="A47" s="6">
        <v>1977</v>
      </c>
      <c r="B47" s="5"/>
      <c r="C47" s="6" t="e">
        <f t="shared" si="0"/>
        <v>#DIV/0!</v>
      </c>
      <c r="D47" s="6" t="e">
        <f t="shared" si="1"/>
        <v>#DIV/0!</v>
      </c>
      <c r="E47" s="6" t="s">
        <v>50</v>
      </c>
      <c r="F47" s="5"/>
      <c r="G47" s="6">
        <v>1977</v>
      </c>
      <c r="H47" s="5">
        <v>412549</v>
      </c>
      <c r="I47" s="6">
        <f t="shared" si="2"/>
        <v>0.14543490815397259</v>
      </c>
      <c r="J47" s="2">
        <f t="shared" si="3"/>
        <v>0.10738961540140465</v>
      </c>
      <c r="K47" s="2" t="s">
        <v>50</v>
      </c>
      <c r="M47" s="2">
        <v>1977</v>
      </c>
      <c r="N47" s="3" t="e">
        <f t="shared" si="5"/>
        <v>#DIV/0!</v>
      </c>
      <c r="O47" s="3" t="e">
        <f t="shared" si="5"/>
        <v>#DIV/0!</v>
      </c>
      <c r="P47" s="2" t="s">
        <v>50</v>
      </c>
    </row>
    <row r="48" spans="1:16">
      <c r="A48" s="6">
        <v>1976</v>
      </c>
      <c r="B48" s="5"/>
      <c r="C48" s="6" t="e">
        <f t="shared" si="0"/>
        <v>#DIV/0!</v>
      </c>
      <c r="D48" s="6" t="e">
        <f t="shared" si="1"/>
        <v>#DIV/0!</v>
      </c>
      <c r="E48" s="6" t="s">
        <v>51</v>
      </c>
      <c r="F48" s="5"/>
      <c r="G48" s="6">
        <v>1976</v>
      </c>
      <c r="H48" s="5">
        <v>360168</v>
      </c>
      <c r="I48" s="6">
        <f t="shared" si="2"/>
        <v>6.9344322648836734E-2</v>
      </c>
      <c r="J48" s="2">
        <f t="shared" si="3"/>
        <v>5.6989256054600333E-2</v>
      </c>
      <c r="K48" s="2" t="s">
        <v>51</v>
      </c>
      <c r="M48" s="2">
        <v>1976</v>
      </c>
      <c r="N48" s="3" t="e">
        <f t="shared" si="5"/>
        <v>#DIV/0!</v>
      </c>
      <c r="O48" s="3" t="e">
        <f t="shared" si="5"/>
        <v>#DIV/0!</v>
      </c>
      <c r="P48" s="2" t="s">
        <v>51</v>
      </c>
    </row>
    <row r="49" spans="1:16">
      <c r="A49" s="6">
        <v>1975</v>
      </c>
      <c r="B49" s="5"/>
      <c r="C49" s="6" t="e">
        <f t="shared" si="0"/>
        <v>#DIV/0!</v>
      </c>
      <c r="D49" s="6" t="e">
        <f t="shared" si="1"/>
        <v>#DIV/0!</v>
      </c>
      <c r="E49" s="6" t="s">
        <v>52</v>
      </c>
      <c r="F49" s="5"/>
      <c r="G49" s="6">
        <v>1975</v>
      </c>
      <c r="H49" s="5">
        <v>336812</v>
      </c>
      <c r="I49" s="6">
        <f t="shared" si="2"/>
        <v>4.4634189460363932E-2</v>
      </c>
      <c r="J49" s="2">
        <f t="shared" si="3"/>
        <v>6.4806528316570813E-2</v>
      </c>
      <c r="K49" s="2" t="s">
        <v>52</v>
      </c>
      <c r="M49" s="2">
        <v>1975</v>
      </c>
      <c r="N49" s="3" t="e">
        <f t="shared" si="5"/>
        <v>#DIV/0!</v>
      </c>
      <c r="O49" s="3" t="e">
        <f t="shared" si="5"/>
        <v>#DIV/0!</v>
      </c>
      <c r="P49" s="2" t="s">
        <v>52</v>
      </c>
    </row>
    <row r="50" spans="1:16">
      <c r="A50" s="6">
        <v>1974</v>
      </c>
      <c r="B50" s="5"/>
      <c r="C50" s="6" t="e">
        <f t="shared" si="0"/>
        <v>#DIV/0!</v>
      </c>
      <c r="D50" s="6" t="e">
        <f t="shared" si="1"/>
        <v>#DIV/0!</v>
      </c>
      <c r="E50" s="6" t="s">
        <v>53</v>
      </c>
      <c r="F50" s="5"/>
      <c r="G50" s="6">
        <v>1974</v>
      </c>
      <c r="H50" s="5">
        <v>322421</v>
      </c>
      <c r="I50" s="6">
        <f t="shared" si="2"/>
        <v>8.4978867172777695E-2</v>
      </c>
      <c r="J50" s="2" t="e">
        <f t="shared" si="3"/>
        <v>#DIV/0!</v>
      </c>
      <c r="K50" s="2" t="s">
        <v>53</v>
      </c>
      <c r="M50" s="2">
        <v>1974</v>
      </c>
      <c r="N50" s="3" t="e">
        <f t="shared" si="5"/>
        <v>#DIV/0!</v>
      </c>
      <c r="O50" s="3" t="e">
        <f t="shared" si="5"/>
        <v>#DIV/0!</v>
      </c>
      <c r="P50" s="2" t="s">
        <v>53</v>
      </c>
    </row>
    <row r="51" spans="1:16">
      <c r="A51" s="6">
        <v>1973</v>
      </c>
      <c r="B51" s="5"/>
      <c r="C51" s="6" t="e">
        <f t="shared" si="0"/>
        <v>#DIV/0!</v>
      </c>
      <c r="D51" s="6" t="e">
        <f t="shared" si="1"/>
        <v>#DIV/0!</v>
      </c>
      <c r="E51" s="6" t="s">
        <v>54</v>
      </c>
      <c r="F51" s="5"/>
      <c r="G51" s="6">
        <v>1973</v>
      </c>
      <c r="H51" s="5">
        <v>297168</v>
      </c>
      <c r="I51" s="6" t="e">
        <f t="shared" si="2"/>
        <v>#DIV/0!</v>
      </c>
      <c r="J51" s="2" t="e">
        <f t="shared" si="3"/>
        <v>#DIV/0!</v>
      </c>
      <c r="K51" s="2" t="s">
        <v>54</v>
      </c>
      <c r="M51" s="2">
        <v>1973</v>
      </c>
      <c r="N51" s="3" t="e">
        <f t="shared" si="5"/>
        <v>#DIV/0!</v>
      </c>
      <c r="O51" s="3" t="e">
        <f t="shared" si="5"/>
        <v>#DIV/0!</v>
      </c>
      <c r="P51" s="2" t="s">
        <v>54</v>
      </c>
    </row>
    <row r="52" spans="1:16">
      <c r="A52" s="6">
        <v>1972</v>
      </c>
      <c r="B52" s="5"/>
      <c r="C52" s="6" t="e">
        <f t="shared" si="0"/>
        <v>#DIV/0!</v>
      </c>
      <c r="D52" s="6" t="e">
        <f t="shared" si="1"/>
        <v>#DIV/0!</v>
      </c>
      <c r="E52" s="6" t="s">
        <v>55</v>
      </c>
      <c r="F52" s="5"/>
      <c r="G52" s="6">
        <v>1972</v>
      </c>
      <c r="H52" s="5"/>
      <c r="I52" s="6" t="e">
        <f t="shared" si="2"/>
        <v>#DIV/0!</v>
      </c>
      <c r="J52" s="2" t="e">
        <f t="shared" si="3"/>
        <v>#DIV/0!</v>
      </c>
      <c r="K52" s="2" t="s">
        <v>55</v>
      </c>
      <c r="M52" s="2">
        <v>1972</v>
      </c>
      <c r="N52" s="3" t="e">
        <f t="shared" si="5"/>
        <v>#DIV/0!</v>
      </c>
      <c r="O52" s="3" t="e">
        <f t="shared" si="5"/>
        <v>#DIV/0!</v>
      </c>
      <c r="P52" s="2" t="s">
        <v>55</v>
      </c>
    </row>
    <row r="53" spans="1:16">
      <c r="A53" s="6">
        <v>1971</v>
      </c>
      <c r="B53" s="8"/>
      <c r="C53" s="6" t="e">
        <f t="shared" si="0"/>
        <v>#DIV/0!</v>
      </c>
      <c r="D53" s="6"/>
      <c r="E53" s="6" t="s">
        <v>56</v>
      </c>
      <c r="F53" s="5"/>
      <c r="G53" s="6">
        <v>1971</v>
      </c>
      <c r="H53" s="5"/>
      <c r="I53" s="6" t="e">
        <f t="shared" si="2"/>
        <v>#DIV/0!</v>
      </c>
      <c r="J53" s="2"/>
      <c r="K53" s="2" t="s">
        <v>56</v>
      </c>
      <c r="M53" s="2">
        <v>1971</v>
      </c>
      <c r="N53" s="3" t="e">
        <f t="shared" si="5"/>
        <v>#DIV/0!</v>
      </c>
      <c r="O53" s="3">
        <f t="shared" si="5"/>
        <v>0</v>
      </c>
      <c r="P53" s="2" t="s">
        <v>56</v>
      </c>
    </row>
    <row r="54" spans="1:16">
      <c r="A54" s="6">
        <v>1970</v>
      </c>
      <c r="B54" s="8"/>
      <c r="C54" s="6"/>
      <c r="D54" s="6"/>
      <c r="E54" s="6"/>
      <c r="F54" s="5"/>
      <c r="G54" s="6">
        <v>1970</v>
      </c>
      <c r="H54" s="5"/>
      <c r="I54" s="6"/>
      <c r="J54" s="2"/>
      <c r="K54" s="2"/>
      <c r="M54" s="2">
        <v>1970</v>
      </c>
      <c r="N54" s="3">
        <f t="shared" si="5"/>
        <v>0</v>
      </c>
      <c r="O54" s="3">
        <f t="shared" si="5"/>
        <v>0</v>
      </c>
      <c r="P54" s="2"/>
    </row>
    <row r="55" spans="1:16">
      <c r="B55" s="9"/>
    </row>
    <row r="56" spans="1:16" ht="15" customHeight="1">
      <c r="B56"/>
      <c r="C56" s="13"/>
      <c r="D56" s="13"/>
      <c r="E56" s="13"/>
      <c r="F56" s="13"/>
    </row>
    <row r="57" spans="1:16">
      <c r="B57"/>
      <c r="C57"/>
      <c r="D57"/>
      <c r="E57"/>
      <c r="F57"/>
    </row>
  </sheetData>
  <mergeCells count="1">
    <mergeCell ref="C56:F56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63E46-4E8A-41D1-B653-49D861140EC8}">
  <dimension ref="A1:P57"/>
  <sheetViews>
    <sheetView workbookViewId="0">
      <selection activeCell="B4" sqref="B4"/>
    </sheetView>
  </sheetViews>
  <sheetFormatPr defaultRowHeight="15"/>
  <cols>
    <col min="1" max="1" width="15.140625" style="1" customWidth="1"/>
    <col min="2" max="2" width="24.7109375" style="1" customWidth="1"/>
    <col min="3" max="3" width="24.42578125" style="1" customWidth="1"/>
    <col min="4" max="4" width="16.5703125" style="1" customWidth="1"/>
    <col min="5" max="5" width="13.7109375" style="1" customWidth="1"/>
    <col min="6" max="7" width="9.140625" style="1"/>
    <col min="8" max="8" width="20.42578125" style="1" customWidth="1"/>
    <col min="9" max="9" width="24.7109375" style="1" customWidth="1"/>
    <col min="10" max="10" width="16" style="1" customWidth="1"/>
    <col min="11" max="11" width="13.85546875" style="1" customWidth="1"/>
    <col min="12" max="14" width="9.140625" style="1"/>
    <col min="15" max="15" width="12.28515625" style="1" customWidth="1"/>
    <col min="16" max="16" width="13.85546875" style="1" customWidth="1"/>
    <col min="17" max="16384" width="9.140625" style="1"/>
  </cols>
  <sheetData>
    <row r="1" spans="1:16">
      <c r="A1" t="s">
        <v>58</v>
      </c>
      <c r="B1" s="4" t="s">
        <v>95</v>
      </c>
      <c r="C1" s="10"/>
      <c r="D1" s="10"/>
      <c r="E1" s="10"/>
    </row>
    <row r="2" spans="1:16">
      <c r="A2" t="s">
        <v>57</v>
      </c>
      <c r="B2" t="s">
        <v>97</v>
      </c>
      <c r="C2"/>
      <c r="D2"/>
      <c r="E2"/>
    </row>
    <row r="4" spans="1:16">
      <c r="A4" s="6" t="s">
        <v>1</v>
      </c>
      <c r="B4" s="6" t="s">
        <v>98</v>
      </c>
      <c r="C4" s="6" t="s">
        <v>3</v>
      </c>
      <c r="D4" s="6" t="s">
        <v>4</v>
      </c>
      <c r="E4" s="6" t="s">
        <v>5</v>
      </c>
      <c r="F4" s="5"/>
      <c r="G4" s="6" t="s">
        <v>0</v>
      </c>
      <c r="H4" s="7" t="s">
        <v>60</v>
      </c>
      <c r="I4" s="6" t="s">
        <v>3</v>
      </c>
      <c r="J4" s="2" t="s">
        <v>4</v>
      </c>
      <c r="K4" s="2" t="s">
        <v>5</v>
      </c>
      <c r="M4" s="2" t="s">
        <v>1</v>
      </c>
      <c r="N4" s="3" t="s">
        <v>6</v>
      </c>
      <c r="O4" s="3" t="s">
        <v>7</v>
      </c>
      <c r="P4" s="2" t="s">
        <v>5</v>
      </c>
    </row>
    <row r="5" spans="1:16">
      <c r="A5" s="6">
        <v>2019</v>
      </c>
      <c r="B5">
        <v>1584</v>
      </c>
      <c r="C5" s="6">
        <f t="shared" ref="C5:C53" si="0">((B5-B6)/B6)</f>
        <v>2.9908972691807541E-2</v>
      </c>
      <c r="D5" s="6">
        <f t="shared" ref="D5:D52" si="1">(C5+C6)/2</f>
        <v>3.0370035943758998E-2</v>
      </c>
      <c r="E5" s="6" t="s">
        <v>8</v>
      </c>
      <c r="F5" s="5"/>
      <c r="G5" s="6">
        <v>2019</v>
      </c>
      <c r="H5" s="5">
        <v>1980020</v>
      </c>
      <c r="I5" s="6">
        <f t="shared" ref="I5:I53" si="2">((H5-H6)/H6)</f>
        <v>0.11451277989889558</v>
      </c>
      <c r="J5" s="2">
        <f t="shared" ref="J5:J52" si="3">(I5+I6)/2</f>
        <v>8.1021873732160674E-2</v>
      </c>
      <c r="K5" s="2" t="s">
        <v>8</v>
      </c>
      <c r="M5" s="2">
        <v>2019</v>
      </c>
      <c r="N5" s="3">
        <f t="shared" ref="N5:O35" si="4">C5-I5</f>
        <v>-8.4603807207088044E-2</v>
      </c>
      <c r="O5" s="3">
        <f t="shared" si="4"/>
        <v>-5.0651837788401675E-2</v>
      </c>
      <c r="P5" s="2" t="s">
        <v>8</v>
      </c>
    </row>
    <row r="6" spans="1:16">
      <c r="A6" s="6">
        <v>2018</v>
      </c>
      <c r="B6">
        <v>1538</v>
      </c>
      <c r="C6" s="6">
        <f t="shared" si="0"/>
        <v>3.0831099195710455E-2</v>
      </c>
      <c r="D6" s="6">
        <f t="shared" si="1"/>
        <v>-4.5502637571067664E-2</v>
      </c>
      <c r="E6" s="6" t="s">
        <v>9</v>
      </c>
      <c r="F6" s="5"/>
      <c r="G6" s="6">
        <v>2018</v>
      </c>
      <c r="H6" s="5">
        <v>1776579</v>
      </c>
      <c r="I6" s="6">
        <f t="shared" si="2"/>
        <v>4.7530967565425762E-2</v>
      </c>
      <c r="J6" s="2">
        <f t="shared" si="3"/>
        <v>4.2074420074130245E-2</v>
      </c>
      <c r="K6" s="2" t="s">
        <v>9</v>
      </c>
      <c r="M6" s="2">
        <v>2018</v>
      </c>
      <c r="N6" s="3">
        <f t="shared" si="4"/>
        <v>-1.6699868369715307E-2</v>
      </c>
      <c r="O6" s="3">
        <f t="shared" si="4"/>
        <v>-8.7577057645197909E-2</v>
      </c>
      <c r="P6" s="2" t="s">
        <v>9</v>
      </c>
    </row>
    <row r="7" spans="1:16">
      <c r="A7" s="6">
        <v>2017</v>
      </c>
      <c r="B7">
        <v>1492</v>
      </c>
      <c r="C7" s="6">
        <f t="shared" si="0"/>
        <v>-0.12183637433784579</v>
      </c>
      <c r="D7" s="6">
        <f t="shared" si="1"/>
        <v>-2.6977269507074998E-2</v>
      </c>
      <c r="E7" s="6" t="s">
        <v>10</v>
      </c>
      <c r="F7" s="5"/>
      <c r="G7" s="6">
        <v>2017</v>
      </c>
      <c r="H7" s="5">
        <v>1695968</v>
      </c>
      <c r="I7" s="6">
        <f t="shared" si="2"/>
        <v>3.6617872582834728E-2</v>
      </c>
      <c r="J7" s="2">
        <f t="shared" si="3"/>
        <v>3.736713978027642E-2</v>
      </c>
      <c r="K7" s="2" t="s">
        <v>10</v>
      </c>
      <c r="M7" s="2">
        <v>2017</v>
      </c>
      <c r="N7" s="3">
        <f t="shared" si="4"/>
        <v>-0.15845424692068052</v>
      </c>
      <c r="O7" s="3">
        <f t="shared" si="4"/>
        <v>-6.4344409287351412E-2</v>
      </c>
      <c r="P7" s="2" t="s">
        <v>10</v>
      </c>
    </row>
    <row r="8" spans="1:16">
      <c r="A8" s="6">
        <v>2016</v>
      </c>
      <c r="B8">
        <v>1699</v>
      </c>
      <c r="C8" s="6">
        <f t="shared" si="0"/>
        <v>6.7881835323695794E-2</v>
      </c>
      <c r="D8" s="6">
        <f t="shared" si="1"/>
        <v>2.0783022925005792E-2</v>
      </c>
      <c r="E8" s="6" t="s">
        <v>11</v>
      </c>
      <c r="F8" s="5"/>
      <c r="G8" s="6">
        <v>2016</v>
      </c>
      <c r="H8" s="5">
        <v>1636059</v>
      </c>
      <c r="I8" s="6">
        <f t="shared" si="2"/>
        <v>3.8116406977718106E-2</v>
      </c>
      <c r="J8" s="2">
        <f t="shared" si="3"/>
        <v>3.804072655346101E-2</v>
      </c>
      <c r="K8" s="2" t="s">
        <v>11</v>
      </c>
      <c r="M8" s="2">
        <v>2016</v>
      </c>
      <c r="N8" s="3">
        <f t="shared" si="4"/>
        <v>2.9765428345977687E-2</v>
      </c>
      <c r="O8" s="3">
        <f t="shared" si="4"/>
        <v>-1.7257703628455218E-2</v>
      </c>
      <c r="P8" s="2" t="s">
        <v>11</v>
      </c>
    </row>
    <row r="9" spans="1:16">
      <c r="A9" s="6">
        <v>2015</v>
      </c>
      <c r="B9">
        <v>1591</v>
      </c>
      <c r="C9" s="6">
        <f t="shared" si="0"/>
        <v>-2.6315789473684209E-2</v>
      </c>
      <c r="D9" s="6">
        <f t="shared" si="1"/>
        <v>-4.1236268240695192E-3</v>
      </c>
      <c r="E9" s="6" t="s">
        <v>12</v>
      </c>
      <c r="F9" s="5"/>
      <c r="G9" s="6">
        <v>2015</v>
      </c>
      <c r="H9" s="5">
        <v>1575988</v>
      </c>
      <c r="I9" s="6">
        <f t="shared" si="2"/>
        <v>3.7965046129203921E-2</v>
      </c>
      <c r="J9" s="2">
        <f t="shared" si="3"/>
        <v>3.3426727323831229E-2</v>
      </c>
      <c r="K9" s="2" t="s">
        <v>12</v>
      </c>
      <c r="M9" s="2">
        <v>2015</v>
      </c>
      <c r="N9" s="3">
        <f t="shared" si="4"/>
        <v>-6.4280835602888137E-2</v>
      </c>
      <c r="O9" s="3">
        <f t="shared" si="4"/>
        <v>-3.7550354147900748E-2</v>
      </c>
      <c r="P9" s="2" t="s">
        <v>12</v>
      </c>
    </row>
    <row r="10" spans="1:16">
      <c r="A10" s="6">
        <v>2014</v>
      </c>
      <c r="B10">
        <v>1634</v>
      </c>
      <c r="C10" s="6">
        <f t="shared" si="0"/>
        <v>1.8068535825545171E-2</v>
      </c>
      <c r="D10" s="6">
        <f t="shared" si="1"/>
        <v>4.5823565571635465E-2</v>
      </c>
      <c r="E10" s="6" t="s">
        <v>13</v>
      </c>
      <c r="F10" s="5"/>
      <c r="G10" s="6">
        <v>2014</v>
      </c>
      <c r="H10" s="5">
        <v>1518344</v>
      </c>
      <c r="I10" s="6">
        <f t="shared" si="2"/>
        <v>2.8888408518458534E-2</v>
      </c>
      <c r="J10" s="2">
        <f t="shared" si="3"/>
        <v>4.1927270404029368E-2</v>
      </c>
      <c r="K10" s="2" t="s">
        <v>13</v>
      </c>
      <c r="M10" s="2">
        <v>2014</v>
      </c>
      <c r="N10" s="3">
        <f t="shared" si="4"/>
        <v>-1.0819872692913363E-2</v>
      </c>
      <c r="O10" s="3">
        <f t="shared" si="4"/>
        <v>3.8962951676060967E-3</v>
      </c>
      <c r="P10" s="2" t="s">
        <v>13</v>
      </c>
    </row>
    <row r="11" spans="1:16">
      <c r="A11" s="6">
        <v>2013</v>
      </c>
      <c r="B11">
        <v>1605</v>
      </c>
      <c r="C11" s="6">
        <f t="shared" si="0"/>
        <v>7.3578595317725759E-2</v>
      </c>
      <c r="D11" s="6">
        <f t="shared" si="1"/>
        <v>2.3759981697950829E-2</v>
      </c>
      <c r="E11" s="6" t="s">
        <v>14</v>
      </c>
      <c r="F11" s="5"/>
      <c r="G11" s="6">
        <v>2013</v>
      </c>
      <c r="H11" s="5">
        <v>1475713</v>
      </c>
      <c r="I11" s="6">
        <f t="shared" si="2"/>
        <v>5.4966132289600199E-2</v>
      </c>
      <c r="J11" s="2">
        <f t="shared" si="3"/>
        <v>5.337452420807437E-2</v>
      </c>
      <c r="K11" s="2" t="s">
        <v>14</v>
      </c>
      <c r="M11" s="2">
        <v>2013</v>
      </c>
      <c r="N11" s="3">
        <f t="shared" si="4"/>
        <v>1.861246302812556E-2</v>
      </c>
      <c r="O11" s="3">
        <f t="shared" si="4"/>
        <v>-2.9614542510123541E-2</v>
      </c>
      <c r="P11" s="2" t="s">
        <v>14</v>
      </c>
    </row>
    <row r="12" spans="1:16">
      <c r="A12" s="6">
        <v>2012</v>
      </c>
      <c r="B12">
        <v>1495</v>
      </c>
      <c r="C12" s="6">
        <f t="shared" si="0"/>
        <v>-2.6058631921824105E-2</v>
      </c>
      <c r="D12" s="6">
        <f t="shared" si="1"/>
        <v>-1.0213106240207926E-3</v>
      </c>
      <c r="E12" s="6" t="s">
        <v>15</v>
      </c>
      <c r="F12" s="5"/>
      <c r="G12" s="6">
        <v>2012</v>
      </c>
      <c r="H12" s="5">
        <v>1398825</v>
      </c>
      <c r="I12" s="6">
        <f t="shared" si="2"/>
        <v>5.1782916126548548E-2</v>
      </c>
      <c r="J12" s="2">
        <f t="shared" si="3"/>
        <v>5.7636912288871349E-2</v>
      </c>
      <c r="K12" s="2" t="s">
        <v>15</v>
      </c>
      <c r="M12" s="2">
        <v>2012</v>
      </c>
      <c r="N12" s="3">
        <f t="shared" si="4"/>
        <v>-7.784154804837265E-2</v>
      </c>
      <c r="O12" s="3">
        <f t="shared" si="4"/>
        <v>-5.865822291289214E-2</v>
      </c>
      <c r="P12" s="2" t="s">
        <v>15</v>
      </c>
    </row>
    <row r="13" spans="1:16">
      <c r="A13" s="6">
        <v>2011</v>
      </c>
      <c r="B13">
        <v>1535</v>
      </c>
      <c r="C13" s="6">
        <f t="shared" si="0"/>
        <v>2.401601067378252E-2</v>
      </c>
      <c r="D13" s="6">
        <f t="shared" si="1"/>
        <v>-9.9945456835169033E-3</v>
      </c>
      <c r="E13" s="6" t="s">
        <v>16</v>
      </c>
      <c r="F13" s="5"/>
      <c r="G13" s="6">
        <v>2011</v>
      </c>
      <c r="H13" s="5">
        <v>1329956</v>
      </c>
      <c r="I13" s="6">
        <f t="shared" si="2"/>
        <v>6.349090845119415E-2</v>
      </c>
      <c r="J13" s="2">
        <f t="shared" si="3"/>
        <v>4.8989728813743805E-2</v>
      </c>
      <c r="K13" s="2" t="s">
        <v>16</v>
      </c>
      <c r="M13" s="2">
        <v>2011</v>
      </c>
      <c r="N13" s="3">
        <f t="shared" si="4"/>
        <v>-3.947489777741163E-2</v>
      </c>
      <c r="O13" s="3">
        <f t="shared" si="4"/>
        <v>-5.8984274497260708E-2</v>
      </c>
      <c r="P13" s="2" t="s">
        <v>16</v>
      </c>
    </row>
    <row r="14" spans="1:16">
      <c r="A14" s="6">
        <v>2010</v>
      </c>
      <c r="B14">
        <v>1499</v>
      </c>
      <c r="C14" s="6">
        <f t="shared" si="0"/>
        <v>-4.4005102040816327E-2</v>
      </c>
      <c r="D14" s="6">
        <f t="shared" si="1"/>
        <v>-3.3529030771186977E-2</v>
      </c>
      <c r="E14" s="6" t="s">
        <v>17</v>
      </c>
      <c r="F14" s="5"/>
      <c r="G14" s="6">
        <v>2010</v>
      </c>
      <c r="H14" s="5">
        <v>1250557</v>
      </c>
      <c r="I14" s="6">
        <f t="shared" si="2"/>
        <v>3.4488549176293466E-2</v>
      </c>
      <c r="J14" s="2">
        <f t="shared" si="3"/>
        <v>3.9335203702825214E-2</v>
      </c>
      <c r="K14" s="2" t="s">
        <v>17</v>
      </c>
      <c r="M14" s="2">
        <v>2010</v>
      </c>
      <c r="N14" s="3">
        <f t="shared" si="4"/>
        <v>-7.84936512171098E-2</v>
      </c>
      <c r="O14" s="3">
        <f t="shared" si="4"/>
        <v>-7.2864234474012191E-2</v>
      </c>
      <c r="P14" s="2" t="s">
        <v>17</v>
      </c>
    </row>
    <row r="15" spans="1:16">
      <c r="A15" s="6">
        <v>2009</v>
      </c>
      <c r="B15">
        <v>1568</v>
      </c>
      <c r="C15" s="6">
        <f t="shared" si="0"/>
        <v>-2.3052959501557634E-2</v>
      </c>
      <c r="D15" s="6">
        <f t="shared" si="1"/>
        <v>2.3830424852289898E-2</v>
      </c>
      <c r="E15" s="6" t="s">
        <v>18</v>
      </c>
      <c r="F15" s="5"/>
      <c r="G15" s="6">
        <v>2009</v>
      </c>
      <c r="H15" s="5">
        <v>1208865</v>
      </c>
      <c r="I15" s="6">
        <f t="shared" si="2"/>
        <v>4.4181858229356968E-2</v>
      </c>
      <c r="J15" s="2">
        <f t="shared" si="3"/>
        <v>5.8036847284569794E-2</v>
      </c>
      <c r="K15" s="2" t="s">
        <v>18</v>
      </c>
      <c r="M15" s="2">
        <v>2009</v>
      </c>
      <c r="N15" s="3">
        <f t="shared" si="4"/>
        <v>-6.7234817730914609E-2</v>
      </c>
      <c r="O15" s="3">
        <f t="shared" si="4"/>
        <v>-3.4206422432279893E-2</v>
      </c>
      <c r="P15" s="2" t="s">
        <v>18</v>
      </c>
    </row>
    <row r="16" spans="1:16">
      <c r="A16" s="6">
        <v>2008</v>
      </c>
      <c r="B16">
        <v>1605</v>
      </c>
      <c r="C16" s="6">
        <f t="shared" si="0"/>
        <v>7.0713809206137429E-2</v>
      </c>
      <c r="D16" s="6">
        <f t="shared" si="1"/>
        <v>4.3148232516347848E-2</v>
      </c>
      <c r="E16" s="6" t="s">
        <v>19</v>
      </c>
      <c r="F16" s="5"/>
      <c r="G16" s="6">
        <v>2008</v>
      </c>
      <c r="H16" s="5">
        <v>1157715</v>
      </c>
      <c r="I16" s="6">
        <f t="shared" si="2"/>
        <v>7.1891836339782619E-2</v>
      </c>
      <c r="J16" s="2">
        <f t="shared" si="3"/>
        <v>6.1020566513237715E-2</v>
      </c>
      <c r="K16" s="2" t="s">
        <v>19</v>
      </c>
      <c r="M16" s="2">
        <v>2008</v>
      </c>
      <c r="N16" s="3">
        <f t="shared" si="4"/>
        <v>-1.1780271336451903E-3</v>
      </c>
      <c r="O16" s="3">
        <f t="shared" si="4"/>
        <v>-1.7872333996889866E-2</v>
      </c>
      <c r="P16" s="2" t="s">
        <v>19</v>
      </c>
    </row>
    <row r="17" spans="1:16">
      <c r="A17" s="6">
        <v>2007</v>
      </c>
      <c r="B17">
        <v>1499</v>
      </c>
      <c r="C17" s="6">
        <f t="shared" si="0"/>
        <v>1.5582655826558265E-2</v>
      </c>
      <c r="D17" s="6">
        <f t="shared" si="1"/>
        <v>3.1195583232428069E-2</v>
      </c>
      <c r="E17" s="6" t="s">
        <v>20</v>
      </c>
      <c r="F17" s="5"/>
      <c r="G17" s="6">
        <v>2007</v>
      </c>
      <c r="H17" s="5">
        <v>1080067</v>
      </c>
      <c r="I17" s="6">
        <f t="shared" si="2"/>
        <v>5.014929668669281E-2</v>
      </c>
      <c r="J17" s="2">
        <f t="shared" si="3"/>
        <v>5.2071956196074576E-2</v>
      </c>
      <c r="K17" s="2" t="s">
        <v>20</v>
      </c>
      <c r="M17" s="2">
        <v>2007</v>
      </c>
      <c r="N17" s="3">
        <f t="shared" si="4"/>
        <v>-3.4566640860134543E-2</v>
      </c>
      <c r="O17" s="3">
        <f t="shared" si="4"/>
        <v>-2.0876372963646507E-2</v>
      </c>
      <c r="P17" s="2" t="s">
        <v>20</v>
      </c>
    </row>
    <row r="18" spans="1:16">
      <c r="A18" s="6">
        <v>2006</v>
      </c>
      <c r="B18">
        <v>1476</v>
      </c>
      <c r="C18" s="6">
        <f t="shared" si="0"/>
        <v>4.6808510638297871E-2</v>
      </c>
      <c r="D18" s="6">
        <f t="shared" si="1"/>
        <v>4.7567824092383137E-2</v>
      </c>
      <c r="E18" s="6" t="s">
        <v>21</v>
      </c>
      <c r="F18" s="5"/>
      <c r="G18" s="6">
        <v>2006</v>
      </c>
      <c r="H18" s="5">
        <v>1028489</v>
      </c>
      <c r="I18" s="6">
        <f t="shared" si="2"/>
        <v>5.3994615705456335E-2</v>
      </c>
      <c r="J18" s="2">
        <f t="shared" si="3"/>
        <v>5.248827898145017E-2</v>
      </c>
      <c r="K18" s="2" t="s">
        <v>21</v>
      </c>
      <c r="M18" s="2">
        <v>2006</v>
      </c>
      <c r="N18" s="3">
        <f t="shared" si="4"/>
        <v>-7.1861050671584645E-3</v>
      </c>
      <c r="O18" s="3">
        <f t="shared" si="4"/>
        <v>-4.920454889067033E-3</v>
      </c>
      <c r="P18" s="2" t="s">
        <v>21</v>
      </c>
    </row>
    <row r="19" spans="1:16">
      <c r="A19" s="6">
        <v>2005</v>
      </c>
      <c r="B19">
        <v>1410</v>
      </c>
      <c r="C19" s="6">
        <f t="shared" si="0"/>
        <v>4.8327137546468404E-2</v>
      </c>
      <c r="D19" s="6">
        <f t="shared" si="1"/>
        <v>5.4526344798470794E-2</v>
      </c>
      <c r="E19" s="6" t="s">
        <v>22</v>
      </c>
      <c r="F19" s="5"/>
      <c r="G19" s="6">
        <v>2005</v>
      </c>
      <c r="H19" s="5">
        <v>975801</v>
      </c>
      <c r="I19" s="6">
        <f t="shared" si="2"/>
        <v>5.0981942257443999E-2</v>
      </c>
      <c r="J19" s="2">
        <f t="shared" si="3"/>
        <v>4.83294602081209E-2</v>
      </c>
      <c r="K19" s="2" t="s">
        <v>22</v>
      </c>
      <c r="M19" s="2">
        <v>2005</v>
      </c>
      <c r="N19" s="3">
        <f t="shared" si="4"/>
        <v>-2.6548047109755946E-3</v>
      </c>
      <c r="O19" s="3">
        <f t="shared" si="4"/>
        <v>6.1968845903498937E-3</v>
      </c>
      <c r="P19" s="2" t="s">
        <v>22</v>
      </c>
    </row>
    <row r="20" spans="1:16">
      <c r="A20" s="6">
        <v>2004</v>
      </c>
      <c r="B20">
        <v>1345</v>
      </c>
      <c r="C20" s="6">
        <f t="shared" si="0"/>
        <v>6.0725552050473183E-2</v>
      </c>
      <c r="D20" s="6">
        <f t="shared" si="1"/>
        <v>2.7617677986020904E-2</v>
      </c>
      <c r="E20" s="6" t="s">
        <v>23</v>
      </c>
      <c r="F20" s="5"/>
      <c r="G20" s="6">
        <v>2004</v>
      </c>
      <c r="H20" s="5">
        <v>928466</v>
      </c>
      <c r="I20" s="6">
        <f t="shared" si="2"/>
        <v>4.5676978158797801E-2</v>
      </c>
      <c r="J20" s="2">
        <f t="shared" si="3"/>
        <v>4.4970204422588672E-2</v>
      </c>
      <c r="K20" s="2" t="s">
        <v>23</v>
      </c>
      <c r="M20" s="2">
        <v>2004</v>
      </c>
      <c r="N20" s="3">
        <f t="shared" si="4"/>
        <v>1.5048573891675382E-2</v>
      </c>
      <c r="O20" s="3">
        <f t="shared" si="4"/>
        <v>-1.7352526436567768E-2</v>
      </c>
      <c r="P20" s="2" t="s">
        <v>23</v>
      </c>
    </row>
    <row r="21" spans="1:16">
      <c r="A21" s="6">
        <v>2003</v>
      </c>
      <c r="B21">
        <v>1268</v>
      </c>
      <c r="C21" s="6">
        <f t="shared" si="0"/>
        <v>-5.4901960784313726E-3</v>
      </c>
      <c r="D21" s="6">
        <f t="shared" si="1"/>
        <v>2.7180088993203264E-2</v>
      </c>
      <c r="E21" s="6" t="s">
        <v>24</v>
      </c>
      <c r="F21" s="5"/>
      <c r="G21" s="6">
        <v>2003</v>
      </c>
      <c r="H21" s="5">
        <v>887909</v>
      </c>
      <c r="I21" s="6">
        <f t="shared" si="2"/>
        <v>4.426343068637955E-2</v>
      </c>
      <c r="J21" s="2">
        <f t="shared" si="3"/>
        <v>3.357412135822737E-2</v>
      </c>
      <c r="K21" s="2" t="s">
        <v>24</v>
      </c>
      <c r="M21" s="2">
        <v>2003</v>
      </c>
      <c r="N21" s="3">
        <f t="shared" si="4"/>
        <v>-4.9753626764810925E-2</v>
      </c>
      <c r="O21" s="3">
        <f t="shared" si="4"/>
        <v>-6.3940323650241056E-3</v>
      </c>
      <c r="P21" s="2" t="s">
        <v>24</v>
      </c>
    </row>
    <row r="22" spans="1:16">
      <c r="A22" s="6">
        <v>2002</v>
      </c>
      <c r="B22">
        <v>1275</v>
      </c>
      <c r="C22" s="6">
        <f t="shared" si="0"/>
        <v>5.9850374064837904E-2</v>
      </c>
      <c r="D22" s="6">
        <f t="shared" si="1"/>
        <v>4.7122091589598659E-2</v>
      </c>
      <c r="E22" s="6" t="s">
        <v>25</v>
      </c>
      <c r="F22" s="5"/>
      <c r="G22" s="6">
        <v>2002</v>
      </c>
      <c r="H22" s="5">
        <v>850273</v>
      </c>
      <c r="I22" s="6">
        <f t="shared" si="2"/>
        <v>2.2884812030075186E-2</v>
      </c>
      <c r="J22" s="2">
        <f t="shared" si="3"/>
        <v>1.147970202989825E-2</v>
      </c>
      <c r="K22" s="2" t="s">
        <v>25</v>
      </c>
      <c r="M22" s="2">
        <v>2002</v>
      </c>
      <c r="N22" s="3">
        <f t="shared" si="4"/>
        <v>3.6965562034762714E-2</v>
      </c>
      <c r="O22" s="3">
        <f t="shared" si="4"/>
        <v>3.5642389559700408E-2</v>
      </c>
      <c r="P22" s="2" t="s">
        <v>25</v>
      </c>
    </row>
    <row r="23" spans="1:16">
      <c r="A23" s="6">
        <v>2001</v>
      </c>
      <c r="B23">
        <v>1203</v>
      </c>
      <c r="C23" s="6">
        <f t="shared" si="0"/>
        <v>3.4393809114359415E-2</v>
      </c>
      <c r="D23" s="6">
        <f t="shared" si="1"/>
        <v>8.1212423470855749E-2</v>
      </c>
      <c r="E23" s="6" t="s">
        <v>26</v>
      </c>
      <c r="F23" s="5"/>
      <c r="G23" s="6">
        <v>2001</v>
      </c>
      <c r="H23" s="5">
        <v>831250</v>
      </c>
      <c r="I23" s="6">
        <f t="shared" si="2"/>
        <v>7.4592029721314555E-5</v>
      </c>
      <c r="J23" s="2">
        <f t="shared" si="3"/>
        <v>1.0923910985677252E-2</v>
      </c>
      <c r="K23" s="2" t="s">
        <v>26</v>
      </c>
      <c r="M23" s="2">
        <v>2001</v>
      </c>
      <c r="N23" s="3">
        <f t="shared" si="4"/>
        <v>3.4319217084638101E-2</v>
      </c>
      <c r="O23" s="3">
        <f t="shared" si="4"/>
        <v>7.0288512485178492E-2</v>
      </c>
      <c r="P23" s="2" t="s">
        <v>26</v>
      </c>
    </row>
    <row r="24" spans="1:16">
      <c r="A24" s="6">
        <v>2000</v>
      </c>
      <c r="B24">
        <v>1163</v>
      </c>
      <c r="C24" s="6">
        <f t="shared" si="0"/>
        <v>0.12803103782735209</v>
      </c>
      <c r="D24" s="6">
        <f t="shared" si="1"/>
        <v>3.1801362833821234E-2</v>
      </c>
      <c r="E24" s="6" t="s">
        <v>27</v>
      </c>
      <c r="F24" s="5"/>
      <c r="G24" s="6">
        <v>2000</v>
      </c>
      <c r="H24" s="5">
        <v>831188</v>
      </c>
      <c r="I24" s="6">
        <f t="shared" si="2"/>
        <v>2.177322994163319E-2</v>
      </c>
      <c r="J24" s="2">
        <f t="shared" si="3"/>
        <v>1.9876638847439031E-2</v>
      </c>
      <c r="K24" s="2" t="s">
        <v>27</v>
      </c>
      <c r="M24" s="2">
        <v>2000</v>
      </c>
      <c r="N24" s="3">
        <f t="shared" si="4"/>
        <v>0.1062578078857189</v>
      </c>
      <c r="O24" s="3">
        <f t="shared" si="4"/>
        <v>1.1924723986382203E-2</v>
      </c>
      <c r="P24" s="2" t="s">
        <v>27</v>
      </c>
    </row>
    <row r="25" spans="1:16">
      <c r="A25" s="6">
        <v>1999</v>
      </c>
      <c r="B25">
        <v>1031</v>
      </c>
      <c r="C25" s="6">
        <f t="shared" si="0"/>
        <v>-6.4428312159709622E-2</v>
      </c>
      <c r="D25" s="6">
        <f t="shared" si="1"/>
        <v>-5.9486355449933012E-3</v>
      </c>
      <c r="E25" s="6" t="s">
        <v>28</v>
      </c>
      <c r="F25" s="5"/>
      <c r="G25" s="6">
        <v>1999</v>
      </c>
      <c r="H25" s="5">
        <v>813476</v>
      </c>
      <c r="I25" s="6">
        <f t="shared" si="2"/>
        <v>1.7980047753244868E-2</v>
      </c>
      <c r="J25" s="2">
        <f t="shared" si="3"/>
        <v>1.9467776698243837E-2</v>
      </c>
      <c r="K25" s="2" t="s">
        <v>28</v>
      </c>
      <c r="M25" s="2">
        <v>1999</v>
      </c>
      <c r="N25" s="3">
        <f t="shared" si="4"/>
        <v>-8.240835991295449E-2</v>
      </c>
      <c r="O25" s="3">
        <f t="shared" si="4"/>
        <v>-2.5416412243237138E-2</v>
      </c>
      <c r="P25" s="2" t="s">
        <v>28</v>
      </c>
    </row>
    <row r="26" spans="1:16">
      <c r="A26" s="6">
        <v>1998</v>
      </c>
      <c r="B26">
        <v>1102</v>
      </c>
      <c r="C26" s="6">
        <f t="shared" si="0"/>
        <v>5.253104106972302E-2</v>
      </c>
      <c r="D26" s="6">
        <f t="shared" si="1"/>
        <v>4.3047356665167527E-2</v>
      </c>
      <c r="E26" s="6" t="s">
        <v>29</v>
      </c>
      <c r="F26" s="5"/>
      <c r="G26" s="6">
        <v>1998</v>
      </c>
      <c r="H26" s="5">
        <v>799108</v>
      </c>
      <c r="I26" s="6">
        <f t="shared" si="2"/>
        <v>2.0955505643242802E-2</v>
      </c>
      <c r="J26" s="2">
        <f t="shared" si="3"/>
        <v>1.7062593320137966E-2</v>
      </c>
      <c r="K26" s="2" t="s">
        <v>29</v>
      </c>
      <c r="M26" s="2">
        <v>1998</v>
      </c>
      <c r="N26" s="3">
        <f t="shared" si="4"/>
        <v>3.1575535426480214E-2</v>
      </c>
      <c r="O26" s="3">
        <f t="shared" si="4"/>
        <v>2.5984763345029561E-2</v>
      </c>
      <c r="P26" s="2" t="s">
        <v>29</v>
      </c>
    </row>
    <row r="27" spans="1:16">
      <c r="A27" s="6">
        <v>1997</v>
      </c>
      <c r="B27">
        <v>1047</v>
      </c>
      <c r="C27" s="6">
        <f t="shared" si="0"/>
        <v>3.3563672260612042E-2</v>
      </c>
      <c r="D27" s="6">
        <f t="shared" si="1"/>
        <v>4.5487472873521048E-2</v>
      </c>
      <c r="E27" s="6" t="s">
        <v>30</v>
      </c>
      <c r="F27" s="5"/>
      <c r="G27" s="6">
        <v>1997</v>
      </c>
      <c r="H27" s="5">
        <v>782706</v>
      </c>
      <c r="I27" s="6">
        <f t="shared" si="2"/>
        <v>1.3169680997033133E-2</v>
      </c>
      <c r="J27" s="2">
        <f t="shared" si="3"/>
        <v>6.5809530205009958E-2</v>
      </c>
      <c r="K27" s="2" t="s">
        <v>30</v>
      </c>
      <c r="M27" s="2">
        <v>1997</v>
      </c>
      <c r="N27" s="3">
        <f t="shared" si="4"/>
        <v>2.0393991263578909E-2</v>
      </c>
      <c r="O27" s="3">
        <f t="shared" si="4"/>
        <v>-2.032205733148891E-2</v>
      </c>
      <c r="P27" s="2" t="s">
        <v>30</v>
      </c>
    </row>
    <row r="28" spans="1:16">
      <c r="A28" s="6">
        <v>1996</v>
      </c>
      <c r="B28">
        <v>1013</v>
      </c>
      <c r="C28" s="6">
        <f t="shared" si="0"/>
        <v>5.7411273486430062E-2</v>
      </c>
      <c r="D28" s="6">
        <f t="shared" si="1"/>
        <v>3.1856897247416714E-2</v>
      </c>
      <c r="E28" s="6" t="s">
        <v>31</v>
      </c>
      <c r="F28" s="5"/>
      <c r="G28" s="6">
        <v>1996</v>
      </c>
      <c r="H28" s="5">
        <v>772532</v>
      </c>
      <c r="I28" s="6">
        <f t="shared" si="2"/>
        <v>0.11844937941298679</v>
      </c>
      <c r="J28" s="2">
        <f t="shared" si="3"/>
        <v>8.4519918588730383E-2</v>
      </c>
      <c r="K28" s="2" t="s">
        <v>31</v>
      </c>
      <c r="M28" s="2">
        <v>1996</v>
      </c>
      <c r="N28" s="3">
        <f t="shared" si="4"/>
        <v>-6.1038105926556729E-2</v>
      </c>
      <c r="O28" s="3">
        <f t="shared" si="4"/>
        <v>-5.2663021341313669E-2</v>
      </c>
      <c r="P28" s="2" t="s">
        <v>31</v>
      </c>
    </row>
    <row r="29" spans="1:16">
      <c r="A29" s="6">
        <v>1995</v>
      </c>
      <c r="B29">
        <v>958</v>
      </c>
      <c r="C29" s="6">
        <f t="shared" si="0"/>
        <v>6.3025210084033615E-3</v>
      </c>
      <c r="D29" s="6">
        <f t="shared" si="1"/>
        <v>0.11655332235987179</v>
      </c>
      <c r="E29" s="6" t="s">
        <v>32</v>
      </c>
      <c r="F29" s="5"/>
      <c r="G29" s="6">
        <v>1995</v>
      </c>
      <c r="H29" s="5">
        <v>690717</v>
      </c>
      <c r="I29" s="6">
        <f t="shared" si="2"/>
        <v>5.0590457764473976E-2</v>
      </c>
      <c r="J29" s="2">
        <f t="shared" si="3"/>
        <v>4.6889486280644252E-2</v>
      </c>
      <c r="K29" s="2" t="s">
        <v>32</v>
      </c>
      <c r="M29" s="2">
        <v>1995</v>
      </c>
      <c r="N29" s="3">
        <f t="shared" si="4"/>
        <v>-4.4287936756070616E-2</v>
      </c>
      <c r="O29" s="3">
        <f t="shared" si="4"/>
        <v>6.9663836079227534E-2</v>
      </c>
      <c r="P29" s="2" t="s">
        <v>32</v>
      </c>
    </row>
    <row r="30" spans="1:16">
      <c r="A30" s="6">
        <v>1994</v>
      </c>
      <c r="B30">
        <v>952</v>
      </c>
      <c r="C30" s="6">
        <f t="shared" si="0"/>
        <v>0.22680412371134021</v>
      </c>
      <c r="D30" s="6">
        <f t="shared" si="1"/>
        <v>0.10206704926121167</v>
      </c>
      <c r="E30" s="6" t="s">
        <v>33</v>
      </c>
      <c r="F30" s="5"/>
      <c r="G30" s="6">
        <v>1994</v>
      </c>
      <c r="H30" s="5">
        <v>657456</v>
      </c>
      <c r="I30" s="6">
        <f t="shared" si="2"/>
        <v>4.3188514796814528E-2</v>
      </c>
      <c r="J30" s="2">
        <f t="shared" si="3"/>
        <v>2.9041261205244112E-2</v>
      </c>
      <c r="K30" s="2" t="s">
        <v>33</v>
      </c>
      <c r="M30" s="2">
        <v>1994</v>
      </c>
      <c r="N30" s="3">
        <f t="shared" si="4"/>
        <v>0.18361560891452566</v>
      </c>
      <c r="O30" s="3">
        <f t="shared" si="4"/>
        <v>7.3025788055967558E-2</v>
      </c>
      <c r="P30" s="2" t="s">
        <v>33</v>
      </c>
    </row>
    <row r="31" spans="1:16">
      <c r="A31" s="6">
        <v>1993</v>
      </c>
      <c r="B31">
        <v>776</v>
      </c>
      <c r="C31" s="6">
        <f t="shared" si="0"/>
        <v>-2.2670025188916875E-2</v>
      </c>
      <c r="D31" s="6">
        <f t="shared" si="1"/>
        <v>6.4862374923683797E-2</v>
      </c>
      <c r="E31" s="6" t="s">
        <v>34</v>
      </c>
      <c r="F31" s="5"/>
      <c r="G31" s="6">
        <v>1993</v>
      </c>
      <c r="H31" s="5">
        <v>630237</v>
      </c>
      <c r="I31" s="6">
        <f t="shared" si="2"/>
        <v>1.4894007613673694E-2</v>
      </c>
      <c r="J31" s="2">
        <f t="shared" si="3"/>
        <v>1.3230641512147433E-2</v>
      </c>
      <c r="K31" s="2" t="s">
        <v>34</v>
      </c>
      <c r="M31" s="2">
        <v>1993</v>
      </c>
      <c r="N31" s="3">
        <f t="shared" si="4"/>
        <v>-3.7564032802590568E-2</v>
      </c>
      <c r="O31" s="3">
        <f t="shared" si="4"/>
        <v>5.163173341153636E-2</v>
      </c>
      <c r="P31" s="2" t="s">
        <v>34</v>
      </c>
    </row>
    <row r="32" spans="1:16">
      <c r="A32" s="6">
        <v>1992</v>
      </c>
      <c r="B32">
        <v>794</v>
      </c>
      <c r="C32" s="6">
        <f t="shared" si="0"/>
        <v>0.15239477503628446</v>
      </c>
      <c r="D32" s="6">
        <f t="shared" si="1"/>
        <v>0.58646131713691052</v>
      </c>
      <c r="E32" s="6" t="s">
        <v>35</v>
      </c>
      <c r="F32" s="5"/>
      <c r="G32" s="6">
        <v>1992</v>
      </c>
      <c r="H32" s="5">
        <v>620988</v>
      </c>
      <c r="I32" s="6">
        <f t="shared" si="2"/>
        <v>1.1567275410621173E-2</v>
      </c>
      <c r="J32" s="2">
        <f t="shared" si="3"/>
        <v>2.0060376222010901E-2</v>
      </c>
      <c r="K32" s="2" t="s">
        <v>35</v>
      </c>
      <c r="M32" s="2">
        <v>1992</v>
      </c>
      <c r="N32" s="3">
        <f t="shared" si="4"/>
        <v>0.14082749962566329</v>
      </c>
      <c r="O32" s="3">
        <f t="shared" si="4"/>
        <v>0.56640094091489956</v>
      </c>
      <c r="P32" s="2" t="s">
        <v>35</v>
      </c>
    </row>
    <row r="33" spans="1:16">
      <c r="A33" s="6">
        <v>1991</v>
      </c>
      <c r="B33">
        <v>689</v>
      </c>
      <c r="C33" s="6">
        <f t="shared" si="0"/>
        <v>1.0205278592375366</v>
      </c>
      <c r="D33" s="6">
        <f t="shared" si="1"/>
        <v>0.51321378212614299</v>
      </c>
      <c r="E33" s="6" t="s">
        <v>36</v>
      </c>
      <c r="F33" s="5"/>
      <c r="G33" s="6">
        <v>1991</v>
      </c>
      <c r="H33" s="5">
        <v>613887</v>
      </c>
      <c r="I33" s="6">
        <f t="shared" si="2"/>
        <v>2.855347703340063E-2</v>
      </c>
      <c r="J33" s="2">
        <f t="shared" si="3"/>
        <v>2.8153286573621972E-2</v>
      </c>
      <c r="K33" s="2" t="s">
        <v>36</v>
      </c>
      <c r="M33" s="2">
        <v>1991</v>
      </c>
      <c r="N33" s="3">
        <f t="shared" si="4"/>
        <v>0.99197438220413603</v>
      </c>
      <c r="O33" s="3">
        <f t="shared" si="4"/>
        <v>0.48506049555252101</v>
      </c>
      <c r="P33" s="2" t="s">
        <v>36</v>
      </c>
    </row>
    <row r="34" spans="1:16">
      <c r="A34" s="6">
        <v>1990</v>
      </c>
      <c r="B34">
        <v>341</v>
      </c>
      <c r="C34" s="6">
        <f t="shared" si="0"/>
        <v>5.8997050147492625E-3</v>
      </c>
      <c r="D34" s="6">
        <f t="shared" si="1"/>
        <v>0.30626738805239834</v>
      </c>
      <c r="E34" s="6" t="s">
        <v>37</v>
      </c>
      <c r="F34" s="5"/>
      <c r="G34" s="6">
        <v>1990</v>
      </c>
      <c r="H34" s="5">
        <v>596845</v>
      </c>
      <c r="I34" s="6">
        <f t="shared" si="2"/>
        <v>2.7753096113843315E-2</v>
      </c>
      <c r="J34" s="2">
        <f t="shared" si="3"/>
        <v>2.9443120143982246E-2</v>
      </c>
      <c r="K34" s="2" t="s">
        <v>37</v>
      </c>
      <c r="M34" s="2">
        <v>1990</v>
      </c>
      <c r="N34" s="3">
        <f t="shared" si="4"/>
        <v>-2.1853391099094052E-2</v>
      </c>
      <c r="O34" s="3">
        <f t="shared" si="4"/>
        <v>0.27682426790841608</v>
      </c>
      <c r="P34" s="2" t="s">
        <v>37</v>
      </c>
    </row>
    <row r="35" spans="1:16">
      <c r="A35" s="6">
        <v>1989</v>
      </c>
      <c r="B35" s="5">
        <v>339</v>
      </c>
      <c r="C35" s="6">
        <f t="shared" si="0"/>
        <v>0.60663507109004744</v>
      </c>
      <c r="D35" s="6">
        <f t="shared" si="1"/>
        <v>0.23044304161789822</v>
      </c>
      <c r="E35" s="6" t="s">
        <v>38</v>
      </c>
      <c r="F35" s="5"/>
      <c r="G35" s="6">
        <v>1989</v>
      </c>
      <c r="H35" s="5">
        <v>580728</v>
      </c>
      <c r="I35" s="6">
        <f t="shared" si="2"/>
        <v>3.1133144174121174E-2</v>
      </c>
      <c r="J35" s="2">
        <f t="shared" si="3"/>
        <v>2.639735214630743E-2</v>
      </c>
      <c r="K35" s="2" t="s">
        <v>38</v>
      </c>
      <c r="M35" s="2">
        <v>1989</v>
      </c>
      <c r="N35" s="3">
        <f t="shared" si="4"/>
        <v>0.57550192691592628</v>
      </c>
      <c r="O35" s="3">
        <f t="shared" si="4"/>
        <v>0.2040456894715908</v>
      </c>
      <c r="P35" s="2" t="s">
        <v>38</v>
      </c>
    </row>
    <row r="36" spans="1:16">
      <c r="A36" s="6">
        <v>1988</v>
      </c>
      <c r="B36" s="5">
        <v>211</v>
      </c>
      <c r="C36" s="6">
        <f t="shared" si="0"/>
        <v>-0.145748987854251</v>
      </c>
      <c r="D36" s="6">
        <f t="shared" si="1"/>
        <v>-4.7342579033508483E-2</v>
      </c>
      <c r="E36" s="6" t="s">
        <v>39</v>
      </c>
      <c r="F36" s="5"/>
      <c r="G36" s="6">
        <v>1988</v>
      </c>
      <c r="H36" s="5">
        <v>563194</v>
      </c>
      <c r="I36" s="6">
        <f t="shared" si="2"/>
        <v>2.1661560118493687E-2</v>
      </c>
      <c r="J36" s="2">
        <f t="shared" si="3"/>
        <v>2.4966281656905474E-2</v>
      </c>
      <c r="K36" s="2" t="s">
        <v>39</v>
      </c>
      <c r="M36" s="2">
        <v>1988</v>
      </c>
      <c r="N36" s="3">
        <f t="shared" ref="N36:O54" si="5">C36-I36</f>
        <v>-0.16741054797274468</v>
      </c>
      <c r="O36" s="3">
        <f t="shared" si="5"/>
        <v>-7.2308860690413951E-2</v>
      </c>
      <c r="P36" s="2" t="s">
        <v>39</v>
      </c>
    </row>
    <row r="37" spans="1:16">
      <c r="A37" s="6">
        <v>1987</v>
      </c>
      <c r="B37" s="5">
        <v>247</v>
      </c>
      <c r="C37" s="6">
        <f t="shared" si="0"/>
        <v>5.106382978723404E-2</v>
      </c>
      <c r="D37" s="6">
        <f t="shared" si="1"/>
        <v>0.16760841762585746</v>
      </c>
      <c r="E37" s="6" t="s">
        <v>40</v>
      </c>
      <c r="F37" s="5"/>
      <c r="G37" s="6">
        <v>1987</v>
      </c>
      <c r="H37" s="5">
        <v>551253</v>
      </c>
      <c r="I37" s="6">
        <f t="shared" si="2"/>
        <v>2.8271003195317265E-2</v>
      </c>
      <c r="J37" s="2">
        <f t="shared" si="3"/>
        <v>1.6846461339296948E-2</v>
      </c>
      <c r="K37" s="2" t="s">
        <v>40</v>
      </c>
      <c r="M37" s="2">
        <v>1987</v>
      </c>
      <c r="N37" s="3">
        <f t="shared" si="5"/>
        <v>2.2792826591916775E-2</v>
      </c>
      <c r="O37" s="3">
        <f t="shared" si="5"/>
        <v>0.1507619562865605</v>
      </c>
      <c r="P37" s="2" t="s">
        <v>40</v>
      </c>
    </row>
    <row r="38" spans="1:16">
      <c r="A38" s="6">
        <v>1986</v>
      </c>
      <c r="B38" s="5">
        <v>235</v>
      </c>
      <c r="C38" s="6">
        <f t="shared" si="0"/>
        <v>0.28415300546448086</v>
      </c>
      <c r="D38" s="6">
        <f t="shared" si="1"/>
        <v>0.30511998099311</v>
      </c>
      <c r="E38" s="6" t="s">
        <v>41</v>
      </c>
      <c r="F38" s="5"/>
      <c r="G38" s="6">
        <v>1986</v>
      </c>
      <c r="H38" s="5">
        <v>536097</v>
      </c>
      <c r="I38" s="6">
        <f t="shared" si="2"/>
        <v>5.4219194832766321E-3</v>
      </c>
      <c r="J38" s="2">
        <f t="shared" si="3"/>
        <v>9.3190231942493328E-3</v>
      </c>
      <c r="K38" s="2" t="s">
        <v>41</v>
      </c>
      <c r="M38" s="2">
        <v>1986</v>
      </c>
      <c r="N38" s="3">
        <f t="shared" si="5"/>
        <v>0.27873108598120422</v>
      </c>
      <c r="O38" s="3">
        <f t="shared" si="5"/>
        <v>0.29580095779886068</v>
      </c>
      <c r="P38" s="2" t="s">
        <v>41</v>
      </c>
    </row>
    <row r="39" spans="1:16">
      <c r="A39" s="6">
        <v>1985</v>
      </c>
      <c r="B39" s="5">
        <v>183</v>
      </c>
      <c r="C39" s="6">
        <f t="shared" si="0"/>
        <v>0.32608695652173914</v>
      </c>
      <c r="D39" s="6">
        <f t="shared" si="1"/>
        <v>0.19792719919110213</v>
      </c>
      <c r="E39" s="6" t="s">
        <v>42</v>
      </c>
      <c r="F39" s="5"/>
      <c r="G39" s="6">
        <v>1985</v>
      </c>
      <c r="H39" s="5">
        <v>533206</v>
      </c>
      <c r="I39" s="6">
        <f t="shared" si="2"/>
        <v>1.3216126905222033E-2</v>
      </c>
      <c r="J39" s="2">
        <f t="shared" si="3"/>
        <v>2.0373534963942636E-2</v>
      </c>
      <c r="K39" s="2" t="s">
        <v>42</v>
      </c>
      <c r="M39" s="2">
        <v>1985</v>
      </c>
      <c r="N39" s="3">
        <f t="shared" si="5"/>
        <v>0.31287082961651708</v>
      </c>
      <c r="O39" s="3">
        <f t="shared" si="5"/>
        <v>0.17755366422715949</v>
      </c>
      <c r="P39" s="2" t="s">
        <v>42</v>
      </c>
    </row>
    <row r="40" spans="1:16">
      <c r="A40" s="6">
        <v>1984</v>
      </c>
      <c r="B40" s="5">
        <v>138</v>
      </c>
      <c r="C40" s="6">
        <f t="shared" si="0"/>
        <v>6.9767441860465115E-2</v>
      </c>
      <c r="D40" s="6">
        <f t="shared" si="1"/>
        <v>0.19983217453847998</v>
      </c>
      <c r="E40" s="6" t="s">
        <v>43</v>
      </c>
      <c r="F40" s="5"/>
      <c r="G40" s="6">
        <v>1984</v>
      </c>
      <c r="H40" s="5">
        <v>526251</v>
      </c>
      <c r="I40" s="6">
        <f t="shared" si="2"/>
        <v>2.7530943022663238E-2</v>
      </c>
      <c r="J40" s="2">
        <f t="shared" si="3"/>
        <v>4.0381562292920295E-2</v>
      </c>
      <c r="K40" s="2" t="s">
        <v>43</v>
      </c>
      <c r="M40" s="2">
        <v>1984</v>
      </c>
      <c r="N40" s="3">
        <f t="shared" si="5"/>
        <v>4.2236498837801881E-2</v>
      </c>
      <c r="O40" s="3">
        <f t="shared" si="5"/>
        <v>0.15945061224555968</v>
      </c>
      <c r="P40" s="2" t="s">
        <v>43</v>
      </c>
    </row>
    <row r="41" spans="1:16">
      <c r="A41" s="6">
        <v>1983</v>
      </c>
      <c r="B41" s="5">
        <v>129</v>
      </c>
      <c r="C41" s="6">
        <f t="shared" si="0"/>
        <v>0.32989690721649484</v>
      </c>
      <c r="D41" s="6">
        <f t="shared" si="1"/>
        <v>0.2711984536082474</v>
      </c>
      <c r="E41" s="6" t="s">
        <v>44</v>
      </c>
      <c r="F41" s="5"/>
      <c r="G41" s="6">
        <v>1983</v>
      </c>
      <c r="H41" s="5">
        <v>512151</v>
      </c>
      <c r="I41" s="6">
        <f t="shared" si="2"/>
        <v>5.3232181563177355E-2</v>
      </c>
      <c r="J41" s="2">
        <f t="shared" si="3"/>
        <v>4.8451431259225353E-2</v>
      </c>
      <c r="K41" s="2" t="s">
        <v>44</v>
      </c>
      <c r="M41" s="2">
        <v>1983</v>
      </c>
      <c r="N41" s="3">
        <f t="shared" si="5"/>
        <v>0.27666472565331746</v>
      </c>
      <c r="O41" s="3">
        <f t="shared" si="5"/>
        <v>0.22274702234902205</v>
      </c>
      <c r="P41" s="2" t="s">
        <v>44</v>
      </c>
    </row>
    <row r="42" spans="1:16">
      <c r="A42" s="6">
        <v>1982</v>
      </c>
      <c r="B42" s="5">
        <v>97</v>
      </c>
      <c r="C42" s="6">
        <f t="shared" si="0"/>
        <v>0.21249999999999999</v>
      </c>
      <c r="D42" s="6">
        <f t="shared" si="1"/>
        <v>2.2896039603960416E-3</v>
      </c>
      <c r="E42" s="6" t="s">
        <v>45</v>
      </c>
      <c r="F42" s="5"/>
      <c r="G42" s="6">
        <v>1982</v>
      </c>
      <c r="H42" s="5">
        <v>486266</v>
      </c>
      <c r="I42" s="6">
        <f t="shared" si="2"/>
        <v>4.3670680955273343E-2</v>
      </c>
      <c r="J42" s="2">
        <f t="shared" si="3"/>
        <v>4.4644322685575777E-2</v>
      </c>
      <c r="K42" s="2" t="s">
        <v>45</v>
      </c>
      <c r="M42" s="2">
        <v>1982</v>
      </c>
      <c r="N42" s="3">
        <f t="shared" si="5"/>
        <v>0.16882931904472664</v>
      </c>
      <c r="O42" s="3">
        <f t="shared" si="5"/>
        <v>-4.2354718725179735E-2</v>
      </c>
      <c r="P42" s="2" t="s">
        <v>45</v>
      </c>
    </row>
    <row r="43" spans="1:16">
      <c r="A43" s="6">
        <v>1981</v>
      </c>
      <c r="B43" s="5">
        <v>80</v>
      </c>
      <c r="C43" s="6">
        <f t="shared" si="0"/>
        <v>-0.20792079207920791</v>
      </c>
      <c r="D43" s="6" t="e">
        <f t="shared" si="1"/>
        <v>#DIV/0!</v>
      </c>
      <c r="E43" s="6" t="s">
        <v>46</v>
      </c>
      <c r="F43" s="5"/>
      <c r="G43" s="6">
        <v>1981</v>
      </c>
      <c r="H43" s="5">
        <v>465919</v>
      </c>
      <c r="I43" s="6">
        <f t="shared" si="2"/>
        <v>4.5617964415878204E-2</v>
      </c>
      <c r="J43" s="2">
        <f t="shared" si="3"/>
        <v>3.5457452748530641E-2</v>
      </c>
      <c r="K43" s="2" t="s">
        <v>46</v>
      </c>
      <c r="M43" s="2">
        <v>1981</v>
      </c>
      <c r="N43" s="3">
        <f t="shared" si="5"/>
        <v>-0.25353875649508612</v>
      </c>
      <c r="O43" s="3" t="e">
        <f t="shared" si="5"/>
        <v>#DIV/0!</v>
      </c>
      <c r="P43" s="2" t="s">
        <v>46</v>
      </c>
    </row>
    <row r="44" spans="1:16">
      <c r="A44" s="6">
        <v>1980</v>
      </c>
      <c r="B44" s="5">
        <v>101</v>
      </c>
      <c r="C44" s="6" t="e">
        <f t="shared" si="0"/>
        <v>#DIV/0!</v>
      </c>
      <c r="D44" s="6" t="e">
        <f t="shared" si="1"/>
        <v>#DIV/0!</v>
      </c>
      <c r="E44" s="6" t="s">
        <v>47</v>
      </c>
      <c r="F44" s="5"/>
      <c r="G44" s="6">
        <v>1980</v>
      </c>
      <c r="H44" s="5">
        <v>445592</v>
      </c>
      <c r="I44" s="6">
        <f t="shared" si="2"/>
        <v>2.5296941081183071E-2</v>
      </c>
      <c r="J44" s="2">
        <f t="shared" si="3"/>
        <v>2.1584758356745948E-2</v>
      </c>
      <c r="K44" s="2" t="s">
        <v>47</v>
      </c>
      <c r="M44" s="2">
        <v>1980</v>
      </c>
      <c r="N44" s="3" t="e">
        <f t="shared" si="5"/>
        <v>#DIV/0!</v>
      </c>
      <c r="O44" s="3" t="e">
        <f t="shared" si="5"/>
        <v>#DIV/0!</v>
      </c>
      <c r="P44" s="2" t="s">
        <v>47</v>
      </c>
    </row>
    <row r="45" spans="1:16">
      <c r="A45" s="6">
        <v>1979</v>
      </c>
      <c r="B45" s="5"/>
      <c r="C45" s="6" t="e">
        <f t="shared" si="0"/>
        <v>#DIV/0!</v>
      </c>
      <c r="D45" s="6" t="e">
        <f t="shared" si="1"/>
        <v>#DIV/0!</v>
      </c>
      <c r="E45" s="6" t="s">
        <v>48</v>
      </c>
      <c r="F45" s="5"/>
      <c r="G45" s="6">
        <v>1979</v>
      </c>
      <c r="H45" s="5">
        <v>434598</v>
      </c>
      <c r="I45" s="6">
        <f t="shared" si="2"/>
        <v>1.7872575632308822E-2</v>
      </c>
      <c r="J45" s="2">
        <f t="shared" si="3"/>
        <v>2.6410575718924752E-2</v>
      </c>
      <c r="K45" s="2" t="s">
        <v>48</v>
      </c>
      <c r="M45" s="2">
        <v>1979</v>
      </c>
      <c r="N45" s="3" t="e">
        <f t="shared" si="5"/>
        <v>#DIV/0!</v>
      </c>
      <c r="O45" s="3" t="e">
        <f t="shared" si="5"/>
        <v>#DIV/0!</v>
      </c>
      <c r="P45" s="2" t="s">
        <v>48</v>
      </c>
    </row>
    <row r="46" spans="1:16">
      <c r="A46" s="6">
        <v>1978</v>
      </c>
      <c r="B46" s="5"/>
      <c r="C46" s="6" t="e">
        <f t="shared" si="0"/>
        <v>#DIV/0!</v>
      </c>
      <c r="D46" s="6" t="e">
        <f t="shared" si="1"/>
        <v>#DIV/0!</v>
      </c>
      <c r="E46" s="6" t="s">
        <v>49</v>
      </c>
      <c r="F46" s="5"/>
      <c r="G46" s="6">
        <v>1978</v>
      </c>
      <c r="H46" s="5">
        <v>426967</v>
      </c>
      <c r="I46" s="6">
        <f t="shared" si="2"/>
        <v>3.4948575805540678E-2</v>
      </c>
      <c r="J46" s="2">
        <f t="shared" si="3"/>
        <v>9.0191741979756629E-2</v>
      </c>
      <c r="K46" s="2" t="s">
        <v>49</v>
      </c>
      <c r="M46" s="2">
        <v>1978</v>
      </c>
      <c r="N46" s="3" t="e">
        <f t="shared" si="5"/>
        <v>#DIV/0!</v>
      </c>
      <c r="O46" s="3" t="e">
        <f t="shared" si="5"/>
        <v>#DIV/0!</v>
      </c>
      <c r="P46" s="2" t="s">
        <v>49</v>
      </c>
    </row>
    <row r="47" spans="1:16">
      <c r="A47" s="6">
        <v>1977</v>
      </c>
      <c r="B47" s="5"/>
      <c r="C47" s="6" t="e">
        <f t="shared" si="0"/>
        <v>#DIV/0!</v>
      </c>
      <c r="D47" s="6" t="e">
        <f t="shared" si="1"/>
        <v>#DIV/0!</v>
      </c>
      <c r="E47" s="6" t="s">
        <v>50</v>
      </c>
      <c r="F47" s="5"/>
      <c r="G47" s="6">
        <v>1977</v>
      </c>
      <c r="H47" s="5">
        <v>412549</v>
      </c>
      <c r="I47" s="6">
        <f t="shared" si="2"/>
        <v>0.14543490815397259</v>
      </c>
      <c r="J47" s="2">
        <f t="shared" si="3"/>
        <v>0.10738961540140465</v>
      </c>
      <c r="K47" s="2" t="s">
        <v>50</v>
      </c>
      <c r="M47" s="2">
        <v>1977</v>
      </c>
      <c r="N47" s="3" t="e">
        <f t="shared" si="5"/>
        <v>#DIV/0!</v>
      </c>
      <c r="O47" s="3" t="e">
        <f t="shared" si="5"/>
        <v>#DIV/0!</v>
      </c>
      <c r="P47" s="2" t="s">
        <v>50</v>
      </c>
    </row>
    <row r="48" spans="1:16">
      <c r="A48" s="6">
        <v>1976</v>
      </c>
      <c r="B48" s="5"/>
      <c r="C48" s="6" t="e">
        <f t="shared" si="0"/>
        <v>#DIV/0!</v>
      </c>
      <c r="D48" s="6" t="e">
        <f t="shared" si="1"/>
        <v>#DIV/0!</v>
      </c>
      <c r="E48" s="6" t="s">
        <v>51</v>
      </c>
      <c r="F48" s="5"/>
      <c r="G48" s="6">
        <v>1976</v>
      </c>
      <c r="H48" s="5">
        <v>360168</v>
      </c>
      <c r="I48" s="6">
        <f t="shared" si="2"/>
        <v>6.9344322648836734E-2</v>
      </c>
      <c r="J48" s="2">
        <f t="shared" si="3"/>
        <v>5.6989256054600333E-2</v>
      </c>
      <c r="K48" s="2" t="s">
        <v>51</v>
      </c>
      <c r="M48" s="2">
        <v>1976</v>
      </c>
      <c r="N48" s="3" t="e">
        <f t="shared" si="5"/>
        <v>#DIV/0!</v>
      </c>
      <c r="O48" s="3" t="e">
        <f t="shared" si="5"/>
        <v>#DIV/0!</v>
      </c>
      <c r="P48" s="2" t="s">
        <v>51</v>
      </c>
    </row>
    <row r="49" spans="1:16">
      <c r="A49" s="6">
        <v>1975</v>
      </c>
      <c r="B49" s="5"/>
      <c r="C49" s="6" t="e">
        <f t="shared" si="0"/>
        <v>#DIV/0!</v>
      </c>
      <c r="D49" s="6" t="e">
        <f t="shared" si="1"/>
        <v>#DIV/0!</v>
      </c>
      <c r="E49" s="6" t="s">
        <v>52</v>
      </c>
      <c r="F49" s="5"/>
      <c r="G49" s="6">
        <v>1975</v>
      </c>
      <c r="H49" s="5">
        <v>336812</v>
      </c>
      <c r="I49" s="6">
        <f t="shared" si="2"/>
        <v>4.4634189460363932E-2</v>
      </c>
      <c r="J49" s="2">
        <f t="shared" si="3"/>
        <v>6.4806528316570813E-2</v>
      </c>
      <c r="K49" s="2" t="s">
        <v>52</v>
      </c>
      <c r="M49" s="2">
        <v>1975</v>
      </c>
      <c r="N49" s="3" t="e">
        <f t="shared" si="5"/>
        <v>#DIV/0!</v>
      </c>
      <c r="O49" s="3" t="e">
        <f t="shared" si="5"/>
        <v>#DIV/0!</v>
      </c>
      <c r="P49" s="2" t="s">
        <v>52</v>
      </c>
    </row>
    <row r="50" spans="1:16">
      <c r="A50" s="6">
        <v>1974</v>
      </c>
      <c r="B50" s="5"/>
      <c r="C50" s="6" t="e">
        <f t="shared" si="0"/>
        <v>#DIV/0!</v>
      </c>
      <c r="D50" s="6" t="e">
        <f t="shared" si="1"/>
        <v>#DIV/0!</v>
      </c>
      <c r="E50" s="6" t="s">
        <v>53</v>
      </c>
      <c r="F50" s="5"/>
      <c r="G50" s="6">
        <v>1974</v>
      </c>
      <c r="H50" s="5">
        <v>322421</v>
      </c>
      <c r="I50" s="6">
        <f t="shared" si="2"/>
        <v>8.4978867172777695E-2</v>
      </c>
      <c r="J50" s="2">
        <f t="shared" si="3"/>
        <v>4.7961434021835572E-2</v>
      </c>
      <c r="K50" s="2" t="s">
        <v>53</v>
      </c>
      <c r="M50" s="2">
        <v>1974</v>
      </c>
      <c r="N50" s="3" t="e">
        <f t="shared" si="5"/>
        <v>#DIV/0!</v>
      </c>
      <c r="O50" s="3" t="e">
        <f t="shared" si="5"/>
        <v>#DIV/0!</v>
      </c>
      <c r="P50" s="2" t="s">
        <v>53</v>
      </c>
    </row>
    <row r="51" spans="1:16">
      <c r="A51" s="6">
        <v>1973</v>
      </c>
      <c r="B51" s="5"/>
      <c r="C51" s="6" t="e">
        <f t="shared" si="0"/>
        <v>#DIV/0!</v>
      </c>
      <c r="D51" s="6" t="e">
        <f t="shared" si="1"/>
        <v>#DIV/0!</v>
      </c>
      <c r="E51" s="6" t="s">
        <v>54</v>
      </c>
      <c r="F51" s="5"/>
      <c r="G51" s="6">
        <v>1973</v>
      </c>
      <c r="H51" s="5">
        <v>297168</v>
      </c>
      <c r="I51" s="6">
        <f t="shared" si="2"/>
        <v>1.0944000870893448E-2</v>
      </c>
      <c r="J51" s="2">
        <f t="shared" si="3"/>
        <v>4.4102258911125528E-2</v>
      </c>
      <c r="K51" s="2" t="s">
        <v>54</v>
      </c>
      <c r="M51" s="2">
        <v>1973</v>
      </c>
      <c r="N51" s="3" t="e">
        <f t="shared" si="5"/>
        <v>#DIV/0!</v>
      </c>
      <c r="O51" s="3" t="e">
        <f t="shared" si="5"/>
        <v>#DIV/0!</v>
      </c>
      <c r="P51" s="2" t="s">
        <v>54</v>
      </c>
    </row>
    <row r="52" spans="1:16">
      <c r="A52" s="6">
        <v>1972</v>
      </c>
      <c r="B52" s="5"/>
      <c r="C52" s="6" t="e">
        <f t="shared" si="0"/>
        <v>#DIV/0!</v>
      </c>
      <c r="D52" s="6" t="e">
        <f t="shared" si="1"/>
        <v>#DIV/0!</v>
      </c>
      <c r="E52" s="6" t="s">
        <v>55</v>
      </c>
      <c r="F52" s="5"/>
      <c r="G52" s="6">
        <v>1972</v>
      </c>
      <c r="H52" s="5">
        <v>293951</v>
      </c>
      <c r="I52" s="6">
        <f t="shared" si="2"/>
        <v>7.7260516951357605E-2</v>
      </c>
      <c r="J52" s="2">
        <f t="shared" si="3"/>
        <v>6.9540983740483342E-2</v>
      </c>
      <c r="K52" s="2" t="s">
        <v>55</v>
      </c>
      <c r="M52" s="2">
        <v>1972</v>
      </c>
      <c r="N52" s="3" t="e">
        <f t="shared" si="5"/>
        <v>#DIV/0!</v>
      </c>
      <c r="O52" s="3" t="e">
        <f t="shared" si="5"/>
        <v>#DIV/0!</v>
      </c>
      <c r="P52" s="2" t="s">
        <v>55</v>
      </c>
    </row>
    <row r="53" spans="1:16">
      <c r="A53" s="6">
        <v>1971</v>
      </c>
      <c r="B53" s="8"/>
      <c r="C53" s="6" t="e">
        <f t="shared" si="0"/>
        <v>#DIV/0!</v>
      </c>
      <c r="D53" s="6"/>
      <c r="E53" s="6" t="s">
        <v>56</v>
      </c>
      <c r="F53" s="5"/>
      <c r="G53" s="6">
        <v>1971</v>
      </c>
      <c r="H53" s="5">
        <v>272869</v>
      </c>
      <c r="I53" s="6">
        <f t="shared" si="2"/>
        <v>6.1821450529609079E-2</v>
      </c>
      <c r="J53" s="2"/>
      <c r="K53" s="2" t="s">
        <v>56</v>
      </c>
      <c r="M53" s="2">
        <v>1971</v>
      </c>
      <c r="N53" s="3" t="e">
        <f t="shared" si="5"/>
        <v>#DIV/0!</v>
      </c>
      <c r="O53" s="3">
        <f t="shared" si="5"/>
        <v>0</v>
      </c>
      <c r="P53" s="2" t="s">
        <v>56</v>
      </c>
    </row>
    <row r="54" spans="1:16">
      <c r="A54" s="6">
        <v>1970</v>
      </c>
      <c r="B54" s="8"/>
      <c r="C54" s="6"/>
      <c r="D54" s="6"/>
      <c r="E54" s="6"/>
      <c r="F54" s="5"/>
      <c r="G54" s="6">
        <v>1970</v>
      </c>
      <c r="H54" s="5">
        <v>256982</v>
      </c>
      <c r="I54" s="6"/>
      <c r="J54" s="2"/>
      <c r="K54" s="2"/>
      <c r="M54" s="2">
        <v>1970</v>
      </c>
      <c r="N54" s="3">
        <f t="shared" si="5"/>
        <v>0</v>
      </c>
      <c r="O54" s="3">
        <f t="shared" si="5"/>
        <v>0</v>
      </c>
      <c r="P54" s="2"/>
    </row>
    <row r="55" spans="1:16">
      <c r="B55" s="9"/>
    </row>
    <row r="56" spans="1:16" ht="15" customHeight="1">
      <c r="B56"/>
      <c r="C56" s="13"/>
      <c r="D56" s="13"/>
      <c r="E56" s="13"/>
      <c r="F56" s="13"/>
    </row>
    <row r="57" spans="1:16">
      <c r="B57"/>
      <c r="C57"/>
      <c r="D57"/>
      <c r="E57"/>
      <c r="F57"/>
    </row>
  </sheetData>
  <mergeCells count="1">
    <mergeCell ref="C56:F56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8BBBC-8C7C-4019-B290-57FB01E05FA2}">
  <dimension ref="A1:P57"/>
  <sheetViews>
    <sheetView workbookViewId="0">
      <selection activeCell="B4" sqref="B4"/>
    </sheetView>
  </sheetViews>
  <sheetFormatPr defaultRowHeight="15"/>
  <cols>
    <col min="1" max="1" width="15.140625" style="1" customWidth="1"/>
    <col min="2" max="2" width="24.7109375" style="1" customWidth="1"/>
    <col min="3" max="3" width="24.42578125" style="1" customWidth="1"/>
    <col min="4" max="4" width="16.5703125" style="1" customWidth="1"/>
    <col min="5" max="5" width="13.7109375" style="1" customWidth="1"/>
    <col min="6" max="7" width="9.140625" style="1"/>
    <col min="8" max="8" width="20.42578125" style="1" customWidth="1"/>
    <col min="9" max="9" width="24.7109375" style="1" customWidth="1"/>
    <col min="10" max="10" width="16" style="1" customWidth="1"/>
    <col min="11" max="11" width="13.85546875" style="1" customWidth="1"/>
    <col min="12" max="14" width="9.140625" style="1"/>
    <col min="15" max="15" width="12.28515625" style="1" customWidth="1"/>
    <col min="16" max="16" width="13.85546875" style="1" customWidth="1"/>
    <col min="17" max="16384" width="9.140625" style="1"/>
  </cols>
  <sheetData>
    <row r="1" spans="1:16">
      <c r="A1" t="s">
        <v>58</v>
      </c>
      <c r="B1" s="4" t="s">
        <v>96</v>
      </c>
      <c r="C1" s="10"/>
      <c r="D1" s="10"/>
      <c r="E1" s="10"/>
    </row>
    <row r="2" spans="1:16">
      <c r="A2" t="s">
        <v>57</v>
      </c>
      <c r="B2" t="s">
        <v>97</v>
      </c>
      <c r="C2"/>
      <c r="D2"/>
      <c r="E2"/>
    </row>
    <row r="4" spans="1:16">
      <c r="A4" s="6" t="s">
        <v>1</v>
      </c>
      <c r="B4" s="6" t="s">
        <v>98</v>
      </c>
      <c r="C4" s="6" t="s">
        <v>3</v>
      </c>
      <c r="D4" s="6" t="s">
        <v>4</v>
      </c>
      <c r="E4" s="6" t="s">
        <v>5</v>
      </c>
      <c r="F4" s="5"/>
      <c r="G4" s="6" t="s">
        <v>0</v>
      </c>
      <c r="H4" s="7" t="s">
        <v>60</v>
      </c>
      <c r="I4" s="6" t="s">
        <v>3</v>
      </c>
      <c r="J4" s="2" t="s">
        <v>4</v>
      </c>
      <c r="K4" s="2" t="s">
        <v>5</v>
      </c>
      <c r="M4" s="2" t="s">
        <v>1</v>
      </c>
      <c r="N4" s="3" t="s">
        <v>6</v>
      </c>
      <c r="O4" s="3" t="s">
        <v>7</v>
      </c>
      <c r="P4" s="2" t="s">
        <v>5</v>
      </c>
    </row>
    <row r="5" spans="1:16">
      <c r="A5" s="6">
        <v>2019</v>
      </c>
      <c r="B5">
        <v>363</v>
      </c>
      <c r="C5" s="6">
        <f t="shared" ref="C5:C53" si="0">((B5-B6)/B6)</f>
        <v>-7.3979591836734693E-2</v>
      </c>
      <c r="D5" s="6">
        <f t="shared" ref="D5:D52" si="1">(C5+C6)/2</f>
        <v>-0.12173555863023175</v>
      </c>
      <c r="E5" s="6" t="s">
        <v>8</v>
      </c>
      <c r="F5" s="5"/>
      <c r="G5" s="6">
        <v>2019</v>
      </c>
      <c r="H5" s="5">
        <v>1980020</v>
      </c>
      <c r="I5" s="6">
        <f t="shared" ref="I5:I53" si="2">((H5-H6)/H6)</f>
        <v>0.11451277989889558</v>
      </c>
      <c r="J5" s="2">
        <f t="shared" ref="J5:J52" si="3">(I5+I6)/2</f>
        <v>8.1021873732160674E-2</v>
      </c>
      <c r="K5" s="2" t="s">
        <v>8</v>
      </c>
      <c r="M5" s="2">
        <v>2019</v>
      </c>
      <c r="N5" s="3">
        <f t="shared" ref="N5:O35" si="4">C5-I5</f>
        <v>-0.18849237173563027</v>
      </c>
      <c r="O5" s="3">
        <f t="shared" si="4"/>
        <v>-0.20275743236239241</v>
      </c>
      <c r="P5" s="2" t="s">
        <v>8</v>
      </c>
    </row>
    <row r="6" spans="1:16">
      <c r="A6" s="6">
        <v>2018</v>
      </c>
      <c r="B6">
        <v>392</v>
      </c>
      <c r="C6" s="6">
        <f t="shared" si="0"/>
        <v>-0.16949152542372881</v>
      </c>
      <c r="D6" s="6">
        <f t="shared" si="1"/>
        <v>-0.11368787848032748</v>
      </c>
      <c r="E6" s="6" t="s">
        <v>9</v>
      </c>
      <c r="F6" s="5"/>
      <c r="G6" s="6">
        <v>2018</v>
      </c>
      <c r="H6" s="5">
        <v>1776579</v>
      </c>
      <c r="I6" s="6">
        <f t="shared" si="2"/>
        <v>4.7530967565425762E-2</v>
      </c>
      <c r="J6" s="2">
        <f t="shared" si="3"/>
        <v>4.2074420074130245E-2</v>
      </c>
      <c r="K6" s="2" t="s">
        <v>9</v>
      </c>
      <c r="M6" s="2">
        <v>2018</v>
      </c>
      <c r="N6" s="3">
        <f t="shared" si="4"/>
        <v>-0.21702249298915458</v>
      </c>
      <c r="O6" s="3">
        <f t="shared" si="4"/>
        <v>-0.15576229855445772</v>
      </c>
      <c r="P6" s="2" t="s">
        <v>9</v>
      </c>
    </row>
    <row r="7" spans="1:16">
      <c r="A7" s="6">
        <v>2017</v>
      </c>
      <c r="B7">
        <v>472</v>
      </c>
      <c r="C7" s="6">
        <f t="shared" si="0"/>
        <v>-5.7884231536926151E-2</v>
      </c>
      <c r="D7" s="6">
        <f t="shared" si="1"/>
        <v>-9.4800001383714375E-2</v>
      </c>
      <c r="E7" s="6" t="s">
        <v>10</v>
      </c>
      <c r="F7" s="5"/>
      <c r="G7" s="6">
        <v>2017</v>
      </c>
      <c r="H7" s="5">
        <v>1695968</v>
      </c>
      <c r="I7" s="6">
        <f t="shared" si="2"/>
        <v>3.6617872582834728E-2</v>
      </c>
      <c r="J7" s="2">
        <f t="shared" si="3"/>
        <v>3.736713978027642E-2</v>
      </c>
      <c r="K7" s="2" t="s">
        <v>10</v>
      </c>
      <c r="M7" s="2">
        <v>2017</v>
      </c>
      <c r="N7" s="3">
        <f t="shared" si="4"/>
        <v>-9.4502104119760871E-2</v>
      </c>
      <c r="O7" s="3">
        <f t="shared" si="4"/>
        <v>-0.13216714116399081</v>
      </c>
      <c r="P7" s="2" t="s">
        <v>10</v>
      </c>
    </row>
    <row r="8" spans="1:16">
      <c r="A8" s="6">
        <v>2016</v>
      </c>
      <c r="B8">
        <v>501</v>
      </c>
      <c r="C8" s="6">
        <f t="shared" si="0"/>
        <v>-0.1317157712305026</v>
      </c>
      <c r="D8" s="6">
        <f t="shared" si="1"/>
        <v>-0.11717981407559344</v>
      </c>
      <c r="E8" s="6" t="s">
        <v>11</v>
      </c>
      <c r="F8" s="5"/>
      <c r="G8" s="6">
        <v>2016</v>
      </c>
      <c r="H8" s="5">
        <v>1636059</v>
      </c>
      <c r="I8" s="6">
        <f t="shared" si="2"/>
        <v>3.8116406977718106E-2</v>
      </c>
      <c r="J8" s="2">
        <f t="shared" si="3"/>
        <v>3.804072655346101E-2</v>
      </c>
      <c r="K8" s="2" t="s">
        <v>11</v>
      </c>
      <c r="M8" s="2">
        <v>2016</v>
      </c>
      <c r="N8" s="3">
        <f t="shared" si="4"/>
        <v>-0.16983217820822072</v>
      </c>
      <c r="O8" s="3">
        <f t="shared" si="4"/>
        <v>-0.15522054062905444</v>
      </c>
      <c r="P8" s="2" t="s">
        <v>11</v>
      </c>
    </row>
    <row r="9" spans="1:16">
      <c r="A9" s="6">
        <v>2015</v>
      </c>
      <c r="B9">
        <v>577</v>
      </c>
      <c r="C9" s="6">
        <f t="shared" si="0"/>
        <v>-0.1026438569206843</v>
      </c>
      <c r="D9" s="6">
        <f t="shared" si="1"/>
        <v>-0.10603106973458037</v>
      </c>
      <c r="E9" s="6" t="s">
        <v>12</v>
      </c>
      <c r="F9" s="5"/>
      <c r="G9" s="6">
        <v>2015</v>
      </c>
      <c r="H9" s="5">
        <v>1575988</v>
      </c>
      <c r="I9" s="6">
        <f t="shared" si="2"/>
        <v>3.7965046129203921E-2</v>
      </c>
      <c r="J9" s="2">
        <f t="shared" si="3"/>
        <v>3.3426727323831229E-2</v>
      </c>
      <c r="K9" s="2" t="s">
        <v>12</v>
      </c>
      <c r="M9" s="2">
        <v>2015</v>
      </c>
      <c r="N9" s="3">
        <f t="shared" si="4"/>
        <v>-0.14060890304988821</v>
      </c>
      <c r="O9" s="3">
        <f t="shared" si="4"/>
        <v>-0.1394577970584116</v>
      </c>
      <c r="P9" s="2" t="s">
        <v>12</v>
      </c>
    </row>
    <row r="10" spans="1:16">
      <c r="A10" s="6">
        <v>2014</v>
      </c>
      <c r="B10">
        <v>643</v>
      </c>
      <c r="C10" s="6">
        <f t="shared" si="0"/>
        <v>-0.10941828254847645</v>
      </c>
      <c r="D10" s="6">
        <f t="shared" si="1"/>
        <v>-1.1851998417095368E-2</v>
      </c>
      <c r="E10" s="6" t="s">
        <v>13</v>
      </c>
      <c r="F10" s="5"/>
      <c r="G10" s="6">
        <v>2014</v>
      </c>
      <c r="H10" s="5">
        <v>1518344</v>
      </c>
      <c r="I10" s="6">
        <f t="shared" si="2"/>
        <v>2.8888408518458534E-2</v>
      </c>
      <c r="J10" s="2">
        <f t="shared" si="3"/>
        <v>4.1927270404029368E-2</v>
      </c>
      <c r="K10" s="2" t="s">
        <v>13</v>
      </c>
      <c r="M10" s="2">
        <v>2014</v>
      </c>
      <c r="N10" s="3">
        <f t="shared" si="4"/>
        <v>-0.13830669106693499</v>
      </c>
      <c r="O10" s="3">
        <f t="shared" si="4"/>
        <v>-5.3779268821124736E-2</v>
      </c>
      <c r="P10" s="2" t="s">
        <v>13</v>
      </c>
    </row>
    <row r="11" spans="1:16">
      <c r="A11" s="6">
        <v>2013</v>
      </c>
      <c r="B11">
        <v>722</v>
      </c>
      <c r="C11" s="6">
        <f t="shared" si="0"/>
        <v>8.5714285714285715E-2</v>
      </c>
      <c r="D11" s="6">
        <f t="shared" si="1"/>
        <v>2.1963771099217787E-2</v>
      </c>
      <c r="E11" s="6" t="s">
        <v>14</v>
      </c>
      <c r="F11" s="5"/>
      <c r="G11" s="6">
        <v>2013</v>
      </c>
      <c r="H11" s="5">
        <v>1475713</v>
      </c>
      <c r="I11" s="6">
        <f t="shared" si="2"/>
        <v>5.4966132289600199E-2</v>
      </c>
      <c r="J11" s="2">
        <f t="shared" si="3"/>
        <v>5.337452420807437E-2</v>
      </c>
      <c r="K11" s="2" t="s">
        <v>14</v>
      </c>
      <c r="M11" s="2">
        <v>2013</v>
      </c>
      <c r="N11" s="3">
        <f t="shared" si="4"/>
        <v>3.0748153424685516E-2</v>
      </c>
      <c r="O11" s="3">
        <f t="shared" si="4"/>
        <v>-3.1410753108856583E-2</v>
      </c>
      <c r="P11" s="2" t="s">
        <v>14</v>
      </c>
    </row>
    <row r="12" spans="1:16">
      <c r="A12" s="6">
        <v>2012</v>
      </c>
      <c r="B12">
        <v>665</v>
      </c>
      <c r="C12" s="6">
        <f t="shared" si="0"/>
        <v>-4.1786743515850142E-2</v>
      </c>
      <c r="D12" s="6">
        <f t="shared" si="1"/>
        <v>-7.6591195061382178E-2</v>
      </c>
      <c r="E12" s="6" t="s">
        <v>15</v>
      </c>
      <c r="F12" s="5"/>
      <c r="G12" s="6">
        <v>2012</v>
      </c>
      <c r="H12" s="5">
        <v>1398825</v>
      </c>
      <c r="I12" s="6">
        <f t="shared" si="2"/>
        <v>5.1782916126548548E-2</v>
      </c>
      <c r="J12" s="2">
        <f t="shared" si="3"/>
        <v>5.7636912288871349E-2</v>
      </c>
      <c r="K12" s="2" t="s">
        <v>15</v>
      </c>
      <c r="M12" s="2">
        <v>2012</v>
      </c>
      <c r="N12" s="3">
        <f t="shared" si="4"/>
        <v>-9.3569659642398689E-2</v>
      </c>
      <c r="O12" s="3">
        <f t="shared" si="4"/>
        <v>-0.13422810735025353</v>
      </c>
      <c r="P12" s="2" t="s">
        <v>15</v>
      </c>
    </row>
    <row r="13" spans="1:16">
      <c r="A13" s="6">
        <v>2011</v>
      </c>
      <c r="B13">
        <v>694</v>
      </c>
      <c r="C13" s="6">
        <f t="shared" si="0"/>
        <v>-0.11139564660691421</v>
      </c>
      <c r="D13" s="6">
        <f t="shared" si="1"/>
        <v>-2.2227877948265848E-2</v>
      </c>
      <c r="E13" s="6" t="s">
        <v>16</v>
      </c>
      <c r="F13" s="5"/>
      <c r="G13" s="6">
        <v>2011</v>
      </c>
      <c r="H13" s="5">
        <v>1329956</v>
      </c>
      <c r="I13" s="6">
        <f t="shared" si="2"/>
        <v>6.349090845119415E-2</v>
      </c>
      <c r="J13" s="2">
        <f t="shared" si="3"/>
        <v>4.8989728813743805E-2</v>
      </c>
      <c r="K13" s="2" t="s">
        <v>16</v>
      </c>
      <c r="M13" s="2">
        <v>2011</v>
      </c>
      <c r="N13" s="3">
        <f t="shared" si="4"/>
        <v>-0.17488655505810835</v>
      </c>
      <c r="O13" s="3">
        <f t="shared" si="4"/>
        <v>-7.1217606762009653E-2</v>
      </c>
      <c r="P13" s="2" t="s">
        <v>16</v>
      </c>
    </row>
    <row r="14" spans="1:16">
      <c r="A14" s="6">
        <v>2010</v>
      </c>
      <c r="B14">
        <v>781</v>
      </c>
      <c r="C14" s="6">
        <f t="shared" si="0"/>
        <v>6.6939890710382519E-2</v>
      </c>
      <c r="D14" s="6">
        <f t="shared" si="1"/>
        <v>0.19292940481465073</v>
      </c>
      <c r="E14" s="6" t="s">
        <v>17</v>
      </c>
      <c r="F14" s="5"/>
      <c r="G14" s="6">
        <v>2010</v>
      </c>
      <c r="H14" s="5">
        <v>1250557</v>
      </c>
      <c r="I14" s="6">
        <f t="shared" si="2"/>
        <v>3.4488549176293466E-2</v>
      </c>
      <c r="J14" s="2">
        <f t="shared" si="3"/>
        <v>3.9335203702825214E-2</v>
      </c>
      <c r="K14" s="2" t="s">
        <v>17</v>
      </c>
      <c r="M14" s="2">
        <v>2010</v>
      </c>
      <c r="N14" s="3">
        <f t="shared" si="4"/>
        <v>3.2451341534089052E-2</v>
      </c>
      <c r="O14" s="3">
        <f t="shared" si="4"/>
        <v>0.15359420111182553</v>
      </c>
      <c r="P14" s="2" t="s">
        <v>17</v>
      </c>
    </row>
    <row r="15" spans="1:16">
      <c r="A15" s="6">
        <v>2009</v>
      </c>
      <c r="B15">
        <v>732</v>
      </c>
      <c r="C15" s="6">
        <f t="shared" si="0"/>
        <v>0.31891891891891894</v>
      </c>
      <c r="D15" s="6">
        <f t="shared" si="1"/>
        <v>0.27339751255680461</v>
      </c>
      <c r="E15" s="6" t="s">
        <v>18</v>
      </c>
      <c r="F15" s="5"/>
      <c r="G15" s="6">
        <v>2009</v>
      </c>
      <c r="H15" s="5">
        <v>1208865</v>
      </c>
      <c r="I15" s="6">
        <f t="shared" si="2"/>
        <v>4.4181858229356968E-2</v>
      </c>
      <c r="J15" s="2">
        <f t="shared" si="3"/>
        <v>5.8036847284569794E-2</v>
      </c>
      <c r="K15" s="2" t="s">
        <v>18</v>
      </c>
      <c r="M15" s="2">
        <v>2009</v>
      </c>
      <c r="N15" s="3">
        <f t="shared" si="4"/>
        <v>0.27473706068956194</v>
      </c>
      <c r="O15" s="3">
        <f t="shared" si="4"/>
        <v>0.21536066527223482</v>
      </c>
      <c r="P15" s="2" t="s">
        <v>18</v>
      </c>
    </row>
    <row r="16" spans="1:16">
      <c r="A16" s="6">
        <v>2008</v>
      </c>
      <c r="B16">
        <v>555</v>
      </c>
      <c r="C16" s="6">
        <f t="shared" si="0"/>
        <v>0.22787610619469026</v>
      </c>
      <c r="D16" s="6">
        <f t="shared" si="1"/>
        <v>0.42397389539125191</v>
      </c>
      <c r="E16" s="6" t="s">
        <v>19</v>
      </c>
      <c r="F16" s="5"/>
      <c r="G16" s="6">
        <v>2008</v>
      </c>
      <c r="H16" s="5">
        <v>1157715</v>
      </c>
      <c r="I16" s="6">
        <f t="shared" si="2"/>
        <v>7.1891836339782619E-2</v>
      </c>
      <c r="J16" s="2">
        <f t="shared" si="3"/>
        <v>6.1020566513237715E-2</v>
      </c>
      <c r="K16" s="2" t="s">
        <v>19</v>
      </c>
      <c r="M16" s="2">
        <v>2008</v>
      </c>
      <c r="N16" s="3">
        <f t="shared" si="4"/>
        <v>0.15598426985490765</v>
      </c>
      <c r="O16" s="3">
        <f t="shared" si="4"/>
        <v>0.36295332887801418</v>
      </c>
      <c r="P16" s="2" t="s">
        <v>19</v>
      </c>
    </row>
    <row r="17" spans="1:16">
      <c r="A17" s="6">
        <v>2007</v>
      </c>
      <c r="B17">
        <v>452</v>
      </c>
      <c r="C17" s="6">
        <f t="shared" si="0"/>
        <v>0.62007168458781359</v>
      </c>
      <c r="D17" s="6">
        <f t="shared" si="1"/>
        <v>0.92603584229390679</v>
      </c>
      <c r="E17" s="6" t="s">
        <v>20</v>
      </c>
      <c r="F17" s="5"/>
      <c r="G17" s="6">
        <v>2007</v>
      </c>
      <c r="H17" s="5">
        <v>1080067</v>
      </c>
      <c r="I17" s="6">
        <f t="shared" si="2"/>
        <v>5.014929668669281E-2</v>
      </c>
      <c r="J17" s="2">
        <f t="shared" si="3"/>
        <v>5.2071956196074576E-2</v>
      </c>
      <c r="K17" s="2" t="s">
        <v>20</v>
      </c>
      <c r="M17" s="2">
        <v>2007</v>
      </c>
      <c r="N17" s="3">
        <f t="shared" si="4"/>
        <v>0.56992238790112082</v>
      </c>
      <c r="O17" s="3">
        <f t="shared" si="4"/>
        <v>0.87396388609783227</v>
      </c>
      <c r="P17" s="2" t="s">
        <v>20</v>
      </c>
    </row>
    <row r="18" spans="1:16">
      <c r="A18" s="6">
        <v>2006</v>
      </c>
      <c r="B18">
        <v>279</v>
      </c>
      <c r="C18" s="6">
        <f t="shared" si="0"/>
        <v>1.232</v>
      </c>
      <c r="D18" s="6">
        <f t="shared" si="1"/>
        <v>1.108063492063492</v>
      </c>
      <c r="E18" s="6" t="s">
        <v>21</v>
      </c>
      <c r="F18" s="5"/>
      <c r="G18" s="6">
        <v>2006</v>
      </c>
      <c r="H18" s="5">
        <v>1028489</v>
      </c>
      <c r="I18" s="6">
        <f t="shared" si="2"/>
        <v>5.3994615705456335E-2</v>
      </c>
      <c r="J18" s="2">
        <f t="shared" si="3"/>
        <v>5.248827898145017E-2</v>
      </c>
      <c r="K18" s="2" t="s">
        <v>21</v>
      </c>
      <c r="M18" s="2">
        <v>2006</v>
      </c>
      <c r="N18" s="3">
        <f t="shared" si="4"/>
        <v>1.1780053842945437</v>
      </c>
      <c r="O18" s="3">
        <f t="shared" si="4"/>
        <v>1.0555752130820417</v>
      </c>
      <c r="P18" s="2" t="s">
        <v>21</v>
      </c>
    </row>
    <row r="19" spans="1:16">
      <c r="A19" s="6">
        <v>2005</v>
      </c>
      <c r="B19">
        <v>125</v>
      </c>
      <c r="C19" s="6">
        <f t="shared" si="0"/>
        <v>0.98412698412698407</v>
      </c>
      <c r="D19" s="6">
        <f t="shared" si="1"/>
        <v>0.64831349206349209</v>
      </c>
      <c r="E19" s="6" t="s">
        <v>22</v>
      </c>
      <c r="F19" s="5"/>
      <c r="G19" s="6">
        <v>2005</v>
      </c>
      <c r="H19" s="5">
        <v>975801</v>
      </c>
      <c r="I19" s="6">
        <f t="shared" si="2"/>
        <v>5.0981942257443999E-2</v>
      </c>
      <c r="J19" s="2">
        <f t="shared" si="3"/>
        <v>4.83294602081209E-2</v>
      </c>
      <c r="K19" s="2" t="s">
        <v>22</v>
      </c>
      <c r="M19" s="2">
        <v>2005</v>
      </c>
      <c r="N19" s="3">
        <f t="shared" si="4"/>
        <v>0.93314504186954006</v>
      </c>
      <c r="O19" s="3">
        <f t="shared" si="4"/>
        <v>0.59998403185537119</v>
      </c>
      <c r="P19" s="2" t="s">
        <v>22</v>
      </c>
    </row>
    <row r="20" spans="1:16">
      <c r="A20" s="6">
        <v>2004</v>
      </c>
      <c r="B20">
        <v>63</v>
      </c>
      <c r="C20" s="6">
        <f t="shared" si="0"/>
        <v>0.3125</v>
      </c>
      <c r="D20" s="6">
        <f t="shared" si="1"/>
        <v>0.30489864864864868</v>
      </c>
      <c r="E20" s="6" t="s">
        <v>23</v>
      </c>
      <c r="F20" s="5"/>
      <c r="G20" s="6">
        <v>2004</v>
      </c>
      <c r="H20" s="5">
        <v>928466</v>
      </c>
      <c r="I20" s="6">
        <f t="shared" si="2"/>
        <v>4.5676978158797801E-2</v>
      </c>
      <c r="J20" s="2">
        <f t="shared" si="3"/>
        <v>4.4970204422588672E-2</v>
      </c>
      <c r="K20" s="2" t="s">
        <v>23</v>
      </c>
      <c r="M20" s="2">
        <v>2004</v>
      </c>
      <c r="N20" s="3">
        <f t="shared" si="4"/>
        <v>0.26682302184120221</v>
      </c>
      <c r="O20" s="3">
        <f t="shared" si="4"/>
        <v>0.25992844422605998</v>
      </c>
      <c r="P20" s="2" t="s">
        <v>23</v>
      </c>
    </row>
    <row r="21" spans="1:16">
      <c r="A21" s="6">
        <v>2003</v>
      </c>
      <c r="B21">
        <v>48</v>
      </c>
      <c r="C21" s="6">
        <f t="shared" si="0"/>
        <v>0.29729729729729731</v>
      </c>
      <c r="D21" s="6">
        <f t="shared" si="1"/>
        <v>0.17722007722007724</v>
      </c>
      <c r="E21" s="6" t="s">
        <v>24</v>
      </c>
      <c r="F21" s="5"/>
      <c r="G21" s="6">
        <v>2003</v>
      </c>
      <c r="H21" s="5">
        <v>887909</v>
      </c>
      <c r="I21" s="6">
        <f t="shared" si="2"/>
        <v>4.426343068637955E-2</v>
      </c>
      <c r="J21" s="2">
        <f t="shared" si="3"/>
        <v>3.357412135822737E-2</v>
      </c>
      <c r="K21" s="2" t="s">
        <v>24</v>
      </c>
      <c r="M21" s="2">
        <v>2003</v>
      </c>
      <c r="N21" s="3">
        <f t="shared" si="4"/>
        <v>0.25303386661091776</v>
      </c>
      <c r="O21" s="3">
        <f t="shared" si="4"/>
        <v>0.14364595586184986</v>
      </c>
      <c r="P21" s="2" t="s">
        <v>24</v>
      </c>
    </row>
    <row r="22" spans="1:16">
      <c r="A22" s="6">
        <v>2002</v>
      </c>
      <c r="B22">
        <v>37</v>
      </c>
      <c r="C22" s="6">
        <f t="shared" si="0"/>
        <v>5.7142857142857141E-2</v>
      </c>
      <c r="D22" s="6">
        <f t="shared" si="1"/>
        <v>1.544401544401542E-3</v>
      </c>
      <c r="E22" s="6" t="s">
        <v>25</v>
      </c>
      <c r="F22" s="5"/>
      <c r="G22" s="6">
        <v>2002</v>
      </c>
      <c r="H22" s="5">
        <v>850273</v>
      </c>
      <c r="I22" s="6">
        <f t="shared" si="2"/>
        <v>2.2884812030075186E-2</v>
      </c>
      <c r="J22" s="2">
        <f t="shared" si="3"/>
        <v>1.147970202989825E-2</v>
      </c>
      <c r="K22" s="2" t="s">
        <v>25</v>
      </c>
      <c r="M22" s="2">
        <v>2002</v>
      </c>
      <c r="N22" s="3">
        <f t="shared" si="4"/>
        <v>3.4258045112781951E-2</v>
      </c>
      <c r="O22" s="3">
        <f t="shared" si="4"/>
        <v>-9.9353004854967081E-3</v>
      </c>
      <c r="P22" s="2" t="s">
        <v>25</v>
      </c>
    </row>
    <row r="23" spans="1:16">
      <c r="A23" s="6">
        <v>2001</v>
      </c>
      <c r="B23">
        <v>35</v>
      </c>
      <c r="C23" s="6">
        <f t="shared" si="0"/>
        <v>-5.4054054054054057E-2</v>
      </c>
      <c r="D23" s="6" t="e">
        <f t="shared" si="1"/>
        <v>#DIV/0!</v>
      </c>
      <c r="E23" s="6" t="s">
        <v>26</v>
      </c>
      <c r="F23" s="5"/>
      <c r="G23" s="6">
        <v>2001</v>
      </c>
      <c r="H23" s="5">
        <v>831250</v>
      </c>
      <c r="I23" s="6">
        <f t="shared" si="2"/>
        <v>7.4592029721314555E-5</v>
      </c>
      <c r="J23" s="2">
        <f t="shared" si="3"/>
        <v>1.0923910985677252E-2</v>
      </c>
      <c r="K23" s="2" t="s">
        <v>26</v>
      </c>
      <c r="M23" s="2">
        <v>2001</v>
      </c>
      <c r="N23" s="3">
        <f t="shared" si="4"/>
        <v>-5.4128646083775371E-2</v>
      </c>
      <c r="O23" s="3" t="e">
        <f t="shared" si="4"/>
        <v>#DIV/0!</v>
      </c>
      <c r="P23" s="2" t="s">
        <v>26</v>
      </c>
    </row>
    <row r="24" spans="1:16">
      <c r="A24" s="6">
        <v>2000</v>
      </c>
      <c r="B24">
        <v>37</v>
      </c>
      <c r="C24" s="6" t="e">
        <f t="shared" si="0"/>
        <v>#DIV/0!</v>
      </c>
      <c r="D24" s="6" t="e">
        <f t="shared" si="1"/>
        <v>#DIV/0!</v>
      </c>
      <c r="E24" s="6" t="s">
        <v>27</v>
      </c>
      <c r="F24" s="5"/>
      <c r="G24" s="6">
        <v>2000</v>
      </c>
      <c r="H24" s="5">
        <v>831188</v>
      </c>
      <c r="I24" s="6">
        <f t="shared" si="2"/>
        <v>2.177322994163319E-2</v>
      </c>
      <c r="J24" s="2">
        <f t="shared" si="3"/>
        <v>1.9876638847439031E-2</v>
      </c>
      <c r="K24" s="2" t="s">
        <v>27</v>
      </c>
      <c r="M24" s="2">
        <v>2000</v>
      </c>
      <c r="N24" s="3" t="e">
        <f t="shared" si="4"/>
        <v>#DIV/0!</v>
      </c>
      <c r="O24" s="3" t="e">
        <f t="shared" si="4"/>
        <v>#DIV/0!</v>
      </c>
      <c r="P24" s="2" t="s">
        <v>27</v>
      </c>
    </row>
    <row r="25" spans="1:16">
      <c r="A25" s="6">
        <v>1999</v>
      </c>
      <c r="B25"/>
      <c r="C25" s="6" t="e">
        <f t="shared" si="0"/>
        <v>#DIV/0!</v>
      </c>
      <c r="D25" s="6" t="e">
        <f t="shared" si="1"/>
        <v>#DIV/0!</v>
      </c>
      <c r="E25" s="6" t="s">
        <v>28</v>
      </c>
      <c r="F25" s="5"/>
      <c r="G25" s="6">
        <v>1999</v>
      </c>
      <c r="H25" s="5">
        <v>813476</v>
      </c>
      <c r="I25" s="6">
        <f t="shared" si="2"/>
        <v>1.7980047753244868E-2</v>
      </c>
      <c r="J25" s="2">
        <f t="shared" si="3"/>
        <v>1.9467776698243837E-2</v>
      </c>
      <c r="K25" s="2" t="s">
        <v>28</v>
      </c>
      <c r="M25" s="2">
        <v>1999</v>
      </c>
      <c r="N25" s="3" t="e">
        <f t="shared" si="4"/>
        <v>#DIV/0!</v>
      </c>
      <c r="O25" s="3" t="e">
        <f t="shared" si="4"/>
        <v>#DIV/0!</v>
      </c>
      <c r="P25" s="2" t="s">
        <v>28</v>
      </c>
    </row>
    <row r="26" spans="1:16">
      <c r="A26" s="6">
        <v>1998</v>
      </c>
      <c r="B26"/>
      <c r="C26" s="6" t="e">
        <f t="shared" si="0"/>
        <v>#DIV/0!</v>
      </c>
      <c r="D26" s="6" t="e">
        <f t="shared" si="1"/>
        <v>#DIV/0!</v>
      </c>
      <c r="E26" s="6" t="s">
        <v>29</v>
      </c>
      <c r="F26" s="5"/>
      <c r="G26" s="6">
        <v>1998</v>
      </c>
      <c r="H26" s="5">
        <v>799108</v>
      </c>
      <c r="I26" s="6">
        <f t="shared" si="2"/>
        <v>2.0955505643242802E-2</v>
      </c>
      <c r="J26" s="2">
        <f t="shared" si="3"/>
        <v>1.7062593320137966E-2</v>
      </c>
      <c r="K26" s="2" t="s">
        <v>29</v>
      </c>
      <c r="M26" s="2">
        <v>1998</v>
      </c>
      <c r="N26" s="3" t="e">
        <f t="shared" si="4"/>
        <v>#DIV/0!</v>
      </c>
      <c r="O26" s="3" t="e">
        <f t="shared" si="4"/>
        <v>#DIV/0!</v>
      </c>
      <c r="P26" s="2" t="s">
        <v>29</v>
      </c>
    </row>
    <row r="27" spans="1:16">
      <c r="A27" s="6">
        <v>1997</v>
      </c>
      <c r="B27"/>
      <c r="C27" s="6" t="e">
        <f t="shared" si="0"/>
        <v>#DIV/0!</v>
      </c>
      <c r="D27" s="6" t="e">
        <f t="shared" si="1"/>
        <v>#DIV/0!</v>
      </c>
      <c r="E27" s="6" t="s">
        <v>30</v>
      </c>
      <c r="F27" s="5"/>
      <c r="G27" s="6">
        <v>1997</v>
      </c>
      <c r="H27" s="5">
        <v>782706</v>
      </c>
      <c r="I27" s="6">
        <f t="shared" si="2"/>
        <v>1.3169680997033133E-2</v>
      </c>
      <c r="J27" s="2">
        <f t="shared" si="3"/>
        <v>6.5809530205009958E-2</v>
      </c>
      <c r="K27" s="2" t="s">
        <v>30</v>
      </c>
      <c r="M27" s="2">
        <v>1997</v>
      </c>
      <c r="N27" s="3" t="e">
        <f t="shared" si="4"/>
        <v>#DIV/0!</v>
      </c>
      <c r="O27" s="3" t="e">
        <f t="shared" si="4"/>
        <v>#DIV/0!</v>
      </c>
      <c r="P27" s="2" t="s">
        <v>30</v>
      </c>
    </row>
    <row r="28" spans="1:16">
      <c r="A28" s="6">
        <v>1996</v>
      </c>
      <c r="B28"/>
      <c r="C28" s="6" t="e">
        <f t="shared" si="0"/>
        <v>#DIV/0!</v>
      </c>
      <c r="D28" s="6" t="e">
        <f t="shared" si="1"/>
        <v>#DIV/0!</v>
      </c>
      <c r="E28" s="6" t="s">
        <v>31</v>
      </c>
      <c r="F28" s="5"/>
      <c r="G28" s="6">
        <v>1996</v>
      </c>
      <c r="H28" s="5">
        <v>772532</v>
      </c>
      <c r="I28" s="6">
        <f t="shared" si="2"/>
        <v>0.11844937941298679</v>
      </c>
      <c r="J28" s="2">
        <f t="shared" si="3"/>
        <v>8.4519918588730383E-2</v>
      </c>
      <c r="K28" s="2" t="s">
        <v>31</v>
      </c>
      <c r="M28" s="2">
        <v>1996</v>
      </c>
      <c r="N28" s="3" t="e">
        <f t="shared" si="4"/>
        <v>#DIV/0!</v>
      </c>
      <c r="O28" s="3" t="e">
        <f t="shared" si="4"/>
        <v>#DIV/0!</v>
      </c>
      <c r="P28" s="2" t="s">
        <v>31</v>
      </c>
    </row>
    <row r="29" spans="1:16">
      <c r="A29" s="6">
        <v>1995</v>
      </c>
      <c r="B29"/>
      <c r="C29" s="6" t="e">
        <f t="shared" si="0"/>
        <v>#DIV/0!</v>
      </c>
      <c r="D29" s="6" t="e">
        <f t="shared" si="1"/>
        <v>#DIV/0!</v>
      </c>
      <c r="E29" s="6" t="s">
        <v>32</v>
      </c>
      <c r="F29" s="5"/>
      <c r="G29" s="6">
        <v>1995</v>
      </c>
      <c r="H29" s="5">
        <v>690717</v>
      </c>
      <c r="I29" s="6">
        <f t="shared" si="2"/>
        <v>5.0590457764473976E-2</v>
      </c>
      <c r="J29" s="2">
        <f t="shared" si="3"/>
        <v>4.6889486280644252E-2</v>
      </c>
      <c r="K29" s="2" t="s">
        <v>32</v>
      </c>
      <c r="M29" s="2">
        <v>1995</v>
      </c>
      <c r="N29" s="3" t="e">
        <f t="shared" si="4"/>
        <v>#DIV/0!</v>
      </c>
      <c r="O29" s="3" t="e">
        <f t="shared" si="4"/>
        <v>#DIV/0!</v>
      </c>
      <c r="P29" s="2" t="s">
        <v>32</v>
      </c>
    </row>
    <row r="30" spans="1:16">
      <c r="A30" s="6">
        <v>1994</v>
      </c>
      <c r="B30"/>
      <c r="C30" s="6" t="e">
        <f t="shared" si="0"/>
        <v>#DIV/0!</v>
      </c>
      <c r="D30" s="6" t="e">
        <f t="shared" si="1"/>
        <v>#DIV/0!</v>
      </c>
      <c r="E30" s="6" t="s">
        <v>33</v>
      </c>
      <c r="F30" s="5"/>
      <c r="G30" s="6">
        <v>1994</v>
      </c>
      <c r="H30" s="5">
        <v>657456</v>
      </c>
      <c r="I30" s="6">
        <f t="shared" si="2"/>
        <v>4.3188514796814528E-2</v>
      </c>
      <c r="J30" s="2">
        <f t="shared" si="3"/>
        <v>2.9041261205244112E-2</v>
      </c>
      <c r="K30" s="2" t="s">
        <v>33</v>
      </c>
      <c r="M30" s="2">
        <v>1994</v>
      </c>
      <c r="N30" s="3" t="e">
        <f t="shared" si="4"/>
        <v>#DIV/0!</v>
      </c>
      <c r="O30" s="3" t="e">
        <f t="shared" si="4"/>
        <v>#DIV/0!</v>
      </c>
      <c r="P30" s="2" t="s">
        <v>33</v>
      </c>
    </row>
    <row r="31" spans="1:16">
      <c r="A31" s="6">
        <v>1993</v>
      </c>
      <c r="B31"/>
      <c r="C31" s="6" t="e">
        <f t="shared" si="0"/>
        <v>#DIV/0!</v>
      </c>
      <c r="D31" s="6" t="e">
        <f t="shared" si="1"/>
        <v>#DIV/0!</v>
      </c>
      <c r="E31" s="6" t="s">
        <v>34</v>
      </c>
      <c r="F31" s="5"/>
      <c r="G31" s="6">
        <v>1993</v>
      </c>
      <c r="H31" s="5">
        <v>630237</v>
      </c>
      <c r="I31" s="6">
        <f t="shared" si="2"/>
        <v>1.4894007613673694E-2</v>
      </c>
      <c r="J31" s="2">
        <f t="shared" si="3"/>
        <v>1.3230641512147433E-2</v>
      </c>
      <c r="K31" s="2" t="s">
        <v>34</v>
      </c>
      <c r="M31" s="2">
        <v>1993</v>
      </c>
      <c r="N31" s="3" t="e">
        <f t="shared" si="4"/>
        <v>#DIV/0!</v>
      </c>
      <c r="O31" s="3" t="e">
        <f t="shared" si="4"/>
        <v>#DIV/0!</v>
      </c>
      <c r="P31" s="2" t="s">
        <v>34</v>
      </c>
    </row>
    <row r="32" spans="1:16">
      <c r="A32" s="6">
        <v>1992</v>
      </c>
      <c r="B32"/>
      <c r="C32" s="6" t="e">
        <f t="shared" si="0"/>
        <v>#DIV/0!</v>
      </c>
      <c r="D32" s="6" t="e">
        <f t="shared" si="1"/>
        <v>#DIV/0!</v>
      </c>
      <c r="E32" s="6" t="s">
        <v>35</v>
      </c>
      <c r="F32" s="5"/>
      <c r="G32" s="6">
        <v>1992</v>
      </c>
      <c r="H32" s="5">
        <v>620988</v>
      </c>
      <c r="I32" s="6">
        <f t="shared" si="2"/>
        <v>1.1567275410621173E-2</v>
      </c>
      <c r="J32" s="2">
        <f t="shared" si="3"/>
        <v>2.0060376222010901E-2</v>
      </c>
      <c r="K32" s="2" t="s">
        <v>35</v>
      </c>
      <c r="M32" s="2">
        <v>1992</v>
      </c>
      <c r="N32" s="3" t="e">
        <f t="shared" si="4"/>
        <v>#DIV/0!</v>
      </c>
      <c r="O32" s="3" t="e">
        <f t="shared" si="4"/>
        <v>#DIV/0!</v>
      </c>
      <c r="P32" s="2" t="s">
        <v>35</v>
      </c>
    </row>
    <row r="33" spans="1:16">
      <c r="A33" s="6">
        <v>1991</v>
      </c>
      <c r="B33"/>
      <c r="C33" s="6" t="e">
        <f t="shared" si="0"/>
        <v>#DIV/0!</v>
      </c>
      <c r="D33" s="6" t="e">
        <f t="shared" si="1"/>
        <v>#DIV/0!</v>
      </c>
      <c r="E33" s="6" t="s">
        <v>36</v>
      </c>
      <c r="F33" s="5"/>
      <c r="G33" s="6">
        <v>1991</v>
      </c>
      <c r="H33" s="5">
        <v>613887</v>
      </c>
      <c r="I33" s="6">
        <f t="shared" si="2"/>
        <v>2.855347703340063E-2</v>
      </c>
      <c r="J33" s="2">
        <f t="shared" si="3"/>
        <v>2.8153286573621972E-2</v>
      </c>
      <c r="K33" s="2" t="s">
        <v>36</v>
      </c>
      <c r="M33" s="2">
        <v>1991</v>
      </c>
      <c r="N33" s="3" t="e">
        <f t="shared" si="4"/>
        <v>#DIV/0!</v>
      </c>
      <c r="O33" s="3" t="e">
        <f t="shared" si="4"/>
        <v>#DIV/0!</v>
      </c>
      <c r="P33" s="2" t="s">
        <v>36</v>
      </c>
    </row>
    <row r="34" spans="1:16">
      <c r="A34" s="6">
        <v>1990</v>
      </c>
      <c r="B34"/>
      <c r="C34" s="6" t="e">
        <f t="shared" si="0"/>
        <v>#DIV/0!</v>
      </c>
      <c r="D34" s="6" t="e">
        <f t="shared" si="1"/>
        <v>#DIV/0!</v>
      </c>
      <c r="E34" s="6" t="s">
        <v>37</v>
      </c>
      <c r="F34" s="5"/>
      <c r="G34" s="6">
        <v>1990</v>
      </c>
      <c r="H34" s="5">
        <v>596845</v>
      </c>
      <c r="I34" s="6">
        <f t="shared" si="2"/>
        <v>2.7753096113843315E-2</v>
      </c>
      <c r="J34" s="2">
        <f t="shared" si="3"/>
        <v>2.9443120143982246E-2</v>
      </c>
      <c r="K34" s="2" t="s">
        <v>37</v>
      </c>
      <c r="M34" s="2">
        <v>1990</v>
      </c>
      <c r="N34" s="3" t="e">
        <f t="shared" si="4"/>
        <v>#DIV/0!</v>
      </c>
      <c r="O34" s="3" t="e">
        <f t="shared" si="4"/>
        <v>#DIV/0!</v>
      </c>
      <c r="P34" s="2" t="s">
        <v>37</v>
      </c>
    </row>
    <row r="35" spans="1:16">
      <c r="A35" s="6">
        <v>1989</v>
      </c>
      <c r="B35" s="5"/>
      <c r="C35" s="6" t="e">
        <f t="shared" si="0"/>
        <v>#DIV/0!</v>
      </c>
      <c r="D35" s="6" t="e">
        <f t="shared" si="1"/>
        <v>#DIV/0!</v>
      </c>
      <c r="E35" s="6" t="s">
        <v>38</v>
      </c>
      <c r="F35" s="5"/>
      <c r="G35" s="6">
        <v>1989</v>
      </c>
      <c r="H35" s="5">
        <v>580728</v>
      </c>
      <c r="I35" s="6">
        <f t="shared" si="2"/>
        <v>3.1133144174121174E-2</v>
      </c>
      <c r="J35" s="2">
        <f t="shared" si="3"/>
        <v>2.639735214630743E-2</v>
      </c>
      <c r="K35" s="2" t="s">
        <v>38</v>
      </c>
      <c r="M35" s="2">
        <v>1989</v>
      </c>
      <c r="N35" s="3" t="e">
        <f t="shared" si="4"/>
        <v>#DIV/0!</v>
      </c>
      <c r="O35" s="3" t="e">
        <f t="shared" si="4"/>
        <v>#DIV/0!</v>
      </c>
      <c r="P35" s="2" t="s">
        <v>38</v>
      </c>
    </row>
    <row r="36" spans="1:16">
      <c r="A36" s="6">
        <v>1988</v>
      </c>
      <c r="B36" s="5"/>
      <c r="C36" s="6" t="e">
        <f t="shared" si="0"/>
        <v>#DIV/0!</v>
      </c>
      <c r="D36" s="6" t="e">
        <f t="shared" si="1"/>
        <v>#DIV/0!</v>
      </c>
      <c r="E36" s="6" t="s">
        <v>39</v>
      </c>
      <c r="F36" s="5"/>
      <c r="G36" s="6">
        <v>1988</v>
      </c>
      <c r="H36" s="5">
        <v>563194</v>
      </c>
      <c r="I36" s="6">
        <f t="shared" si="2"/>
        <v>2.1661560118493687E-2</v>
      </c>
      <c r="J36" s="2">
        <f t="shared" si="3"/>
        <v>2.4966281656905474E-2</v>
      </c>
      <c r="K36" s="2" t="s">
        <v>39</v>
      </c>
      <c r="M36" s="2">
        <v>1988</v>
      </c>
      <c r="N36" s="3" t="e">
        <f t="shared" ref="N36:O54" si="5">C36-I36</f>
        <v>#DIV/0!</v>
      </c>
      <c r="O36" s="3" t="e">
        <f t="shared" si="5"/>
        <v>#DIV/0!</v>
      </c>
      <c r="P36" s="2" t="s">
        <v>39</v>
      </c>
    </row>
    <row r="37" spans="1:16">
      <c r="A37" s="6">
        <v>1987</v>
      </c>
      <c r="B37" s="5"/>
      <c r="C37" s="6" t="e">
        <f t="shared" si="0"/>
        <v>#DIV/0!</v>
      </c>
      <c r="D37" s="6" t="e">
        <f t="shared" si="1"/>
        <v>#DIV/0!</v>
      </c>
      <c r="E37" s="6" t="s">
        <v>40</v>
      </c>
      <c r="F37" s="5"/>
      <c r="G37" s="6">
        <v>1987</v>
      </c>
      <c r="H37" s="5">
        <v>551253</v>
      </c>
      <c r="I37" s="6">
        <f t="shared" si="2"/>
        <v>2.8271003195317265E-2</v>
      </c>
      <c r="J37" s="2">
        <f t="shared" si="3"/>
        <v>1.6846461339296948E-2</v>
      </c>
      <c r="K37" s="2" t="s">
        <v>40</v>
      </c>
      <c r="M37" s="2">
        <v>1987</v>
      </c>
      <c r="N37" s="3" t="e">
        <f t="shared" si="5"/>
        <v>#DIV/0!</v>
      </c>
      <c r="O37" s="3" t="e">
        <f t="shared" si="5"/>
        <v>#DIV/0!</v>
      </c>
      <c r="P37" s="2" t="s">
        <v>40</v>
      </c>
    </row>
    <row r="38" spans="1:16">
      <c r="A38" s="6">
        <v>1986</v>
      </c>
      <c r="B38" s="5"/>
      <c r="C38" s="6" t="e">
        <f t="shared" si="0"/>
        <v>#DIV/0!</v>
      </c>
      <c r="D38" s="6" t="e">
        <f t="shared" si="1"/>
        <v>#DIV/0!</v>
      </c>
      <c r="E38" s="6" t="s">
        <v>41</v>
      </c>
      <c r="F38" s="5"/>
      <c r="G38" s="6">
        <v>1986</v>
      </c>
      <c r="H38" s="5">
        <v>536097</v>
      </c>
      <c r="I38" s="6">
        <f t="shared" si="2"/>
        <v>5.4219194832766321E-3</v>
      </c>
      <c r="J38" s="2">
        <f t="shared" si="3"/>
        <v>9.3190231942493328E-3</v>
      </c>
      <c r="K38" s="2" t="s">
        <v>41</v>
      </c>
      <c r="M38" s="2">
        <v>1986</v>
      </c>
      <c r="N38" s="3" t="e">
        <f t="shared" si="5"/>
        <v>#DIV/0!</v>
      </c>
      <c r="O38" s="3" t="e">
        <f t="shared" si="5"/>
        <v>#DIV/0!</v>
      </c>
      <c r="P38" s="2" t="s">
        <v>41</v>
      </c>
    </row>
    <row r="39" spans="1:16">
      <c r="A39" s="6">
        <v>1985</v>
      </c>
      <c r="B39" s="5"/>
      <c r="C39" s="6" t="e">
        <f t="shared" si="0"/>
        <v>#DIV/0!</v>
      </c>
      <c r="D39" s="6" t="e">
        <f t="shared" si="1"/>
        <v>#DIV/0!</v>
      </c>
      <c r="E39" s="6" t="s">
        <v>42</v>
      </c>
      <c r="F39" s="5"/>
      <c r="G39" s="6">
        <v>1985</v>
      </c>
      <c r="H39" s="5">
        <v>533206</v>
      </c>
      <c r="I39" s="6">
        <f t="shared" si="2"/>
        <v>1.3216126905222033E-2</v>
      </c>
      <c r="J39" s="2">
        <f t="shared" si="3"/>
        <v>2.0373534963942636E-2</v>
      </c>
      <c r="K39" s="2" t="s">
        <v>42</v>
      </c>
      <c r="M39" s="2">
        <v>1985</v>
      </c>
      <c r="N39" s="3" t="e">
        <f t="shared" si="5"/>
        <v>#DIV/0!</v>
      </c>
      <c r="O39" s="3" t="e">
        <f t="shared" si="5"/>
        <v>#DIV/0!</v>
      </c>
      <c r="P39" s="2" t="s">
        <v>42</v>
      </c>
    </row>
    <row r="40" spans="1:16">
      <c r="A40" s="6">
        <v>1984</v>
      </c>
      <c r="B40" s="5"/>
      <c r="C40" s="6" t="e">
        <f t="shared" si="0"/>
        <v>#DIV/0!</v>
      </c>
      <c r="D40" s="6" t="e">
        <f t="shared" si="1"/>
        <v>#DIV/0!</v>
      </c>
      <c r="E40" s="6" t="s">
        <v>43</v>
      </c>
      <c r="F40" s="5"/>
      <c r="G40" s="6">
        <v>1984</v>
      </c>
      <c r="H40" s="5">
        <v>526251</v>
      </c>
      <c r="I40" s="6">
        <f t="shared" si="2"/>
        <v>2.7530943022663238E-2</v>
      </c>
      <c r="J40" s="2">
        <f t="shared" si="3"/>
        <v>4.0381562292920295E-2</v>
      </c>
      <c r="K40" s="2" t="s">
        <v>43</v>
      </c>
      <c r="M40" s="2">
        <v>1984</v>
      </c>
      <c r="N40" s="3" t="e">
        <f t="shared" si="5"/>
        <v>#DIV/0!</v>
      </c>
      <c r="O40" s="3" t="e">
        <f t="shared" si="5"/>
        <v>#DIV/0!</v>
      </c>
      <c r="P40" s="2" t="s">
        <v>43</v>
      </c>
    </row>
    <row r="41" spans="1:16">
      <c r="A41" s="6">
        <v>1983</v>
      </c>
      <c r="B41" s="5"/>
      <c r="C41" s="6" t="e">
        <f t="shared" si="0"/>
        <v>#DIV/0!</v>
      </c>
      <c r="D41" s="6" t="e">
        <f t="shared" si="1"/>
        <v>#DIV/0!</v>
      </c>
      <c r="E41" s="6" t="s">
        <v>44</v>
      </c>
      <c r="F41" s="5"/>
      <c r="G41" s="6">
        <v>1983</v>
      </c>
      <c r="H41" s="5">
        <v>512151</v>
      </c>
      <c r="I41" s="6">
        <f t="shared" si="2"/>
        <v>5.3232181563177355E-2</v>
      </c>
      <c r="J41" s="2">
        <f t="shared" si="3"/>
        <v>4.8451431259225353E-2</v>
      </c>
      <c r="K41" s="2" t="s">
        <v>44</v>
      </c>
      <c r="M41" s="2">
        <v>1983</v>
      </c>
      <c r="N41" s="3" t="e">
        <f t="shared" si="5"/>
        <v>#DIV/0!</v>
      </c>
      <c r="O41" s="3" t="e">
        <f t="shared" si="5"/>
        <v>#DIV/0!</v>
      </c>
      <c r="P41" s="2" t="s">
        <v>44</v>
      </c>
    </row>
    <row r="42" spans="1:16">
      <c r="A42" s="6">
        <v>1982</v>
      </c>
      <c r="B42" s="5"/>
      <c r="C42" s="6" t="e">
        <f t="shared" si="0"/>
        <v>#DIV/0!</v>
      </c>
      <c r="D42" s="6" t="e">
        <f t="shared" si="1"/>
        <v>#DIV/0!</v>
      </c>
      <c r="E42" s="6" t="s">
        <v>45</v>
      </c>
      <c r="F42" s="5"/>
      <c r="G42" s="6">
        <v>1982</v>
      </c>
      <c r="H42" s="5">
        <v>486266</v>
      </c>
      <c r="I42" s="6">
        <f t="shared" si="2"/>
        <v>4.3670680955273343E-2</v>
      </c>
      <c r="J42" s="2">
        <f t="shared" si="3"/>
        <v>4.4644322685575777E-2</v>
      </c>
      <c r="K42" s="2" t="s">
        <v>45</v>
      </c>
      <c r="M42" s="2">
        <v>1982</v>
      </c>
      <c r="N42" s="3" t="e">
        <f t="shared" si="5"/>
        <v>#DIV/0!</v>
      </c>
      <c r="O42" s="3" t="e">
        <f t="shared" si="5"/>
        <v>#DIV/0!</v>
      </c>
      <c r="P42" s="2" t="s">
        <v>45</v>
      </c>
    </row>
    <row r="43" spans="1:16">
      <c r="A43" s="6">
        <v>1981</v>
      </c>
      <c r="B43" s="5"/>
      <c r="C43" s="6" t="e">
        <f t="shared" si="0"/>
        <v>#DIV/0!</v>
      </c>
      <c r="D43" s="6" t="e">
        <f t="shared" si="1"/>
        <v>#DIV/0!</v>
      </c>
      <c r="E43" s="6" t="s">
        <v>46</v>
      </c>
      <c r="F43" s="5"/>
      <c r="G43" s="6">
        <v>1981</v>
      </c>
      <c r="H43" s="5">
        <v>465919</v>
      </c>
      <c r="I43" s="6">
        <f t="shared" si="2"/>
        <v>4.5617964415878204E-2</v>
      </c>
      <c r="J43" s="2">
        <f t="shared" si="3"/>
        <v>3.5457452748530641E-2</v>
      </c>
      <c r="K43" s="2" t="s">
        <v>46</v>
      </c>
      <c r="M43" s="2">
        <v>1981</v>
      </c>
      <c r="N43" s="3" t="e">
        <f t="shared" si="5"/>
        <v>#DIV/0!</v>
      </c>
      <c r="O43" s="3" t="e">
        <f t="shared" si="5"/>
        <v>#DIV/0!</v>
      </c>
      <c r="P43" s="2" t="s">
        <v>46</v>
      </c>
    </row>
    <row r="44" spans="1:16">
      <c r="A44" s="6">
        <v>1980</v>
      </c>
      <c r="B44" s="5"/>
      <c r="C44" s="6" t="e">
        <f t="shared" si="0"/>
        <v>#DIV/0!</v>
      </c>
      <c r="D44" s="6" t="e">
        <f t="shared" si="1"/>
        <v>#DIV/0!</v>
      </c>
      <c r="E44" s="6" t="s">
        <v>47</v>
      </c>
      <c r="F44" s="5"/>
      <c r="G44" s="6">
        <v>1980</v>
      </c>
      <c r="H44" s="5">
        <v>445592</v>
      </c>
      <c r="I44" s="6">
        <f t="shared" si="2"/>
        <v>2.5296941081183071E-2</v>
      </c>
      <c r="J44" s="2">
        <f t="shared" si="3"/>
        <v>2.1584758356745948E-2</v>
      </c>
      <c r="K44" s="2" t="s">
        <v>47</v>
      </c>
      <c r="M44" s="2">
        <v>1980</v>
      </c>
      <c r="N44" s="3" t="e">
        <f t="shared" si="5"/>
        <v>#DIV/0!</v>
      </c>
      <c r="O44" s="3" t="e">
        <f t="shared" si="5"/>
        <v>#DIV/0!</v>
      </c>
      <c r="P44" s="2" t="s">
        <v>47</v>
      </c>
    </row>
    <row r="45" spans="1:16">
      <c r="A45" s="6">
        <v>1979</v>
      </c>
      <c r="B45" s="5"/>
      <c r="C45" s="6" t="e">
        <f t="shared" si="0"/>
        <v>#DIV/0!</v>
      </c>
      <c r="D45" s="6" t="e">
        <f t="shared" si="1"/>
        <v>#DIV/0!</v>
      </c>
      <c r="E45" s="6" t="s">
        <v>48</v>
      </c>
      <c r="F45" s="5"/>
      <c r="G45" s="6">
        <v>1979</v>
      </c>
      <c r="H45" s="5">
        <v>434598</v>
      </c>
      <c r="I45" s="6">
        <f t="shared" si="2"/>
        <v>1.7872575632308822E-2</v>
      </c>
      <c r="J45" s="2">
        <f t="shared" si="3"/>
        <v>2.6410575718924752E-2</v>
      </c>
      <c r="K45" s="2" t="s">
        <v>48</v>
      </c>
      <c r="M45" s="2">
        <v>1979</v>
      </c>
      <c r="N45" s="3" t="e">
        <f t="shared" si="5"/>
        <v>#DIV/0!</v>
      </c>
      <c r="O45" s="3" t="e">
        <f t="shared" si="5"/>
        <v>#DIV/0!</v>
      </c>
      <c r="P45" s="2" t="s">
        <v>48</v>
      </c>
    </row>
    <row r="46" spans="1:16">
      <c r="A46" s="6">
        <v>1978</v>
      </c>
      <c r="B46" s="5"/>
      <c r="C46" s="6" t="e">
        <f t="shared" si="0"/>
        <v>#DIV/0!</v>
      </c>
      <c r="D46" s="6" t="e">
        <f t="shared" si="1"/>
        <v>#DIV/0!</v>
      </c>
      <c r="E46" s="6" t="s">
        <v>49</v>
      </c>
      <c r="F46" s="5"/>
      <c r="G46" s="6">
        <v>1978</v>
      </c>
      <c r="H46" s="5">
        <v>426967</v>
      </c>
      <c r="I46" s="6">
        <f t="shared" si="2"/>
        <v>3.4948575805540678E-2</v>
      </c>
      <c r="J46" s="2">
        <f t="shared" si="3"/>
        <v>9.0191741979756629E-2</v>
      </c>
      <c r="K46" s="2" t="s">
        <v>49</v>
      </c>
      <c r="M46" s="2">
        <v>1978</v>
      </c>
      <c r="N46" s="3" t="e">
        <f t="shared" si="5"/>
        <v>#DIV/0!</v>
      </c>
      <c r="O46" s="3" t="e">
        <f t="shared" si="5"/>
        <v>#DIV/0!</v>
      </c>
      <c r="P46" s="2" t="s">
        <v>49</v>
      </c>
    </row>
    <row r="47" spans="1:16">
      <c r="A47" s="6">
        <v>1977</v>
      </c>
      <c r="B47" s="5"/>
      <c r="C47" s="6" t="e">
        <f t="shared" si="0"/>
        <v>#DIV/0!</v>
      </c>
      <c r="D47" s="6" t="e">
        <f t="shared" si="1"/>
        <v>#DIV/0!</v>
      </c>
      <c r="E47" s="6" t="s">
        <v>50</v>
      </c>
      <c r="F47" s="5"/>
      <c r="G47" s="6">
        <v>1977</v>
      </c>
      <c r="H47" s="5">
        <v>412549</v>
      </c>
      <c r="I47" s="6">
        <f t="shared" si="2"/>
        <v>0.14543490815397259</v>
      </c>
      <c r="J47" s="2">
        <f t="shared" si="3"/>
        <v>0.10738961540140465</v>
      </c>
      <c r="K47" s="2" t="s">
        <v>50</v>
      </c>
      <c r="M47" s="2">
        <v>1977</v>
      </c>
      <c r="N47" s="3" t="e">
        <f t="shared" si="5"/>
        <v>#DIV/0!</v>
      </c>
      <c r="O47" s="3" t="e">
        <f t="shared" si="5"/>
        <v>#DIV/0!</v>
      </c>
      <c r="P47" s="2" t="s">
        <v>50</v>
      </c>
    </row>
    <row r="48" spans="1:16">
      <c r="A48" s="6">
        <v>1976</v>
      </c>
      <c r="B48" s="5"/>
      <c r="C48" s="6" t="e">
        <f t="shared" si="0"/>
        <v>#DIV/0!</v>
      </c>
      <c r="D48" s="6" t="e">
        <f t="shared" si="1"/>
        <v>#DIV/0!</v>
      </c>
      <c r="E48" s="6" t="s">
        <v>51</v>
      </c>
      <c r="F48" s="5"/>
      <c r="G48" s="6">
        <v>1976</v>
      </c>
      <c r="H48" s="5">
        <v>360168</v>
      </c>
      <c r="I48" s="6">
        <f t="shared" si="2"/>
        <v>6.9344322648836734E-2</v>
      </c>
      <c r="J48" s="2">
        <f t="shared" si="3"/>
        <v>5.6989256054600333E-2</v>
      </c>
      <c r="K48" s="2" t="s">
        <v>51</v>
      </c>
      <c r="M48" s="2">
        <v>1976</v>
      </c>
      <c r="N48" s="3" t="e">
        <f t="shared" si="5"/>
        <v>#DIV/0!</v>
      </c>
      <c r="O48" s="3" t="e">
        <f t="shared" si="5"/>
        <v>#DIV/0!</v>
      </c>
      <c r="P48" s="2" t="s">
        <v>51</v>
      </c>
    </row>
    <row r="49" spans="1:16">
      <c r="A49" s="6">
        <v>1975</v>
      </c>
      <c r="B49" s="5"/>
      <c r="C49" s="6" t="e">
        <f t="shared" si="0"/>
        <v>#DIV/0!</v>
      </c>
      <c r="D49" s="6" t="e">
        <f t="shared" si="1"/>
        <v>#DIV/0!</v>
      </c>
      <c r="E49" s="6" t="s">
        <v>52</v>
      </c>
      <c r="F49" s="5"/>
      <c r="G49" s="6">
        <v>1975</v>
      </c>
      <c r="H49" s="5">
        <v>336812</v>
      </c>
      <c r="I49" s="6">
        <f t="shared" si="2"/>
        <v>4.4634189460363932E-2</v>
      </c>
      <c r="J49" s="2">
        <f t="shared" si="3"/>
        <v>6.4806528316570813E-2</v>
      </c>
      <c r="K49" s="2" t="s">
        <v>52</v>
      </c>
      <c r="M49" s="2">
        <v>1975</v>
      </c>
      <c r="N49" s="3" t="e">
        <f t="shared" si="5"/>
        <v>#DIV/0!</v>
      </c>
      <c r="O49" s="3" t="e">
        <f t="shared" si="5"/>
        <v>#DIV/0!</v>
      </c>
      <c r="P49" s="2" t="s">
        <v>52</v>
      </c>
    </row>
    <row r="50" spans="1:16">
      <c r="A50" s="6">
        <v>1974</v>
      </c>
      <c r="B50" s="5"/>
      <c r="C50" s="6" t="e">
        <f t="shared" si="0"/>
        <v>#DIV/0!</v>
      </c>
      <c r="D50" s="6" t="e">
        <f t="shared" si="1"/>
        <v>#DIV/0!</v>
      </c>
      <c r="E50" s="6" t="s">
        <v>53</v>
      </c>
      <c r="F50" s="5"/>
      <c r="G50" s="6">
        <v>1974</v>
      </c>
      <c r="H50" s="5">
        <v>322421</v>
      </c>
      <c r="I50" s="6">
        <f t="shared" si="2"/>
        <v>8.4978867172777695E-2</v>
      </c>
      <c r="J50" s="2">
        <f t="shared" si="3"/>
        <v>4.7961434021835572E-2</v>
      </c>
      <c r="K50" s="2" t="s">
        <v>53</v>
      </c>
      <c r="M50" s="2">
        <v>1974</v>
      </c>
      <c r="N50" s="3" t="e">
        <f t="shared" si="5"/>
        <v>#DIV/0!</v>
      </c>
      <c r="O50" s="3" t="e">
        <f t="shared" si="5"/>
        <v>#DIV/0!</v>
      </c>
      <c r="P50" s="2" t="s">
        <v>53</v>
      </c>
    </row>
    <row r="51" spans="1:16">
      <c r="A51" s="6">
        <v>1973</v>
      </c>
      <c r="B51" s="5"/>
      <c r="C51" s="6" t="e">
        <f t="shared" si="0"/>
        <v>#DIV/0!</v>
      </c>
      <c r="D51" s="6" t="e">
        <f t="shared" si="1"/>
        <v>#DIV/0!</v>
      </c>
      <c r="E51" s="6" t="s">
        <v>54</v>
      </c>
      <c r="F51" s="5"/>
      <c r="G51" s="6">
        <v>1973</v>
      </c>
      <c r="H51" s="5">
        <v>297168</v>
      </c>
      <c r="I51" s="6">
        <f t="shared" si="2"/>
        <v>1.0944000870893448E-2</v>
      </c>
      <c r="J51" s="2">
        <f t="shared" si="3"/>
        <v>4.4102258911125528E-2</v>
      </c>
      <c r="K51" s="2" t="s">
        <v>54</v>
      </c>
      <c r="M51" s="2">
        <v>1973</v>
      </c>
      <c r="N51" s="3" t="e">
        <f t="shared" si="5"/>
        <v>#DIV/0!</v>
      </c>
      <c r="O51" s="3" t="e">
        <f t="shared" si="5"/>
        <v>#DIV/0!</v>
      </c>
      <c r="P51" s="2" t="s">
        <v>54</v>
      </c>
    </row>
    <row r="52" spans="1:16">
      <c r="A52" s="6">
        <v>1972</v>
      </c>
      <c r="B52" s="5"/>
      <c r="C52" s="6" t="e">
        <f t="shared" si="0"/>
        <v>#DIV/0!</v>
      </c>
      <c r="D52" s="6" t="e">
        <f t="shared" si="1"/>
        <v>#DIV/0!</v>
      </c>
      <c r="E52" s="6" t="s">
        <v>55</v>
      </c>
      <c r="F52" s="5"/>
      <c r="G52" s="6">
        <v>1972</v>
      </c>
      <c r="H52" s="5">
        <v>293951</v>
      </c>
      <c r="I52" s="6">
        <f t="shared" si="2"/>
        <v>7.7260516951357605E-2</v>
      </c>
      <c r="J52" s="2">
        <f t="shared" si="3"/>
        <v>6.9540983740483342E-2</v>
      </c>
      <c r="K52" s="2" t="s">
        <v>55</v>
      </c>
      <c r="M52" s="2">
        <v>1972</v>
      </c>
      <c r="N52" s="3" t="e">
        <f t="shared" si="5"/>
        <v>#DIV/0!</v>
      </c>
      <c r="O52" s="3" t="e">
        <f t="shared" si="5"/>
        <v>#DIV/0!</v>
      </c>
      <c r="P52" s="2" t="s">
        <v>55</v>
      </c>
    </row>
    <row r="53" spans="1:16">
      <c r="A53" s="6">
        <v>1971</v>
      </c>
      <c r="B53" s="8"/>
      <c r="C53" s="6" t="e">
        <f t="shared" si="0"/>
        <v>#DIV/0!</v>
      </c>
      <c r="D53" s="6"/>
      <c r="E53" s="6" t="s">
        <v>56</v>
      </c>
      <c r="F53" s="5"/>
      <c r="G53" s="6">
        <v>1971</v>
      </c>
      <c r="H53" s="5">
        <v>272869</v>
      </c>
      <c r="I53" s="6">
        <f t="shared" si="2"/>
        <v>6.1821450529609079E-2</v>
      </c>
      <c r="J53" s="2"/>
      <c r="K53" s="2" t="s">
        <v>56</v>
      </c>
      <c r="M53" s="2">
        <v>1971</v>
      </c>
      <c r="N53" s="3" t="e">
        <f t="shared" si="5"/>
        <v>#DIV/0!</v>
      </c>
      <c r="O53" s="3">
        <f t="shared" si="5"/>
        <v>0</v>
      </c>
      <c r="P53" s="2" t="s">
        <v>56</v>
      </c>
    </row>
    <row r="54" spans="1:16">
      <c r="A54" s="6">
        <v>1970</v>
      </c>
      <c r="B54" s="8"/>
      <c r="C54" s="6"/>
      <c r="D54" s="6"/>
      <c r="E54" s="6"/>
      <c r="F54" s="5"/>
      <c r="G54" s="6">
        <v>1970</v>
      </c>
      <c r="H54" s="5">
        <v>256982</v>
      </c>
      <c r="I54" s="6"/>
      <c r="J54" s="2"/>
      <c r="K54" s="2"/>
      <c r="M54" s="2">
        <v>1970</v>
      </c>
      <c r="N54" s="3">
        <f t="shared" si="5"/>
        <v>0</v>
      </c>
      <c r="O54" s="3">
        <f t="shared" si="5"/>
        <v>0</v>
      </c>
      <c r="P54" s="2"/>
    </row>
    <row r="55" spans="1:16">
      <c r="B55" s="9"/>
    </row>
    <row r="56" spans="1:16" ht="15" customHeight="1">
      <c r="B56"/>
      <c r="C56" s="13"/>
      <c r="D56" s="13"/>
      <c r="E56" s="13"/>
      <c r="F56" s="13"/>
    </row>
    <row r="57" spans="1:16">
      <c r="B57"/>
      <c r="C57"/>
      <c r="D57"/>
      <c r="E57"/>
      <c r="F57"/>
    </row>
  </sheetData>
  <mergeCells count="1">
    <mergeCell ref="C56:F56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D0660-A2D3-4520-98A5-A75D1C1ECC15}">
  <dimension ref="A1:P57"/>
  <sheetViews>
    <sheetView workbookViewId="0">
      <selection activeCell="B4" sqref="B4"/>
    </sheetView>
  </sheetViews>
  <sheetFormatPr defaultRowHeight="15"/>
  <cols>
    <col min="1" max="1" width="15.140625" style="1" customWidth="1"/>
    <col min="2" max="2" width="24.7109375" style="1" customWidth="1"/>
    <col min="3" max="3" width="24.42578125" style="1" customWidth="1"/>
    <col min="4" max="4" width="16.5703125" style="1" customWidth="1"/>
    <col min="5" max="5" width="13.7109375" style="1" customWidth="1"/>
    <col min="6" max="7" width="9.140625" style="1"/>
    <col min="8" max="8" width="20.42578125" style="1" customWidth="1"/>
    <col min="9" max="9" width="24.7109375" style="1" customWidth="1"/>
    <col min="10" max="10" width="16" style="1" customWidth="1"/>
    <col min="11" max="11" width="13.85546875" style="1" customWidth="1"/>
    <col min="12" max="14" width="9.140625" style="1"/>
    <col min="15" max="15" width="12.28515625" style="1" customWidth="1"/>
    <col min="16" max="16" width="13.85546875" style="1" customWidth="1"/>
    <col min="17" max="16384" width="9.140625" style="1"/>
  </cols>
  <sheetData>
    <row r="1" spans="1:16">
      <c r="A1" t="s">
        <v>58</v>
      </c>
      <c r="B1" s="4" t="s">
        <v>61</v>
      </c>
      <c r="C1" s="10"/>
      <c r="D1" s="10"/>
      <c r="E1" s="10"/>
    </row>
    <row r="2" spans="1:16">
      <c r="A2" t="s">
        <v>57</v>
      </c>
      <c r="B2" t="s">
        <v>97</v>
      </c>
      <c r="C2"/>
      <c r="D2"/>
      <c r="E2"/>
    </row>
    <row r="4" spans="1:16">
      <c r="A4" s="6" t="s">
        <v>1</v>
      </c>
      <c r="B4" s="6" t="s">
        <v>98</v>
      </c>
      <c r="C4" s="6" t="s">
        <v>3</v>
      </c>
      <c r="D4" s="6" t="s">
        <v>4</v>
      </c>
      <c r="E4" s="6" t="s">
        <v>5</v>
      </c>
      <c r="F4" s="5"/>
      <c r="G4" s="6" t="s">
        <v>0</v>
      </c>
      <c r="H4" s="7" t="s">
        <v>60</v>
      </c>
      <c r="I4" s="6" t="s">
        <v>3</v>
      </c>
      <c r="J4" s="2" t="s">
        <v>4</v>
      </c>
      <c r="K4" s="2" t="s">
        <v>5</v>
      </c>
      <c r="M4" s="2" t="s">
        <v>1</v>
      </c>
      <c r="N4" s="3" t="s">
        <v>6</v>
      </c>
      <c r="O4" s="3" t="s">
        <v>7</v>
      </c>
      <c r="P4" s="2" t="s">
        <v>5</v>
      </c>
    </row>
    <row r="5" spans="1:16">
      <c r="A5" s="6">
        <v>2019</v>
      </c>
      <c r="B5">
        <v>1196</v>
      </c>
      <c r="C5" s="6">
        <f t="shared" ref="C5:C53" si="0">((B5-B6)/B6)</f>
        <v>0.20201005025125629</v>
      </c>
      <c r="D5" s="6">
        <f t="shared" ref="D5:D52" si="1">(C5+C6)/2</f>
        <v>0.20185043575364747</v>
      </c>
      <c r="E5" s="6" t="s">
        <v>8</v>
      </c>
      <c r="F5" s="5"/>
      <c r="G5" s="6">
        <v>2019</v>
      </c>
      <c r="H5" s="5">
        <v>1980020</v>
      </c>
      <c r="I5" s="6">
        <f t="shared" ref="I5:I53" si="2">((H5-H6)/H6)</f>
        <v>0.11451277989889558</v>
      </c>
      <c r="J5" s="2">
        <f t="shared" ref="J5:J52" si="3">(I5+I6)/2</f>
        <v>8.1021873732160674E-2</v>
      </c>
      <c r="K5" s="2" t="s">
        <v>8</v>
      </c>
      <c r="M5" s="2">
        <v>2019</v>
      </c>
      <c r="N5" s="3">
        <f t="shared" ref="N5:O35" si="4">C5-I5</f>
        <v>8.7497270352360712E-2</v>
      </c>
      <c r="O5" s="3">
        <f t="shared" si="4"/>
        <v>0.1208285620214868</v>
      </c>
      <c r="P5" s="2" t="s">
        <v>8</v>
      </c>
    </row>
    <row r="6" spans="1:16">
      <c r="A6" s="6">
        <v>2018</v>
      </c>
      <c r="B6">
        <v>995</v>
      </c>
      <c r="C6" s="6">
        <f t="shared" si="0"/>
        <v>0.20169082125603865</v>
      </c>
      <c r="D6" s="6">
        <f t="shared" si="1"/>
        <v>0.15432134645689632</v>
      </c>
      <c r="E6" s="6" t="s">
        <v>9</v>
      </c>
      <c r="F6" s="5"/>
      <c r="G6" s="6">
        <v>2018</v>
      </c>
      <c r="H6" s="5">
        <v>1776579</v>
      </c>
      <c r="I6" s="6">
        <f t="shared" si="2"/>
        <v>4.7530967565425762E-2</v>
      </c>
      <c r="J6" s="2">
        <f t="shared" si="3"/>
        <v>4.2074420074130245E-2</v>
      </c>
      <c r="K6" s="2" t="s">
        <v>9</v>
      </c>
      <c r="M6" s="2">
        <v>2018</v>
      </c>
      <c r="N6" s="3">
        <f t="shared" si="4"/>
        <v>0.15415985369061289</v>
      </c>
      <c r="O6" s="3">
        <f t="shared" si="4"/>
        <v>0.11224692638276608</v>
      </c>
      <c r="P6" s="2" t="s">
        <v>9</v>
      </c>
    </row>
    <row r="7" spans="1:16">
      <c r="A7" s="6">
        <v>2017</v>
      </c>
      <c r="B7">
        <v>828</v>
      </c>
      <c r="C7" s="6">
        <f t="shared" si="0"/>
        <v>0.10695187165775401</v>
      </c>
      <c r="D7" s="6">
        <f t="shared" si="1"/>
        <v>7.949562640552961E-2</v>
      </c>
      <c r="E7" s="6" t="s">
        <v>10</v>
      </c>
      <c r="F7" s="5"/>
      <c r="G7" s="6">
        <v>2017</v>
      </c>
      <c r="H7" s="5">
        <v>1695968</v>
      </c>
      <c r="I7" s="6">
        <f t="shared" si="2"/>
        <v>3.6617872582834728E-2</v>
      </c>
      <c r="J7" s="2">
        <f t="shared" si="3"/>
        <v>3.736713978027642E-2</v>
      </c>
      <c r="K7" s="2" t="s">
        <v>10</v>
      </c>
      <c r="M7" s="2">
        <v>2017</v>
      </c>
      <c r="N7" s="3">
        <f t="shared" si="4"/>
        <v>7.0333999074919273E-2</v>
      </c>
      <c r="O7" s="3">
        <f t="shared" si="4"/>
        <v>4.2128486625253189E-2</v>
      </c>
      <c r="P7" s="2" t="s">
        <v>10</v>
      </c>
    </row>
    <row r="8" spans="1:16">
      <c r="A8" s="6">
        <v>2016</v>
      </c>
      <c r="B8">
        <v>748</v>
      </c>
      <c r="C8" s="6">
        <f t="shared" si="0"/>
        <v>5.2039381153305204E-2</v>
      </c>
      <c r="D8" s="6">
        <f t="shared" si="1"/>
        <v>0.10126240902325453</v>
      </c>
      <c r="E8" s="6" t="s">
        <v>11</v>
      </c>
      <c r="F8" s="5"/>
      <c r="G8" s="6">
        <v>2016</v>
      </c>
      <c r="H8" s="5">
        <v>1636059</v>
      </c>
      <c r="I8" s="6">
        <f t="shared" si="2"/>
        <v>3.8116406977718106E-2</v>
      </c>
      <c r="J8" s="2">
        <f t="shared" si="3"/>
        <v>3.804072655346101E-2</v>
      </c>
      <c r="K8" s="2" t="s">
        <v>11</v>
      </c>
      <c r="M8" s="2">
        <v>2016</v>
      </c>
      <c r="N8" s="3">
        <f t="shared" si="4"/>
        <v>1.3922974175587098E-2</v>
      </c>
      <c r="O8" s="3">
        <f t="shared" si="4"/>
        <v>6.3221682469793525E-2</v>
      </c>
      <c r="P8" s="2" t="s">
        <v>11</v>
      </c>
    </row>
    <row r="9" spans="1:16">
      <c r="A9" s="6">
        <v>2015</v>
      </c>
      <c r="B9">
        <v>711</v>
      </c>
      <c r="C9" s="6">
        <f t="shared" si="0"/>
        <v>0.15048543689320387</v>
      </c>
      <c r="D9" s="6">
        <f t="shared" si="1"/>
        <v>0.13808424850124673</v>
      </c>
      <c r="E9" s="6" t="s">
        <v>12</v>
      </c>
      <c r="F9" s="5"/>
      <c r="G9" s="6">
        <v>2015</v>
      </c>
      <c r="H9" s="5">
        <v>1575988</v>
      </c>
      <c r="I9" s="6">
        <f t="shared" si="2"/>
        <v>3.7965046129203921E-2</v>
      </c>
      <c r="J9" s="2">
        <f t="shared" si="3"/>
        <v>3.3426727323831229E-2</v>
      </c>
      <c r="K9" s="2" t="s">
        <v>12</v>
      </c>
      <c r="M9" s="2">
        <v>2015</v>
      </c>
      <c r="N9" s="3">
        <f t="shared" si="4"/>
        <v>0.11252039076399994</v>
      </c>
      <c r="O9" s="3">
        <f t="shared" si="4"/>
        <v>0.1046575211774155</v>
      </c>
      <c r="P9" s="2" t="s">
        <v>12</v>
      </c>
    </row>
    <row r="10" spans="1:16">
      <c r="A10" s="6">
        <v>2014</v>
      </c>
      <c r="B10">
        <v>618</v>
      </c>
      <c r="C10" s="6">
        <f t="shared" si="0"/>
        <v>0.12568306010928962</v>
      </c>
      <c r="D10" s="6">
        <f t="shared" si="1"/>
        <v>0.11294173045544642</v>
      </c>
      <c r="E10" s="6" t="s">
        <v>13</v>
      </c>
      <c r="F10" s="5"/>
      <c r="G10" s="6">
        <v>2014</v>
      </c>
      <c r="H10" s="5">
        <v>1518344</v>
      </c>
      <c r="I10" s="6">
        <f t="shared" si="2"/>
        <v>2.8888408518458534E-2</v>
      </c>
      <c r="J10" s="2">
        <f t="shared" si="3"/>
        <v>4.1927270404029368E-2</v>
      </c>
      <c r="K10" s="2" t="s">
        <v>13</v>
      </c>
      <c r="M10" s="2">
        <v>2014</v>
      </c>
      <c r="N10" s="3">
        <f t="shared" si="4"/>
        <v>9.6794651590831088E-2</v>
      </c>
      <c r="O10" s="3">
        <f t="shared" si="4"/>
        <v>7.1014460051417053E-2</v>
      </c>
      <c r="P10" s="2" t="s">
        <v>13</v>
      </c>
    </row>
    <row r="11" spans="1:16">
      <c r="A11" s="6">
        <v>2013</v>
      </c>
      <c r="B11">
        <v>549</v>
      </c>
      <c r="C11" s="6">
        <f t="shared" si="0"/>
        <v>0.10020040080160321</v>
      </c>
      <c r="D11" s="6">
        <f t="shared" si="1"/>
        <v>8.7815717642180907E-2</v>
      </c>
      <c r="E11" s="6" t="s">
        <v>14</v>
      </c>
      <c r="F11" s="5"/>
      <c r="G11" s="6">
        <v>2013</v>
      </c>
      <c r="H11" s="5">
        <v>1475713</v>
      </c>
      <c r="I11" s="6">
        <f t="shared" si="2"/>
        <v>5.4966132289600199E-2</v>
      </c>
      <c r="J11" s="2">
        <f t="shared" si="3"/>
        <v>5.337452420807437E-2</v>
      </c>
      <c r="K11" s="2" t="s">
        <v>14</v>
      </c>
      <c r="M11" s="2">
        <v>2013</v>
      </c>
      <c r="N11" s="3">
        <f t="shared" si="4"/>
        <v>4.5234268512003011E-2</v>
      </c>
      <c r="O11" s="3">
        <f t="shared" si="4"/>
        <v>3.4441193434106537E-2</v>
      </c>
      <c r="P11" s="2" t="s">
        <v>14</v>
      </c>
    </row>
    <row r="12" spans="1:16">
      <c r="A12" s="6">
        <v>2012</v>
      </c>
      <c r="B12">
        <v>499</v>
      </c>
      <c r="C12" s="6">
        <f t="shared" si="0"/>
        <v>7.5431034482758619E-2</v>
      </c>
      <c r="D12" s="6">
        <f t="shared" si="1"/>
        <v>8.2316456208515465E-2</v>
      </c>
      <c r="E12" s="6" t="s">
        <v>15</v>
      </c>
      <c r="F12" s="5"/>
      <c r="G12" s="6">
        <v>2012</v>
      </c>
      <c r="H12" s="5">
        <v>1398825</v>
      </c>
      <c r="I12" s="6">
        <f t="shared" si="2"/>
        <v>5.1782916126548548E-2</v>
      </c>
      <c r="J12" s="2">
        <f t="shared" si="3"/>
        <v>5.7636912288871349E-2</v>
      </c>
      <c r="K12" s="2" t="s">
        <v>15</v>
      </c>
      <c r="M12" s="2">
        <v>2012</v>
      </c>
      <c r="N12" s="3">
        <f t="shared" si="4"/>
        <v>2.3648118356210071E-2</v>
      </c>
      <c r="O12" s="3">
        <f t="shared" si="4"/>
        <v>2.4679543919644116E-2</v>
      </c>
      <c r="P12" s="2" t="s">
        <v>15</v>
      </c>
    </row>
    <row r="13" spans="1:16">
      <c r="A13" s="6">
        <v>2011</v>
      </c>
      <c r="B13">
        <v>464</v>
      </c>
      <c r="C13" s="6">
        <f t="shared" si="0"/>
        <v>8.9201877934272297E-2</v>
      </c>
      <c r="D13" s="6">
        <f t="shared" si="1"/>
        <v>8.5210076022973702E-2</v>
      </c>
      <c r="E13" s="6" t="s">
        <v>16</v>
      </c>
      <c r="F13" s="5"/>
      <c r="G13" s="6">
        <v>2011</v>
      </c>
      <c r="H13" s="5">
        <v>1329956</v>
      </c>
      <c r="I13" s="6">
        <f t="shared" si="2"/>
        <v>6.349090845119415E-2</v>
      </c>
      <c r="J13" s="2">
        <f t="shared" si="3"/>
        <v>4.8989728813743805E-2</v>
      </c>
      <c r="K13" s="2" t="s">
        <v>16</v>
      </c>
      <c r="M13" s="2">
        <v>2011</v>
      </c>
      <c r="N13" s="3">
        <f t="shared" si="4"/>
        <v>2.5710969483078147E-2</v>
      </c>
      <c r="O13" s="3">
        <f t="shared" si="4"/>
        <v>3.6220347209229897E-2</v>
      </c>
      <c r="P13" s="2" t="s">
        <v>16</v>
      </c>
    </row>
    <row r="14" spans="1:16">
      <c r="A14" s="6">
        <v>2010</v>
      </c>
      <c r="B14">
        <v>426</v>
      </c>
      <c r="C14" s="6">
        <f t="shared" si="0"/>
        <v>8.1218274111675121E-2</v>
      </c>
      <c r="D14" s="6">
        <f t="shared" si="1"/>
        <v>0.30714610203638232</v>
      </c>
      <c r="E14" s="6" t="s">
        <v>17</v>
      </c>
      <c r="F14" s="5"/>
      <c r="G14" s="6">
        <v>2010</v>
      </c>
      <c r="H14" s="5">
        <v>1250557</v>
      </c>
      <c r="I14" s="6">
        <f t="shared" si="2"/>
        <v>3.4488549176293466E-2</v>
      </c>
      <c r="J14" s="2">
        <f t="shared" si="3"/>
        <v>3.9335203702825214E-2</v>
      </c>
      <c r="K14" s="2" t="s">
        <v>17</v>
      </c>
      <c r="M14" s="2">
        <v>2010</v>
      </c>
      <c r="N14" s="3">
        <f t="shared" si="4"/>
        <v>4.6729724935381654E-2</v>
      </c>
      <c r="O14" s="3">
        <f t="shared" si="4"/>
        <v>0.26781089833355709</v>
      </c>
      <c r="P14" s="2" t="s">
        <v>17</v>
      </c>
    </row>
    <row r="15" spans="1:16">
      <c r="A15" s="6">
        <v>2009</v>
      </c>
      <c r="B15">
        <v>394</v>
      </c>
      <c r="C15" s="6">
        <f t="shared" si="0"/>
        <v>0.53307392996108949</v>
      </c>
      <c r="D15" s="6">
        <f t="shared" si="1"/>
        <v>0.3813695008657122</v>
      </c>
      <c r="E15" s="6" t="s">
        <v>18</v>
      </c>
      <c r="F15" s="5"/>
      <c r="G15" s="6">
        <v>2009</v>
      </c>
      <c r="H15" s="5">
        <v>1208865</v>
      </c>
      <c r="I15" s="6">
        <f t="shared" si="2"/>
        <v>4.4181858229356968E-2</v>
      </c>
      <c r="J15" s="2">
        <f t="shared" si="3"/>
        <v>5.8036847284569794E-2</v>
      </c>
      <c r="K15" s="2" t="s">
        <v>18</v>
      </c>
      <c r="M15" s="2">
        <v>2009</v>
      </c>
      <c r="N15" s="3">
        <f t="shared" si="4"/>
        <v>0.48889207173173255</v>
      </c>
      <c r="O15" s="3">
        <f t="shared" si="4"/>
        <v>0.32333265358114238</v>
      </c>
      <c r="P15" s="2" t="s">
        <v>18</v>
      </c>
    </row>
    <row r="16" spans="1:16">
      <c r="A16" s="6">
        <v>2008</v>
      </c>
      <c r="B16">
        <v>257</v>
      </c>
      <c r="C16" s="6">
        <f t="shared" si="0"/>
        <v>0.22966507177033493</v>
      </c>
      <c r="D16" s="6">
        <f t="shared" si="1"/>
        <v>0.139958164025871</v>
      </c>
      <c r="E16" s="6" t="s">
        <v>19</v>
      </c>
      <c r="F16" s="5"/>
      <c r="G16" s="6">
        <v>2008</v>
      </c>
      <c r="H16" s="5">
        <v>1157715</v>
      </c>
      <c r="I16" s="6">
        <f t="shared" si="2"/>
        <v>7.1891836339782619E-2</v>
      </c>
      <c r="J16" s="2">
        <f t="shared" si="3"/>
        <v>6.1020566513237715E-2</v>
      </c>
      <c r="K16" s="2" t="s">
        <v>19</v>
      </c>
      <c r="M16" s="2">
        <v>2008</v>
      </c>
      <c r="N16" s="3">
        <f t="shared" si="4"/>
        <v>0.15777323543055233</v>
      </c>
      <c r="O16" s="3">
        <f t="shared" si="4"/>
        <v>7.8937597512633281E-2</v>
      </c>
      <c r="P16" s="2" t="s">
        <v>19</v>
      </c>
    </row>
    <row r="17" spans="1:16">
      <c r="A17" s="6">
        <v>2007</v>
      </c>
      <c r="B17">
        <v>209</v>
      </c>
      <c r="C17" s="6">
        <f t="shared" si="0"/>
        <v>5.0251256281407038E-2</v>
      </c>
      <c r="D17" s="6">
        <f t="shared" si="1"/>
        <v>0.13183294521387426</v>
      </c>
      <c r="E17" s="6" t="s">
        <v>20</v>
      </c>
      <c r="F17" s="5"/>
      <c r="G17" s="6">
        <v>2007</v>
      </c>
      <c r="H17" s="5">
        <v>1080067</v>
      </c>
      <c r="I17" s="6">
        <f t="shared" si="2"/>
        <v>5.014929668669281E-2</v>
      </c>
      <c r="J17" s="2">
        <f t="shared" si="3"/>
        <v>5.2071956196074576E-2</v>
      </c>
      <c r="K17" s="2" t="s">
        <v>20</v>
      </c>
      <c r="M17" s="2">
        <v>2007</v>
      </c>
      <c r="N17" s="3">
        <f t="shared" si="4"/>
        <v>1.0195959471422794E-4</v>
      </c>
      <c r="O17" s="3">
        <f t="shared" si="4"/>
        <v>7.9760989017799683E-2</v>
      </c>
      <c r="P17" s="2" t="s">
        <v>20</v>
      </c>
    </row>
    <row r="18" spans="1:16">
      <c r="A18" s="6">
        <v>2006</v>
      </c>
      <c r="B18">
        <v>199</v>
      </c>
      <c r="C18" s="6">
        <f t="shared" si="0"/>
        <v>0.21341463414634146</v>
      </c>
      <c r="D18" s="6">
        <f t="shared" si="1"/>
        <v>0.14618100128369704</v>
      </c>
      <c r="E18" s="6" t="s">
        <v>21</v>
      </c>
      <c r="F18" s="5"/>
      <c r="G18" s="6">
        <v>2006</v>
      </c>
      <c r="H18" s="5">
        <v>1028489</v>
      </c>
      <c r="I18" s="6">
        <f t="shared" si="2"/>
        <v>5.3994615705456335E-2</v>
      </c>
      <c r="J18" s="2">
        <f t="shared" si="3"/>
        <v>5.248827898145017E-2</v>
      </c>
      <c r="K18" s="2" t="s">
        <v>21</v>
      </c>
      <c r="M18" s="2">
        <v>2006</v>
      </c>
      <c r="N18" s="3">
        <f t="shared" si="4"/>
        <v>0.15942001844088513</v>
      </c>
      <c r="O18" s="3">
        <f t="shared" si="4"/>
        <v>9.3692722302246872E-2</v>
      </c>
      <c r="P18" s="2" t="s">
        <v>21</v>
      </c>
    </row>
    <row r="19" spans="1:16">
      <c r="A19" s="6">
        <v>2005</v>
      </c>
      <c r="B19">
        <v>164</v>
      </c>
      <c r="C19" s="6">
        <f t="shared" si="0"/>
        <v>7.8947368421052627E-2</v>
      </c>
      <c r="D19" s="6">
        <f t="shared" si="1"/>
        <v>0.1196263559662515</v>
      </c>
      <c r="E19" s="6" t="s">
        <v>22</v>
      </c>
      <c r="F19" s="5"/>
      <c r="G19" s="6">
        <v>2005</v>
      </c>
      <c r="H19" s="5">
        <v>975801</v>
      </c>
      <c r="I19" s="6">
        <f t="shared" si="2"/>
        <v>5.0981942257443999E-2</v>
      </c>
      <c r="J19" s="2">
        <f t="shared" si="3"/>
        <v>4.83294602081209E-2</v>
      </c>
      <c r="K19" s="2" t="s">
        <v>22</v>
      </c>
      <c r="M19" s="2">
        <v>2005</v>
      </c>
      <c r="N19" s="3">
        <f t="shared" si="4"/>
        <v>2.7965426163608628E-2</v>
      </c>
      <c r="O19" s="3">
        <f t="shared" si="4"/>
        <v>7.1296895758130599E-2</v>
      </c>
      <c r="P19" s="2" t="s">
        <v>22</v>
      </c>
    </row>
    <row r="20" spans="1:16">
      <c r="A20" s="6">
        <v>2004</v>
      </c>
      <c r="B20">
        <v>152</v>
      </c>
      <c r="C20" s="6">
        <f t="shared" si="0"/>
        <v>0.16030534351145037</v>
      </c>
      <c r="D20" s="6">
        <f t="shared" si="1"/>
        <v>4.4691678847923764E-2</v>
      </c>
      <c r="E20" s="6" t="s">
        <v>23</v>
      </c>
      <c r="F20" s="5"/>
      <c r="G20" s="6">
        <v>2004</v>
      </c>
      <c r="H20" s="5">
        <v>928466</v>
      </c>
      <c r="I20" s="6">
        <f t="shared" si="2"/>
        <v>4.5676978158797801E-2</v>
      </c>
      <c r="J20" s="2">
        <f t="shared" si="3"/>
        <v>4.4970204422588672E-2</v>
      </c>
      <c r="K20" s="2" t="s">
        <v>23</v>
      </c>
      <c r="M20" s="2">
        <v>2004</v>
      </c>
      <c r="N20" s="3">
        <f t="shared" si="4"/>
        <v>0.11462836535265257</v>
      </c>
      <c r="O20" s="3">
        <f t="shared" si="4"/>
        <v>-2.7852557466490763E-4</v>
      </c>
      <c r="P20" s="2" t="s">
        <v>23</v>
      </c>
    </row>
    <row r="21" spans="1:16">
      <c r="A21" s="6">
        <v>2003</v>
      </c>
      <c r="B21">
        <v>131</v>
      </c>
      <c r="C21" s="6">
        <f t="shared" si="0"/>
        <v>-7.0921985815602842E-2</v>
      </c>
      <c r="D21" s="6">
        <f t="shared" si="1"/>
        <v>0.13596757852077002</v>
      </c>
      <c r="E21" s="6" t="s">
        <v>24</v>
      </c>
      <c r="F21" s="5"/>
      <c r="G21" s="6">
        <v>2003</v>
      </c>
      <c r="H21" s="5">
        <v>887909</v>
      </c>
      <c r="I21" s="6">
        <f t="shared" si="2"/>
        <v>4.426343068637955E-2</v>
      </c>
      <c r="J21" s="2">
        <f t="shared" si="3"/>
        <v>3.357412135822737E-2</v>
      </c>
      <c r="K21" s="2" t="s">
        <v>24</v>
      </c>
      <c r="M21" s="2">
        <v>2003</v>
      </c>
      <c r="N21" s="3">
        <f t="shared" si="4"/>
        <v>-0.11518541650198239</v>
      </c>
      <c r="O21" s="3">
        <f t="shared" si="4"/>
        <v>0.10239345716254264</v>
      </c>
      <c r="P21" s="2" t="s">
        <v>24</v>
      </c>
    </row>
    <row r="22" spans="1:16">
      <c r="A22" s="6">
        <v>2002</v>
      </c>
      <c r="B22">
        <v>141</v>
      </c>
      <c r="C22" s="6">
        <f t="shared" si="0"/>
        <v>0.34285714285714286</v>
      </c>
      <c r="D22" s="6">
        <f t="shared" si="1"/>
        <v>0.15753968253968254</v>
      </c>
      <c r="E22" s="6" t="s">
        <v>25</v>
      </c>
      <c r="F22" s="5"/>
      <c r="G22" s="6">
        <v>2002</v>
      </c>
      <c r="H22" s="5">
        <v>850273</v>
      </c>
      <c r="I22" s="6">
        <f t="shared" si="2"/>
        <v>2.2884812030075186E-2</v>
      </c>
      <c r="J22" s="2">
        <f t="shared" si="3"/>
        <v>1.147970202989825E-2</v>
      </c>
      <c r="K22" s="2" t="s">
        <v>25</v>
      </c>
      <c r="M22" s="2">
        <v>2002</v>
      </c>
      <c r="N22" s="3">
        <f t="shared" si="4"/>
        <v>0.31997233082706766</v>
      </c>
      <c r="O22" s="3">
        <f t="shared" si="4"/>
        <v>0.14605998050978428</v>
      </c>
      <c r="P22" s="2" t="s">
        <v>25</v>
      </c>
    </row>
    <row r="23" spans="1:16">
      <c r="A23" s="6">
        <v>2001</v>
      </c>
      <c r="B23">
        <v>105</v>
      </c>
      <c r="C23" s="6">
        <f t="shared" si="0"/>
        <v>-2.7777777777777776E-2</v>
      </c>
      <c r="D23" s="6" t="e">
        <f t="shared" si="1"/>
        <v>#DIV/0!</v>
      </c>
      <c r="E23" s="6" t="s">
        <v>26</v>
      </c>
      <c r="F23" s="5"/>
      <c r="G23" s="6">
        <v>2001</v>
      </c>
      <c r="H23" s="5">
        <v>831250</v>
      </c>
      <c r="I23" s="6">
        <f t="shared" si="2"/>
        <v>7.4592029721314555E-5</v>
      </c>
      <c r="J23" s="2">
        <f t="shared" si="3"/>
        <v>1.0923910985677252E-2</v>
      </c>
      <c r="K23" s="2" t="s">
        <v>26</v>
      </c>
      <c r="M23" s="2">
        <v>2001</v>
      </c>
      <c r="N23" s="3">
        <f t="shared" si="4"/>
        <v>-2.785236980749909E-2</v>
      </c>
      <c r="O23" s="3" t="e">
        <f t="shared" si="4"/>
        <v>#DIV/0!</v>
      </c>
      <c r="P23" s="2" t="s">
        <v>26</v>
      </c>
    </row>
    <row r="24" spans="1:16">
      <c r="A24" s="6">
        <v>2000</v>
      </c>
      <c r="B24">
        <v>108</v>
      </c>
      <c r="C24" s="6" t="e">
        <f t="shared" si="0"/>
        <v>#DIV/0!</v>
      </c>
      <c r="D24" s="6" t="e">
        <f t="shared" si="1"/>
        <v>#DIV/0!</v>
      </c>
      <c r="E24" s="6" t="s">
        <v>27</v>
      </c>
      <c r="F24" s="5"/>
      <c r="G24" s="6">
        <v>2000</v>
      </c>
      <c r="H24" s="5">
        <v>831188</v>
      </c>
      <c r="I24" s="6">
        <f t="shared" si="2"/>
        <v>2.177322994163319E-2</v>
      </c>
      <c r="J24" s="2">
        <f t="shared" si="3"/>
        <v>1.9876638847439031E-2</v>
      </c>
      <c r="K24" s="2" t="s">
        <v>27</v>
      </c>
      <c r="M24" s="2">
        <v>2000</v>
      </c>
      <c r="N24" s="3" t="e">
        <f t="shared" si="4"/>
        <v>#DIV/0!</v>
      </c>
      <c r="O24" s="3" t="e">
        <f t="shared" si="4"/>
        <v>#DIV/0!</v>
      </c>
      <c r="P24" s="2" t="s">
        <v>27</v>
      </c>
    </row>
    <row r="25" spans="1:16">
      <c r="A25" s="6">
        <v>1999</v>
      </c>
      <c r="B25"/>
      <c r="C25" s="6" t="e">
        <f t="shared" si="0"/>
        <v>#DIV/0!</v>
      </c>
      <c r="D25" s="6" t="e">
        <f t="shared" si="1"/>
        <v>#DIV/0!</v>
      </c>
      <c r="E25" s="6" t="s">
        <v>28</v>
      </c>
      <c r="F25" s="5"/>
      <c r="G25" s="6">
        <v>1999</v>
      </c>
      <c r="H25" s="5">
        <v>813476</v>
      </c>
      <c r="I25" s="6">
        <f t="shared" si="2"/>
        <v>1.7980047753244868E-2</v>
      </c>
      <c r="J25" s="2">
        <f t="shared" si="3"/>
        <v>1.9467776698243837E-2</v>
      </c>
      <c r="K25" s="2" t="s">
        <v>28</v>
      </c>
      <c r="M25" s="2">
        <v>1999</v>
      </c>
      <c r="N25" s="3" t="e">
        <f t="shared" si="4"/>
        <v>#DIV/0!</v>
      </c>
      <c r="O25" s="3" t="e">
        <f t="shared" si="4"/>
        <v>#DIV/0!</v>
      </c>
      <c r="P25" s="2" t="s">
        <v>28</v>
      </c>
    </row>
    <row r="26" spans="1:16">
      <c r="A26" s="6">
        <v>1998</v>
      </c>
      <c r="B26"/>
      <c r="C26" s="6" t="e">
        <f t="shared" si="0"/>
        <v>#DIV/0!</v>
      </c>
      <c r="D26" s="6" t="e">
        <f t="shared" si="1"/>
        <v>#DIV/0!</v>
      </c>
      <c r="E26" s="6" t="s">
        <v>29</v>
      </c>
      <c r="F26" s="5"/>
      <c r="G26" s="6">
        <v>1998</v>
      </c>
      <c r="H26" s="5">
        <v>799108</v>
      </c>
      <c r="I26" s="6">
        <f t="shared" si="2"/>
        <v>2.0955505643242802E-2</v>
      </c>
      <c r="J26" s="2">
        <f t="shared" si="3"/>
        <v>1.7062593320137966E-2</v>
      </c>
      <c r="K26" s="2" t="s">
        <v>29</v>
      </c>
      <c r="M26" s="2">
        <v>1998</v>
      </c>
      <c r="N26" s="3" t="e">
        <f t="shared" si="4"/>
        <v>#DIV/0!</v>
      </c>
      <c r="O26" s="3" t="e">
        <f t="shared" si="4"/>
        <v>#DIV/0!</v>
      </c>
      <c r="P26" s="2" t="s">
        <v>29</v>
      </c>
    </row>
    <row r="27" spans="1:16">
      <c r="A27" s="6">
        <v>1997</v>
      </c>
      <c r="B27"/>
      <c r="C27" s="6" t="e">
        <f t="shared" si="0"/>
        <v>#DIV/0!</v>
      </c>
      <c r="D27" s="6" t="e">
        <f t="shared" si="1"/>
        <v>#DIV/0!</v>
      </c>
      <c r="E27" s="6" t="s">
        <v>30</v>
      </c>
      <c r="F27" s="5"/>
      <c r="G27" s="6">
        <v>1997</v>
      </c>
      <c r="H27" s="5">
        <v>782706</v>
      </c>
      <c r="I27" s="6">
        <f t="shared" si="2"/>
        <v>1.3169680997033133E-2</v>
      </c>
      <c r="J27" s="2">
        <f t="shared" si="3"/>
        <v>6.5809530205009958E-2</v>
      </c>
      <c r="K27" s="2" t="s">
        <v>30</v>
      </c>
      <c r="M27" s="2">
        <v>1997</v>
      </c>
      <c r="N27" s="3" t="e">
        <f t="shared" si="4"/>
        <v>#DIV/0!</v>
      </c>
      <c r="O27" s="3" t="e">
        <f t="shared" si="4"/>
        <v>#DIV/0!</v>
      </c>
      <c r="P27" s="2" t="s">
        <v>30</v>
      </c>
    </row>
    <row r="28" spans="1:16">
      <c r="A28" s="6">
        <v>1996</v>
      </c>
      <c r="B28"/>
      <c r="C28" s="6" t="e">
        <f t="shared" si="0"/>
        <v>#DIV/0!</v>
      </c>
      <c r="D28" s="6" t="e">
        <f t="shared" si="1"/>
        <v>#DIV/0!</v>
      </c>
      <c r="E28" s="6" t="s">
        <v>31</v>
      </c>
      <c r="F28" s="5"/>
      <c r="G28" s="6">
        <v>1996</v>
      </c>
      <c r="H28" s="5">
        <v>772532</v>
      </c>
      <c r="I28" s="6">
        <f t="shared" si="2"/>
        <v>0.11844937941298679</v>
      </c>
      <c r="J28" s="2">
        <f t="shared" si="3"/>
        <v>8.4519918588730383E-2</v>
      </c>
      <c r="K28" s="2" t="s">
        <v>31</v>
      </c>
      <c r="M28" s="2">
        <v>1996</v>
      </c>
      <c r="N28" s="3" t="e">
        <f t="shared" si="4"/>
        <v>#DIV/0!</v>
      </c>
      <c r="O28" s="3" t="e">
        <f t="shared" si="4"/>
        <v>#DIV/0!</v>
      </c>
      <c r="P28" s="2" t="s">
        <v>31</v>
      </c>
    </row>
    <row r="29" spans="1:16">
      <c r="A29" s="6">
        <v>1995</v>
      </c>
      <c r="B29"/>
      <c r="C29" s="6" t="e">
        <f t="shared" si="0"/>
        <v>#DIV/0!</v>
      </c>
      <c r="D29" s="6" t="e">
        <f t="shared" si="1"/>
        <v>#DIV/0!</v>
      </c>
      <c r="E29" s="6" t="s">
        <v>32</v>
      </c>
      <c r="F29" s="5"/>
      <c r="G29" s="6">
        <v>1995</v>
      </c>
      <c r="H29" s="5">
        <v>690717</v>
      </c>
      <c r="I29" s="6">
        <f t="shared" si="2"/>
        <v>5.0590457764473976E-2</v>
      </c>
      <c r="J29" s="2">
        <f t="shared" si="3"/>
        <v>4.6889486280644252E-2</v>
      </c>
      <c r="K29" s="2" t="s">
        <v>32</v>
      </c>
      <c r="M29" s="2">
        <v>1995</v>
      </c>
      <c r="N29" s="3" t="e">
        <f t="shared" si="4"/>
        <v>#DIV/0!</v>
      </c>
      <c r="O29" s="3" t="e">
        <f t="shared" si="4"/>
        <v>#DIV/0!</v>
      </c>
      <c r="P29" s="2" t="s">
        <v>32</v>
      </c>
    </row>
    <row r="30" spans="1:16">
      <c r="A30" s="6">
        <v>1994</v>
      </c>
      <c r="B30"/>
      <c r="C30" s="6" t="e">
        <f t="shared" si="0"/>
        <v>#DIV/0!</v>
      </c>
      <c r="D30" s="6" t="e">
        <f t="shared" si="1"/>
        <v>#DIV/0!</v>
      </c>
      <c r="E30" s="6" t="s">
        <v>33</v>
      </c>
      <c r="F30" s="5"/>
      <c r="G30" s="6">
        <v>1994</v>
      </c>
      <c r="H30" s="5">
        <v>657456</v>
      </c>
      <c r="I30" s="6">
        <f t="shared" si="2"/>
        <v>4.3188514796814528E-2</v>
      </c>
      <c r="J30" s="2">
        <f t="shared" si="3"/>
        <v>2.9041261205244112E-2</v>
      </c>
      <c r="K30" s="2" t="s">
        <v>33</v>
      </c>
      <c r="M30" s="2">
        <v>1994</v>
      </c>
      <c r="N30" s="3" t="e">
        <f t="shared" si="4"/>
        <v>#DIV/0!</v>
      </c>
      <c r="O30" s="3" t="e">
        <f t="shared" si="4"/>
        <v>#DIV/0!</v>
      </c>
      <c r="P30" s="2" t="s">
        <v>33</v>
      </c>
    </row>
    <row r="31" spans="1:16">
      <c r="A31" s="6">
        <v>1993</v>
      </c>
      <c r="B31"/>
      <c r="C31" s="6" t="e">
        <f t="shared" si="0"/>
        <v>#DIV/0!</v>
      </c>
      <c r="D31" s="6" t="e">
        <f t="shared" si="1"/>
        <v>#DIV/0!</v>
      </c>
      <c r="E31" s="6" t="s">
        <v>34</v>
      </c>
      <c r="F31" s="5"/>
      <c r="G31" s="6">
        <v>1993</v>
      </c>
      <c r="H31" s="5">
        <v>630237</v>
      </c>
      <c r="I31" s="6">
        <f t="shared" si="2"/>
        <v>1.4894007613673694E-2</v>
      </c>
      <c r="J31" s="2">
        <f t="shared" si="3"/>
        <v>1.3230641512147433E-2</v>
      </c>
      <c r="K31" s="2" t="s">
        <v>34</v>
      </c>
      <c r="M31" s="2">
        <v>1993</v>
      </c>
      <c r="N31" s="3" t="e">
        <f t="shared" si="4"/>
        <v>#DIV/0!</v>
      </c>
      <c r="O31" s="3" t="e">
        <f t="shared" si="4"/>
        <v>#DIV/0!</v>
      </c>
      <c r="P31" s="2" t="s">
        <v>34</v>
      </c>
    </row>
    <row r="32" spans="1:16">
      <c r="A32" s="6">
        <v>1992</v>
      </c>
      <c r="B32"/>
      <c r="C32" s="6" t="e">
        <f t="shared" si="0"/>
        <v>#DIV/0!</v>
      </c>
      <c r="D32" s="6" t="e">
        <f t="shared" si="1"/>
        <v>#DIV/0!</v>
      </c>
      <c r="E32" s="6" t="s">
        <v>35</v>
      </c>
      <c r="F32" s="5"/>
      <c r="G32" s="6">
        <v>1992</v>
      </c>
      <c r="H32" s="5">
        <v>620988</v>
      </c>
      <c r="I32" s="6">
        <f t="shared" si="2"/>
        <v>1.1567275410621173E-2</v>
      </c>
      <c r="J32" s="2">
        <f t="shared" si="3"/>
        <v>2.0060376222010901E-2</v>
      </c>
      <c r="K32" s="2" t="s">
        <v>35</v>
      </c>
      <c r="M32" s="2">
        <v>1992</v>
      </c>
      <c r="N32" s="3" t="e">
        <f t="shared" si="4"/>
        <v>#DIV/0!</v>
      </c>
      <c r="O32" s="3" t="e">
        <f t="shared" si="4"/>
        <v>#DIV/0!</v>
      </c>
      <c r="P32" s="2" t="s">
        <v>35</v>
      </c>
    </row>
    <row r="33" spans="1:16">
      <c r="A33" s="6">
        <v>1991</v>
      </c>
      <c r="B33"/>
      <c r="C33" s="6" t="e">
        <f t="shared" si="0"/>
        <v>#DIV/0!</v>
      </c>
      <c r="D33" s="6" t="e">
        <f t="shared" si="1"/>
        <v>#DIV/0!</v>
      </c>
      <c r="E33" s="6" t="s">
        <v>36</v>
      </c>
      <c r="F33" s="5"/>
      <c r="G33" s="6">
        <v>1991</v>
      </c>
      <c r="H33" s="5">
        <v>613887</v>
      </c>
      <c r="I33" s="6">
        <f t="shared" si="2"/>
        <v>2.855347703340063E-2</v>
      </c>
      <c r="J33" s="2">
        <f t="shared" si="3"/>
        <v>2.8153286573621972E-2</v>
      </c>
      <c r="K33" s="2" t="s">
        <v>36</v>
      </c>
      <c r="M33" s="2">
        <v>1991</v>
      </c>
      <c r="N33" s="3" t="e">
        <f t="shared" si="4"/>
        <v>#DIV/0!</v>
      </c>
      <c r="O33" s="3" t="e">
        <f t="shared" si="4"/>
        <v>#DIV/0!</v>
      </c>
      <c r="P33" s="2" t="s">
        <v>36</v>
      </c>
    </row>
    <row r="34" spans="1:16">
      <c r="A34" s="6">
        <v>1990</v>
      </c>
      <c r="B34"/>
      <c r="C34" s="6" t="e">
        <f t="shared" si="0"/>
        <v>#DIV/0!</v>
      </c>
      <c r="D34" s="6" t="e">
        <f t="shared" si="1"/>
        <v>#DIV/0!</v>
      </c>
      <c r="E34" s="6" t="s">
        <v>37</v>
      </c>
      <c r="F34" s="5"/>
      <c r="G34" s="6">
        <v>1990</v>
      </c>
      <c r="H34" s="5">
        <v>596845</v>
      </c>
      <c r="I34" s="6">
        <f t="shared" si="2"/>
        <v>2.7753096113843315E-2</v>
      </c>
      <c r="J34" s="2">
        <f t="shared" si="3"/>
        <v>2.9443120143982246E-2</v>
      </c>
      <c r="K34" s="2" t="s">
        <v>37</v>
      </c>
      <c r="M34" s="2">
        <v>1990</v>
      </c>
      <c r="N34" s="3" t="e">
        <f t="shared" si="4"/>
        <v>#DIV/0!</v>
      </c>
      <c r="O34" s="3" t="e">
        <f t="shared" si="4"/>
        <v>#DIV/0!</v>
      </c>
      <c r="P34" s="2" t="s">
        <v>37</v>
      </c>
    </row>
    <row r="35" spans="1:16">
      <c r="A35" s="6">
        <v>1989</v>
      </c>
      <c r="B35" s="5"/>
      <c r="C35" s="6" t="e">
        <f t="shared" si="0"/>
        <v>#DIV/0!</v>
      </c>
      <c r="D35" s="6" t="e">
        <f t="shared" si="1"/>
        <v>#DIV/0!</v>
      </c>
      <c r="E35" s="6" t="s">
        <v>38</v>
      </c>
      <c r="F35" s="5"/>
      <c r="G35" s="6">
        <v>1989</v>
      </c>
      <c r="H35" s="5">
        <v>580728</v>
      </c>
      <c r="I35" s="6">
        <f t="shared" si="2"/>
        <v>3.1133144174121174E-2</v>
      </c>
      <c r="J35" s="2">
        <f t="shared" si="3"/>
        <v>2.639735214630743E-2</v>
      </c>
      <c r="K35" s="2" t="s">
        <v>38</v>
      </c>
      <c r="M35" s="2">
        <v>1989</v>
      </c>
      <c r="N35" s="3" t="e">
        <f t="shared" si="4"/>
        <v>#DIV/0!</v>
      </c>
      <c r="O35" s="3" t="e">
        <f t="shared" si="4"/>
        <v>#DIV/0!</v>
      </c>
      <c r="P35" s="2" t="s">
        <v>38</v>
      </c>
    </row>
    <row r="36" spans="1:16">
      <c r="A36" s="6">
        <v>1988</v>
      </c>
      <c r="B36" s="5"/>
      <c r="C36" s="6" t="e">
        <f t="shared" si="0"/>
        <v>#DIV/0!</v>
      </c>
      <c r="D36" s="6" t="e">
        <f t="shared" si="1"/>
        <v>#DIV/0!</v>
      </c>
      <c r="E36" s="6" t="s">
        <v>39</v>
      </c>
      <c r="F36" s="5"/>
      <c r="G36" s="6">
        <v>1988</v>
      </c>
      <c r="H36" s="5">
        <v>563194</v>
      </c>
      <c r="I36" s="6">
        <f t="shared" si="2"/>
        <v>2.1661560118493687E-2</v>
      </c>
      <c r="J36" s="2">
        <f t="shared" si="3"/>
        <v>2.4966281656905474E-2</v>
      </c>
      <c r="K36" s="2" t="s">
        <v>39</v>
      </c>
      <c r="M36" s="2">
        <v>1988</v>
      </c>
      <c r="N36" s="3" t="e">
        <f t="shared" ref="N36:O54" si="5">C36-I36</f>
        <v>#DIV/0!</v>
      </c>
      <c r="O36" s="3" t="e">
        <f t="shared" si="5"/>
        <v>#DIV/0!</v>
      </c>
      <c r="P36" s="2" t="s">
        <v>39</v>
      </c>
    </row>
    <row r="37" spans="1:16">
      <c r="A37" s="6">
        <v>1987</v>
      </c>
      <c r="B37" s="5"/>
      <c r="C37" s="6" t="e">
        <f t="shared" si="0"/>
        <v>#DIV/0!</v>
      </c>
      <c r="D37" s="6" t="e">
        <f t="shared" si="1"/>
        <v>#DIV/0!</v>
      </c>
      <c r="E37" s="6" t="s">
        <v>40</v>
      </c>
      <c r="F37" s="5"/>
      <c r="G37" s="6">
        <v>1987</v>
      </c>
      <c r="H37" s="5">
        <v>551253</v>
      </c>
      <c r="I37" s="6">
        <f t="shared" si="2"/>
        <v>2.8271003195317265E-2</v>
      </c>
      <c r="J37" s="2">
        <f t="shared" si="3"/>
        <v>1.6846461339296948E-2</v>
      </c>
      <c r="K37" s="2" t="s">
        <v>40</v>
      </c>
      <c r="M37" s="2">
        <v>1987</v>
      </c>
      <c r="N37" s="3" t="e">
        <f t="shared" si="5"/>
        <v>#DIV/0!</v>
      </c>
      <c r="O37" s="3" t="e">
        <f t="shared" si="5"/>
        <v>#DIV/0!</v>
      </c>
      <c r="P37" s="2" t="s">
        <v>40</v>
      </c>
    </row>
    <row r="38" spans="1:16">
      <c r="A38" s="6">
        <v>1986</v>
      </c>
      <c r="B38" s="5"/>
      <c r="C38" s="6" t="e">
        <f t="shared" si="0"/>
        <v>#DIV/0!</v>
      </c>
      <c r="D38" s="6" t="e">
        <f t="shared" si="1"/>
        <v>#DIV/0!</v>
      </c>
      <c r="E38" s="6" t="s">
        <v>41</v>
      </c>
      <c r="F38" s="5"/>
      <c r="G38" s="6">
        <v>1986</v>
      </c>
      <c r="H38" s="5">
        <v>536097</v>
      </c>
      <c r="I38" s="6">
        <f t="shared" si="2"/>
        <v>5.4219194832766321E-3</v>
      </c>
      <c r="J38" s="2">
        <f t="shared" si="3"/>
        <v>9.3190231942493328E-3</v>
      </c>
      <c r="K38" s="2" t="s">
        <v>41</v>
      </c>
      <c r="M38" s="2">
        <v>1986</v>
      </c>
      <c r="N38" s="3" t="e">
        <f t="shared" si="5"/>
        <v>#DIV/0!</v>
      </c>
      <c r="O38" s="3" t="e">
        <f t="shared" si="5"/>
        <v>#DIV/0!</v>
      </c>
      <c r="P38" s="2" t="s">
        <v>41</v>
      </c>
    </row>
    <row r="39" spans="1:16">
      <c r="A39" s="6">
        <v>1985</v>
      </c>
      <c r="B39" s="5"/>
      <c r="C39" s="6" t="e">
        <f t="shared" si="0"/>
        <v>#DIV/0!</v>
      </c>
      <c r="D39" s="6" t="e">
        <f t="shared" si="1"/>
        <v>#DIV/0!</v>
      </c>
      <c r="E39" s="6" t="s">
        <v>42</v>
      </c>
      <c r="F39" s="5"/>
      <c r="G39" s="6">
        <v>1985</v>
      </c>
      <c r="H39" s="5">
        <v>533206</v>
      </c>
      <c r="I39" s="6">
        <f t="shared" si="2"/>
        <v>1.3216126905222033E-2</v>
      </c>
      <c r="J39" s="2">
        <f t="shared" si="3"/>
        <v>2.0373534963942636E-2</v>
      </c>
      <c r="K39" s="2" t="s">
        <v>42</v>
      </c>
      <c r="M39" s="2">
        <v>1985</v>
      </c>
      <c r="N39" s="3" t="e">
        <f t="shared" si="5"/>
        <v>#DIV/0!</v>
      </c>
      <c r="O39" s="3" t="e">
        <f t="shared" si="5"/>
        <v>#DIV/0!</v>
      </c>
      <c r="P39" s="2" t="s">
        <v>42</v>
      </c>
    </row>
    <row r="40" spans="1:16">
      <c r="A40" s="6">
        <v>1984</v>
      </c>
      <c r="B40" s="5"/>
      <c r="C40" s="6" t="e">
        <f t="shared" si="0"/>
        <v>#DIV/0!</v>
      </c>
      <c r="D40" s="6" t="e">
        <f t="shared" si="1"/>
        <v>#DIV/0!</v>
      </c>
      <c r="E40" s="6" t="s">
        <v>43</v>
      </c>
      <c r="F40" s="5"/>
      <c r="G40" s="6">
        <v>1984</v>
      </c>
      <c r="H40" s="5">
        <v>526251</v>
      </c>
      <c r="I40" s="6">
        <f t="shared" si="2"/>
        <v>2.7530943022663238E-2</v>
      </c>
      <c r="J40" s="2">
        <f t="shared" si="3"/>
        <v>4.0381562292920295E-2</v>
      </c>
      <c r="K40" s="2" t="s">
        <v>43</v>
      </c>
      <c r="M40" s="2">
        <v>1984</v>
      </c>
      <c r="N40" s="3" t="e">
        <f t="shared" si="5"/>
        <v>#DIV/0!</v>
      </c>
      <c r="O40" s="3" t="e">
        <f t="shared" si="5"/>
        <v>#DIV/0!</v>
      </c>
      <c r="P40" s="2" t="s">
        <v>43</v>
      </c>
    </row>
    <row r="41" spans="1:16">
      <c r="A41" s="6">
        <v>1983</v>
      </c>
      <c r="B41" s="5"/>
      <c r="C41" s="6" t="e">
        <f t="shared" si="0"/>
        <v>#DIV/0!</v>
      </c>
      <c r="D41" s="6" t="e">
        <f t="shared" si="1"/>
        <v>#DIV/0!</v>
      </c>
      <c r="E41" s="6" t="s">
        <v>44</v>
      </c>
      <c r="F41" s="5"/>
      <c r="G41" s="6">
        <v>1983</v>
      </c>
      <c r="H41" s="5">
        <v>512151</v>
      </c>
      <c r="I41" s="6">
        <f t="shared" si="2"/>
        <v>5.3232181563177355E-2</v>
      </c>
      <c r="J41" s="2">
        <f t="shared" si="3"/>
        <v>4.8451431259225353E-2</v>
      </c>
      <c r="K41" s="2" t="s">
        <v>44</v>
      </c>
      <c r="M41" s="2">
        <v>1983</v>
      </c>
      <c r="N41" s="3" t="e">
        <f t="shared" si="5"/>
        <v>#DIV/0!</v>
      </c>
      <c r="O41" s="3" t="e">
        <f t="shared" si="5"/>
        <v>#DIV/0!</v>
      </c>
      <c r="P41" s="2" t="s">
        <v>44</v>
      </c>
    </row>
    <row r="42" spans="1:16">
      <c r="A42" s="6">
        <v>1982</v>
      </c>
      <c r="B42" s="5"/>
      <c r="C42" s="6" t="e">
        <f t="shared" si="0"/>
        <v>#DIV/0!</v>
      </c>
      <c r="D42" s="6" t="e">
        <f t="shared" si="1"/>
        <v>#DIV/0!</v>
      </c>
      <c r="E42" s="6" t="s">
        <v>45</v>
      </c>
      <c r="F42" s="5"/>
      <c r="G42" s="6">
        <v>1982</v>
      </c>
      <c r="H42" s="5">
        <v>486266</v>
      </c>
      <c r="I42" s="6">
        <f t="shared" si="2"/>
        <v>4.3670680955273343E-2</v>
      </c>
      <c r="J42" s="2">
        <f t="shared" si="3"/>
        <v>4.4644322685575777E-2</v>
      </c>
      <c r="K42" s="2" t="s">
        <v>45</v>
      </c>
      <c r="M42" s="2">
        <v>1982</v>
      </c>
      <c r="N42" s="3" t="e">
        <f t="shared" si="5"/>
        <v>#DIV/0!</v>
      </c>
      <c r="O42" s="3" t="e">
        <f t="shared" si="5"/>
        <v>#DIV/0!</v>
      </c>
      <c r="P42" s="2" t="s">
        <v>45</v>
      </c>
    </row>
    <row r="43" spans="1:16">
      <c r="A43" s="6">
        <v>1981</v>
      </c>
      <c r="B43" s="5"/>
      <c r="C43" s="6" t="e">
        <f t="shared" si="0"/>
        <v>#DIV/0!</v>
      </c>
      <c r="D43" s="6" t="e">
        <f t="shared" si="1"/>
        <v>#DIV/0!</v>
      </c>
      <c r="E43" s="6" t="s">
        <v>46</v>
      </c>
      <c r="F43" s="5"/>
      <c r="G43" s="6">
        <v>1981</v>
      </c>
      <c r="H43" s="5">
        <v>465919</v>
      </c>
      <c r="I43" s="6">
        <f t="shared" si="2"/>
        <v>4.5617964415878204E-2</v>
      </c>
      <c r="J43" s="2">
        <f t="shared" si="3"/>
        <v>3.5457452748530641E-2</v>
      </c>
      <c r="K43" s="2" t="s">
        <v>46</v>
      </c>
      <c r="M43" s="2">
        <v>1981</v>
      </c>
      <c r="N43" s="3" t="e">
        <f t="shared" si="5"/>
        <v>#DIV/0!</v>
      </c>
      <c r="O43" s="3" t="e">
        <f t="shared" si="5"/>
        <v>#DIV/0!</v>
      </c>
      <c r="P43" s="2" t="s">
        <v>46</v>
      </c>
    </row>
    <row r="44" spans="1:16">
      <c r="A44" s="6">
        <v>1980</v>
      </c>
      <c r="B44" s="5"/>
      <c r="C44" s="6" t="e">
        <f t="shared" si="0"/>
        <v>#DIV/0!</v>
      </c>
      <c r="D44" s="6" t="e">
        <f t="shared" si="1"/>
        <v>#DIV/0!</v>
      </c>
      <c r="E44" s="6" t="s">
        <v>47</v>
      </c>
      <c r="F44" s="5"/>
      <c r="G44" s="6">
        <v>1980</v>
      </c>
      <c r="H44" s="5">
        <v>445592</v>
      </c>
      <c r="I44" s="6">
        <f t="shared" si="2"/>
        <v>2.5296941081183071E-2</v>
      </c>
      <c r="J44" s="2">
        <f t="shared" si="3"/>
        <v>2.1584758356745948E-2</v>
      </c>
      <c r="K44" s="2" t="s">
        <v>47</v>
      </c>
      <c r="M44" s="2">
        <v>1980</v>
      </c>
      <c r="N44" s="3" t="e">
        <f t="shared" si="5"/>
        <v>#DIV/0!</v>
      </c>
      <c r="O44" s="3" t="e">
        <f t="shared" si="5"/>
        <v>#DIV/0!</v>
      </c>
      <c r="P44" s="2" t="s">
        <v>47</v>
      </c>
    </row>
    <row r="45" spans="1:16">
      <c r="A45" s="6">
        <v>1979</v>
      </c>
      <c r="B45" s="5"/>
      <c r="C45" s="6" t="e">
        <f t="shared" si="0"/>
        <v>#DIV/0!</v>
      </c>
      <c r="D45" s="6" t="e">
        <f t="shared" si="1"/>
        <v>#DIV/0!</v>
      </c>
      <c r="E45" s="6" t="s">
        <v>48</v>
      </c>
      <c r="F45" s="5"/>
      <c r="G45" s="6">
        <v>1979</v>
      </c>
      <c r="H45" s="5">
        <v>434598</v>
      </c>
      <c r="I45" s="6">
        <f t="shared" si="2"/>
        <v>1.7872575632308822E-2</v>
      </c>
      <c r="J45" s="2">
        <f t="shared" si="3"/>
        <v>2.6410575718924752E-2</v>
      </c>
      <c r="K45" s="2" t="s">
        <v>48</v>
      </c>
      <c r="M45" s="2">
        <v>1979</v>
      </c>
      <c r="N45" s="3" t="e">
        <f t="shared" si="5"/>
        <v>#DIV/0!</v>
      </c>
      <c r="O45" s="3" t="e">
        <f t="shared" si="5"/>
        <v>#DIV/0!</v>
      </c>
      <c r="P45" s="2" t="s">
        <v>48</v>
      </c>
    </row>
    <row r="46" spans="1:16">
      <c r="A46" s="6">
        <v>1978</v>
      </c>
      <c r="B46" s="5"/>
      <c r="C46" s="6" t="e">
        <f t="shared" si="0"/>
        <v>#DIV/0!</v>
      </c>
      <c r="D46" s="6" t="e">
        <f t="shared" si="1"/>
        <v>#DIV/0!</v>
      </c>
      <c r="E46" s="6" t="s">
        <v>49</v>
      </c>
      <c r="F46" s="5"/>
      <c r="G46" s="6">
        <v>1978</v>
      </c>
      <c r="H46" s="5">
        <v>426967</v>
      </c>
      <c r="I46" s="6">
        <f t="shared" si="2"/>
        <v>3.4948575805540678E-2</v>
      </c>
      <c r="J46" s="2">
        <f t="shared" si="3"/>
        <v>9.0191741979756629E-2</v>
      </c>
      <c r="K46" s="2" t="s">
        <v>49</v>
      </c>
      <c r="M46" s="2">
        <v>1978</v>
      </c>
      <c r="N46" s="3" t="e">
        <f t="shared" si="5"/>
        <v>#DIV/0!</v>
      </c>
      <c r="O46" s="3" t="e">
        <f t="shared" si="5"/>
        <v>#DIV/0!</v>
      </c>
      <c r="P46" s="2" t="s">
        <v>49</v>
      </c>
    </row>
    <row r="47" spans="1:16">
      <c r="A47" s="6">
        <v>1977</v>
      </c>
      <c r="B47" s="5"/>
      <c r="C47" s="6" t="e">
        <f t="shared" si="0"/>
        <v>#DIV/0!</v>
      </c>
      <c r="D47" s="6" t="e">
        <f t="shared" si="1"/>
        <v>#DIV/0!</v>
      </c>
      <c r="E47" s="6" t="s">
        <v>50</v>
      </c>
      <c r="F47" s="5"/>
      <c r="G47" s="6">
        <v>1977</v>
      </c>
      <c r="H47" s="5">
        <v>412549</v>
      </c>
      <c r="I47" s="6">
        <f t="shared" si="2"/>
        <v>0.14543490815397259</v>
      </c>
      <c r="J47" s="2">
        <f t="shared" si="3"/>
        <v>0.10738961540140465</v>
      </c>
      <c r="K47" s="2" t="s">
        <v>50</v>
      </c>
      <c r="M47" s="2">
        <v>1977</v>
      </c>
      <c r="N47" s="3" t="e">
        <f t="shared" si="5"/>
        <v>#DIV/0!</v>
      </c>
      <c r="O47" s="3" t="e">
        <f t="shared" si="5"/>
        <v>#DIV/0!</v>
      </c>
      <c r="P47" s="2" t="s">
        <v>50</v>
      </c>
    </row>
    <row r="48" spans="1:16">
      <c r="A48" s="6">
        <v>1976</v>
      </c>
      <c r="B48" s="5"/>
      <c r="C48" s="6" t="e">
        <f t="shared" si="0"/>
        <v>#DIV/0!</v>
      </c>
      <c r="D48" s="6" t="e">
        <f t="shared" si="1"/>
        <v>#DIV/0!</v>
      </c>
      <c r="E48" s="6" t="s">
        <v>51</v>
      </c>
      <c r="F48" s="5"/>
      <c r="G48" s="6">
        <v>1976</v>
      </c>
      <c r="H48" s="5">
        <v>360168</v>
      </c>
      <c r="I48" s="6">
        <f t="shared" si="2"/>
        <v>6.9344322648836734E-2</v>
      </c>
      <c r="J48" s="2">
        <f t="shared" si="3"/>
        <v>5.6989256054600333E-2</v>
      </c>
      <c r="K48" s="2" t="s">
        <v>51</v>
      </c>
      <c r="M48" s="2">
        <v>1976</v>
      </c>
      <c r="N48" s="3" t="e">
        <f t="shared" si="5"/>
        <v>#DIV/0!</v>
      </c>
      <c r="O48" s="3" t="e">
        <f t="shared" si="5"/>
        <v>#DIV/0!</v>
      </c>
      <c r="P48" s="2" t="s">
        <v>51</v>
      </c>
    </row>
    <row r="49" spans="1:16">
      <c r="A49" s="6">
        <v>1975</v>
      </c>
      <c r="B49" s="5"/>
      <c r="C49" s="6" t="e">
        <f t="shared" si="0"/>
        <v>#DIV/0!</v>
      </c>
      <c r="D49" s="6" t="e">
        <f t="shared" si="1"/>
        <v>#DIV/0!</v>
      </c>
      <c r="E49" s="6" t="s">
        <v>52</v>
      </c>
      <c r="F49" s="5"/>
      <c r="G49" s="6">
        <v>1975</v>
      </c>
      <c r="H49" s="5">
        <v>336812</v>
      </c>
      <c r="I49" s="6">
        <f t="shared" si="2"/>
        <v>4.4634189460363932E-2</v>
      </c>
      <c r="J49" s="2">
        <f t="shared" si="3"/>
        <v>6.4806528316570813E-2</v>
      </c>
      <c r="K49" s="2" t="s">
        <v>52</v>
      </c>
      <c r="M49" s="2">
        <v>1975</v>
      </c>
      <c r="N49" s="3" t="e">
        <f t="shared" si="5"/>
        <v>#DIV/0!</v>
      </c>
      <c r="O49" s="3" t="e">
        <f t="shared" si="5"/>
        <v>#DIV/0!</v>
      </c>
      <c r="P49" s="2" t="s">
        <v>52</v>
      </c>
    </row>
    <row r="50" spans="1:16">
      <c r="A50" s="6">
        <v>1974</v>
      </c>
      <c r="B50" s="5"/>
      <c r="C50" s="6" t="e">
        <f t="shared" si="0"/>
        <v>#DIV/0!</v>
      </c>
      <c r="D50" s="6" t="e">
        <f t="shared" si="1"/>
        <v>#DIV/0!</v>
      </c>
      <c r="E50" s="6" t="s">
        <v>53</v>
      </c>
      <c r="F50" s="5"/>
      <c r="G50" s="6">
        <v>1974</v>
      </c>
      <c r="H50" s="5">
        <v>322421</v>
      </c>
      <c r="I50" s="6">
        <f t="shared" si="2"/>
        <v>8.4978867172777695E-2</v>
      </c>
      <c r="J50" s="2">
        <f t="shared" si="3"/>
        <v>4.7961434021835572E-2</v>
      </c>
      <c r="K50" s="2" t="s">
        <v>53</v>
      </c>
      <c r="M50" s="2">
        <v>1974</v>
      </c>
      <c r="N50" s="3" t="e">
        <f t="shared" si="5"/>
        <v>#DIV/0!</v>
      </c>
      <c r="O50" s="3" t="e">
        <f t="shared" si="5"/>
        <v>#DIV/0!</v>
      </c>
      <c r="P50" s="2" t="s">
        <v>53</v>
      </c>
    </row>
    <row r="51" spans="1:16">
      <c r="A51" s="6">
        <v>1973</v>
      </c>
      <c r="B51" s="5"/>
      <c r="C51" s="6" t="e">
        <f t="shared" si="0"/>
        <v>#DIV/0!</v>
      </c>
      <c r="D51" s="6" t="e">
        <f t="shared" si="1"/>
        <v>#DIV/0!</v>
      </c>
      <c r="E51" s="6" t="s">
        <v>54</v>
      </c>
      <c r="F51" s="5"/>
      <c r="G51" s="6">
        <v>1973</v>
      </c>
      <c r="H51" s="5">
        <v>297168</v>
      </c>
      <c r="I51" s="6">
        <f t="shared" si="2"/>
        <v>1.0944000870893448E-2</v>
      </c>
      <c r="J51" s="2">
        <f t="shared" si="3"/>
        <v>4.4102258911125528E-2</v>
      </c>
      <c r="K51" s="2" t="s">
        <v>54</v>
      </c>
      <c r="M51" s="2">
        <v>1973</v>
      </c>
      <c r="N51" s="3" t="e">
        <f t="shared" si="5"/>
        <v>#DIV/0!</v>
      </c>
      <c r="O51" s="3" t="e">
        <f t="shared" si="5"/>
        <v>#DIV/0!</v>
      </c>
      <c r="P51" s="2" t="s">
        <v>54</v>
      </c>
    </row>
    <row r="52" spans="1:16">
      <c r="A52" s="6">
        <v>1972</v>
      </c>
      <c r="B52" s="5"/>
      <c r="C52" s="6" t="e">
        <f t="shared" si="0"/>
        <v>#DIV/0!</v>
      </c>
      <c r="D52" s="6" t="e">
        <f t="shared" si="1"/>
        <v>#DIV/0!</v>
      </c>
      <c r="E52" s="6" t="s">
        <v>55</v>
      </c>
      <c r="F52" s="5"/>
      <c r="G52" s="6">
        <v>1972</v>
      </c>
      <c r="H52" s="5">
        <v>293951</v>
      </c>
      <c r="I52" s="6">
        <f t="shared" si="2"/>
        <v>7.7260516951357605E-2</v>
      </c>
      <c r="J52" s="2">
        <f t="shared" si="3"/>
        <v>6.9540983740483342E-2</v>
      </c>
      <c r="K52" s="2" t="s">
        <v>55</v>
      </c>
      <c r="M52" s="2">
        <v>1972</v>
      </c>
      <c r="N52" s="3" t="e">
        <f t="shared" si="5"/>
        <v>#DIV/0!</v>
      </c>
      <c r="O52" s="3" t="e">
        <f t="shared" si="5"/>
        <v>#DIV/0!</v>
      </c>
      <c r="P52" s="2" t="s">
        <v>55</v>
      </c>
    </row>
    <row r="53" spans="1:16">
      <c r="A53" s="6">
        <v>1971</v>
      </c>
      <c r="B53" s="8"/>
      <c r="C53" s="6" t="e">
        <f t="shared" si="0"/>
        <v>#DIV/0!</v>
      </c>
      <c r="D53" s="6"/>
      <c r="E53" s="6" t="s">
        <v>56</v>
      </c>
      <c r="F53" s="5"/>
      <c r="G53" s="6">
        <v>1971</v>
      </c>
      <c r="H53" s="5">
        <v>272869</v>
      </c>
      <c r="I53" s="6">
        <f t="shared" si="2"/>
        <v>6.1821450529609079E-2</v>
      </c>
      <c r="J53" s="2"/>
      <c r="K53" s="2" t="s">
        <v>56</v>
      </c>
      <c r="M53" s="2">
        <v>1971</v>
      </c>
      <c r="N53" s="3" t="e">
        <f t="shared" si="5"/>
        <v>#DIV/0!</v>
      </c>
      <c r="O53" s="3">
        <f t="shared" si="5"/>
        <v>0</v>
      </c>
      <c r="P53" s="2" t="s">
        <v>56</v>
      </c>
    </row>
    <row r="54" spans="1:16">
      <c r="A54" s="6">
        <v>1970</v>
      </c>
      <c r="B54" s="8"/>
      <c r="C54" s="6"/>
      <c r="D54" s="6"/>
      <c r="E54" s="6"/>
      <c r="F54" s="5"/>
      <c r="G54" s="6">
        <v>1970</v>
      </c>
      <c r="H54" s="5">
        <v>256982</v>
      </c>
      <c r="I54" s="6"/>
      <c r="J54" s="2"/>
      <c r="K54" s="2"/>
      <c r="M54" s="2">
        <v>1970</v>
      </c>
      <c r="N54" s="3">
        <f t="shared" si="5"/>
        <v>0</v>
      </c>
      <c r="O54" s="3">
        <f t="shared" si="5"/>
        <v>0</v>
      </c>
      <c r="P54" s="2"/>
    </row>
    <row r="55" spans="1:16">
      <c r="B55" s="9"/>
    </row>
    <row r="56" spans="1:16" ht="15" customHeight="1">
      <c r="B56"/>
      <c r="C56" s="13"/>
      <c r="D56" s="13"/>
      <c r="E56" s="13"/>
      <c r="F56" s="13"/>
    </row>
    <row r="57" spans="1:16">
      <c r="B57"/>
      <c r="C57"/>
      <c r="D57"/>
      <c r="E57"/>
      <c r="F57"/>
    </row>
  </sheetData>
  <mergeCells count="1">
    <mergeCell ref="C56:F56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E07D7-23B1-4F56-93F5-51C15FFAC8FC}">
  <dimension ref="A1:D27"/>
  <sheetViews>
    <sheetView workbookViewId="0">
      <selection activeCell="A23" sqref="A23:XFD23"/>
    </sheetView>
  </sheetViews>
  <sheetFormatPr defaultRowHeight="15"/>
  <sheetData>
    <row r="1" spans="1:4">
      <c r="A1" t="s">
        <v>0</v>
      </c>
      <c r="B1" t="s">
        <v>105</v>
      </c>
      <c r="C1" t="s">
        <v>104</v>
      </c>
      <c r="D1" t="s">
        <v>103</v>
      </c>
    </row>
    <row r="2" spans="1:4">
      <c r="A2">
        <v>2018</v>
      </c>
      <c r="B2">
        <v>1892445</v>
      </c>
      <c r="C2">
        <v>6.3070000000000004</v>
      </c>
      <c r="D2" s="12">
        <f t="shared" ref="D2:D21" si="0">((C2-C3)/C3)</f>
        <v>3.3426183844011248E-2</v>
      </c>
    </row>
    <row r="3" spans="1:4">
      <c r="A3">
        <v>2017</v>
      </c>
      <c r="B3">
        <v>1831167</v>
      </c>
      <c r="C3">
        <v>6.1029999999999998</v>
      </c>
      <c r="D3" s="12">
        <f t="shared" si="0"/>
        <v>4.2713138561421497E-2</v>
      </c>
    </row>
    <row r="4" spans="1:4">
      <c r="A4">
        <v>2016</v>
      </c>
      <c r="B4">
        <v>1756045</v>
      </c>
      <c r="C4">
        <v>5.8529999999999998</v>
      </c>
      <c r="D4" s="12">
        <f t="shared" si="0"/>
        <v>4.3129566922117273E-2</v>
      </c>
    </row>
    <row r="5" spans="1:4">
      <c r="A5">
        <v>2015</v>
      </c>
      <c r="B5">
        <v>1683488</v>
      </c>
      <c r="C5">
        <v>5.6109999999999998</v>
      </c>
      <c r="D5" s="12">
        <f t="shared" si="0"/>
        <v>3.4095097677847332E-2</v>
      </c>
    </row>
    <row r="6" spans="1:4">
      <c r="A6">
        <v>2014</v>
      </c>
      <c r="B6">
        <v>1628103</v>
      </c>
      <c r="C6">
        <v>5.4260000000000002</v>
      </c>
      <c r="D6" s="12">
        <f t="shared" si="0"/>
        <v>3.3326985336126415E-2</v>
      </c>
    </row>
    <row r="7" spans="1:4">
      <c r="A7">
        <v>2013</v>
      </c>
      <c r="B7">
        <v>1575583</v>
      </c>
      <c r="C7">
        <v>5.2510000000000003</v>
      </c>
      <c r="D7" s="12">
        <f t="shared" si="0"/>
        <v>5.2515534175185501E-2</v>
      </c>
    </row>
    <row r="8" spans="1:4">
      <c r="A8">
        <v>2012</v>
      </c>
      <c r="B8">
        <v>1496752</v>
      </c>
      <c r="C8">
        <v>4.9889999999999999</v>
      </c>
      <c r="D8" s="12">
        <f t="shared" si="0"/>
        <v>3.6352305774823394E-2</v>
      </c>
    </row>
    <row r="9" spans="1:4">
      <c r="A9">
        <v>2011</v>
      </c>
      <c r="B9">
        <v>1444363</v>
      </c>
      <c r="C9">
        <v>4.8140000000000001</v>
      </c>
      <c r="D9" s="12">
        <f t="shared" si="0"/>
        <v>6.9065067732622679E-2</v>
      </c>
    </row>
    <row r="10" spans="1:4">
      <c r="A10">
        <v>2010</v>
      </c>
      <c r="B10">
        <v>1350970</v>
      </c>
      <c r="C10">
        <v>4.5030000000000001</v>
      </c>
      <c r="D10" s="12">
        <f t="shared" si="0"/>
        <v>3.8754325259515603E-2</v>
      </c>
    </row>
    <row r="11" spans="1:4">
      <c r="A11">
        <v>2009</v>
      </c>
      <c r="B11">
        <v>1300734</v>
      </c>
      <c r="C11">
        <v>4.335</v>
      </c>
      <c r="D11" s="12">
        <f t="shared" si="0"/>
        <v>6.4587426326129641E-2</v>
      </c>
    </row>
    <row r="12" spans="1:4">
      <c r="A12">
        <v>2008</v>
      </c>
      <c r="B12">
        <v>1221708</v>
      </c>
      <c r="C12">
        <v>4.0720000000000001</v>
      </c>
      <c r="D12" s="12">
        <f t="shared" si="0"/>
        <v>8.2402977139819256E-2</v>
      </c>
    </row>
    <row r="13" spans="1:4">
      <c r="A13">
        <v>2007</v>
      </c>
      <c r="B13">
        <v>1128712</v>
      </c>
      <c r="C13">
        <v>3.762</v>
      </c>
      <c r="D13" s="12">
        <f t="shared" si="0"/>
        <v>5.8525604952166625E-2</v>
      </c>
    </row>
    <row r="14" spans="1:4">
      <c r="A14">
        <v>2006</v>
      </c>
      <c r="B14">
        <v>1066472</v>
      </c>
      <c r="C14">
        <v>3.5539999999999998</v>
      </c>
      <c r="D14" s="12">
        <f t="shared" si="0"/>
        <v>6.1212302179755033E-2</v>
      </c>
    </row>
    <row r="15" spans="1:4">
      <c r="A15">
        <v>2005</v>
      </c>
      <c r="B15">
        <v>1004785</v>
      </c>
      <c r="C15">
        <v>3.3490000000000002</v>
      </c>
      <c r="D15" s="12">
        <f t="shared" si="0"/>
        <v>7.2023047375160076E-2</v>
      </c>
    </row>
    <row r="16" spans="1:4">
      <c r="A16">
        <v>2004</v>
      </c>
      <c r="B16">
        <v>937299</v>
      </c>
      <c r="C16">
        <v>3.1240000000000001</v>
      </c>
      <c r="D16" s="12">
        <f t="shared" si="0"/>
        <v>4.7970479704797127E-2</v>
      </c>
    </row>
    <row r="17" spans="1:4">
      <c r="A17">
        <v>2003</v>
      </c>
      <c r="B17">
        <v>894385</v>
      </c>
      <c r="C17">
        <v>2.9809999999999999</v>
      </c>
      <c r="D17" s="12">
        <f t="shared" si="0"/>
        <v>5.1128349788434425E-2</v>
      </c>
    </row>
    <row r="18" spans="1:4">
      <c r="A18">
        <v>2002</v>
      </c>
      <c r="B18">
        <v>850918</v>
      </c>
      <c r="C18">
        <v>2.8359999999999999</v>
      </c>
      <c r="D18" s="12">
        <f t="shared" si="0"/>
        <v>2.3457235654998177E-2</v>
      </c>
    </row>
    <row r="19" spans="1:4">
      <c r="A19">
        <v>2001</v>
      </c>
      <c r="B19">
        <v>831407</v>
      </c>
      <c r="C19">
        <v>2.7709999999999999</v>
      </c>
      <c r="D19" s="12">
        <f t="shared" si="0"/>
        <v>3.6101083032486999E-4</v>
      </c>
    </row>
    <row r="20" spans="1:4">
      <c r="A20">
        <v>2000</v>
      </c>
      <c r="B20">
        <v>831214</v>
      </c>
      <c r="C20">
        <v>2.77</v>
      </c>
      <c r="D20" s="12">
        <f t="shared" si="0"/>
        <v>2.1386430678466014E-2</v>
      </c>
    </row>
    <row r="21" spans="1:4">
      <c r="A21">
        <v>1999</v>
      </c>
      <c r="B21">
        <v>813556</v>
      </c>
      <c r="C21">
        <v>2.7120000000000002</v>
      </c>
      <c r="D21" s="12">
        <f t="shared" si="0"/>
        <v>1.8400300413068112E-2</v>
      </c>
    </row>
    <row r="22" spans="1:4">
      <c r="A22">
        <v>1998</v>
      </c>
      <c r="B22">
        <v>799145</v>
      </c>
      <c r="C22">
        <v>2.6629999999999998</v>
      </c>
      <c r="D22" s="12" t="e">
        <f>((C22-#REF!)/#REF!)</f>
        <v>#REF!</v>
      </c>
    </row>
    <row r="23" spans="1:4">
      <c r="A23" t="s">
        <v>110</v>
      </c>
    </row>
    <row r="24" spans="1:4" ht="15.75">
      <c r="A24" s="11" t="s">
        <v>102</v>
      </c>
    </row>
    <row r="25" spans="1:4">
      <c r="A25" t="s">
        <v>101</v>
      </c>
    </row>
    <row r="26" spans="1:4">
      <c r="C26" t="s">
        <v>100</v>
      </c>
      <c r="D26">
        <f>AVERAGE(D2:D21)</f>
        <v>4.4241668516339511E-2</v>
      </c>
    </row>
    <row r="27" spans="1:4">
      <c r="C27" t="s">
        <v>99</v>
      </c>
      <c r="D27">
        <f>_xlfn.STDEV.P(D2:D21)</f>
        <v>1.98276184280025E-2</v>
      </c>
    </row>
  </sheetData>
  <autoFilter ref="A1:Y1" xr:uid="{D6384A26-0081-457A-89A4-3585A8164927}">
    <sortState xmlns:xlrd2="http://schemas.microsoft.com/office/spreadsheetml/2017/richdata2" ref="A2:Y27">
      <sortCondition descending="1" ref="A1"/>
    </sortState>
  </autoFilter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0DCA6-6512-4FAE-80C4-AC4F6D66CCC4}">
  <dimension ref="A1:P58"/>
  <sheetViews>
    <sheetView workbookViewId="0">
      <selection activeCell="B59" sqref="A1:XFD1048576"/>
    </sheetView>
  </sheetViews>
  <sheetFormatPr defaultRowHeight="15"/>
  <cols>
    <col min="1" max="1" width="15.140625" style="1" customWidth="1"/>
    <col min="2" max="2" width="24.7109375" style="1" customWidth="1"/>
    <col min="3" max="3" width="24.42578125" style="1" customWidth="1"/>
    <col min="4" max="4" width="16.5703125" style="1" customWidth="1"/>
    <col min="5" max="5" width="13.7109375" style="1" customWidth="1"/>
    <col min="6" max="7" width="9.140625" style="1"/>
    <col min="8" max="8" width="20.42578125" style="1" customWidth="1"/>
    <col min="9" max="9" width="24.7109375" style="1" customWidth="1"/>
    <col min="10" max="10" width="16" style="1" customWidth="1"/>
    <col min="11" max="11" width="13.85546875" style="1" customWidth="1"/>
    <col min="12" max="14" width="9.140625" style="1"/>
    <col min="15" max="15" width="12.28515625" style="1" customWidth="1"/>
    <col min="16" max="16" width="13.85546875" style="1" customWidth="1"/>
    <col min="17" max="16384" width="9.140625" style="1"/>
  </cols>
  <sheetData>
    <row r="1" spans="1:16">
      <c r="A1" t="s">
        <v>58</v>
      </c>
      <c r="B1" s="10" t="s">
        <v>62</v>
      </c>
      <c r="C1" s="10"/>
      <c r="D1" s="10"/>
      <c r="E1" s="10"/>
    </row>
    <row r="2" spans="1:16">
      <c r="A2" t="s">
        <v>57</v>
      </c>
      <c r="B2" t="s">
        <v>97</v>
      </c>
      <c r="C2"/>
      <c r="D2"/>
      <c r="E2"/>
    </row>
    <row r="4" spans="1:16">
      <c r="A4" s="6" t="s">
        <v>1</v>
      </c>
      <c r="B4" s="6" t="s">
        <v>98</v>
      </c>
      <c r="C4" s="6" t="s">
        <v>3</v>
      </c>
      <c r="D4" s="6" t="s">
        <v>4</v>
      </c>
      <c r="E4" s="6" t="s">
        <v>5</v>
      </c>
      <c r="F4" s="5"/>
      <c r="G4" s="6" t="s">
        <v>0</v>
      </c>
      <c r="H4" s="7" t="s">
        <v>60</v>
      </c>
      <c r="I4" s="6" t="s">
        <v>3</v>
      </c>
      <c r="J4" s="2" t="s">
        <v>4</v>
      </c>
      <c r="K4" s="2" t="s">
        <v>5</v>
      </c>
      <c r="M4" s="2" t="s">
        <v>1</v>
      </c>
      <c r="N4" s="3" t="s">
        <v>6</v>
      </c>
      <c r="O4" s="3" t="s">
        <v>7</v>
      </c>
      <c r="P4" s="2" t="s">
        <v>5</v>
      </c>
    </row>
    <row r="5" spans="1:16">
      <c r="A5" s="6">
        <v>2020</v>
      </c>
      <c r="B5">
        <v>17626</v>
      </c>
      <c r="C5" s="6">
        <f t="shared" ref="C5:C54" si="0">((B5-B6)/B6)</f>
        <v>-0.32423417551662004</v>
      </c>
      <c r="D5" s="6"/>
      <c r="E5" s="6"/>
      <c r="F5" s="5"/>
      <c r="G5" s="6">
        <v>2020</v>
      </c>
      <c r="H5" s="5">
        <v>1489830</v>
      </c>
      <c r="I5" s="6">
        <f t="shared" ref="I5:I54" si="1">((H5-H6)/H6)</f>
        <v>-0.24756820638175372</v>
      </c>
      <c r="J5" s="2"/>
      <c r="K5" s="2"/>
      <c r="M5" s="2">
        <v>2020</v>
      </c>
      <c r="N5" s="3">
        <f t="shared" ref="N5:O36" si="2">C5-I5</f>
        <v>-7.6665969134866313E-2</v>
      </c>
      <c r="O5" s="3"/>
      <c r="P5" s="2"/>
    </row>
    <row r="6" spans="1:16">
      <c r="A6" s="6">
        <v>2019</v>
      </c>
      <c r="B6">
        <v>26083</v>
      </c>
      <c r="C6" s="6">
        <f t="shared" si="0"/>
        <v>0.37488798692741554</v>
      </c>
      <c r="D6" s="6">
        <f t="shared" ref="D6:D53" si="3">(C6+C7)/2</f>
        <v>0.42902010166478666</v>
      </c>
      <c r="E6" s="6" t="s">
        <v>8</v>
      </c>
      <c r="F6" s="5"/>
      <c r="G6" s="6">
        <v>2019</v>
      </c>
      <c r="H6" s="5">
        <v>1980020</v>
      </c>
      <c r="I6" s="6">
        <f t="shared" si="1"/>
        <v>0.11451277989889558</v>
      </c>
      <c r="J6" s="2">
        <f t="shared" ref="J6:J53" si="4">(I6+I7)/2</f>
        <v>8.1021873732160674E-2</v>
      </c>
      <c r="K6" s="2" t="s">
        <v>8</v>
      </c>
      <c r="M6" s="2">
        <v>2019</v>
      </c>
      <c r="N6" s="3">
        <f t="shared" si="2"/>
        <v>0.26037520702851996</v>
      </c>
      <c r="O6" s="3">
        <f t="shared" si="2"/>
        <v>0.34799822793262597</v>
      </c>
      <c r="P6" s="2" t="s">
        <v>8</v>
      </c>
    </row>
    <row r="7" spans="1:16">
      <c r="A7" s="6">
        <v>2018</v>
      </c>
      <c r="B7">
        <v>18971</v>
      </c>
      <c r="C7" s="6">
        <f t="shared" si="0"/>
        <v>0.48315221640215777</v>
      </c>
      <c r="D7" s="6">
        <f t="shared" si="3"/>
        <v>0.42485602273099343</v>
      </c>
      <c r="E7" s="6" t="s">
        <v>9</v>
      </c>
      <c r="F7" s="5"/>
      <c r="G7" s="6">
        <v>2018</v>
      </c>
      <c r="H7" s="5">
        <v>1776579</v>
      </c>
      <c r="I7" s="6">
        <f t="shared" si="1"/>
        <v>4.7530967565425762E-2</v>
      </c>
      <c r="J7" s="2">
        <f t="shared" si="4"/>
        <v>4.2074420074130245E-2</v>
      </c>
      <c r="K7" s="2" t="s">
        <v>9</v>
      </c>
      <c r="M7" s="2">
        <v>2018</v>
      </c>
      <c r="N7" s="3">
        <f t="shared" si="2"/>
        <v>0.43562124883673203</v>
      </c>
      <c r="O7" s="3">
        <f t="shared" si="2"/>
        <v>0.38278160265686317</v>
      </c>
      <c r="P7" s="2" t="s">
        <v>9</v>
      </c>
    </row>
    <row r="8" spans="1:16">
      <c r="A8" s="6">
        <v>2017</v>
      </c>
      <c r="B8">
        <v>12791</v>
      </c>
      <c r="C8" s="6">
        <f t="shared" si="0"/>
        <v>0.36655982905982903</v>
      </c>
      <c r="D8" s="6">
        <f t="shared" si="3"/>
        <v>0.31906309616284484</v>
      </c>
      <c r="E8" s="6" t="s">
        <v>10</v>
      </c>
      <c r="F8" s="5"/>
      <c r="G8" s="6">
        <v>2017</v>
      </c>
      <c r="H8" s="5">
        <v>1695968</v>
      </c>
      <c r="I8" s="6">
        <f t="shared" si="1"/>
        <v>3.6617872582834728E-2</v>
      </c>
      <c r="J8" s="2">
        <f t="shared" si="4"/>
        <v>3.736713978027642E-2</v>
      </c>
      <c r="K8" s="2" t="s">
        <v>10</v>
      </c>
      <c r="M8" s="2">
        <v>2017</v>
      </c>
      <c r="N8" s="3">
        <f t="shared" si="2"/>
        <v>0.32994195647699431</v>
      </c>
      <c r="O8" s="3">
        <f t="shared" si="2"/>
        <v>0.28169595638256839</v>
      </c>
      <c r="P8" s="2" t="s">
        <v>10</v>
      </c>
    </row>
    <row r="9" spans="1:16">
      <c r="A9" s="6">
        <v>2016</v>
      </c>
      <c r="B9">
        <v>9360</v>
      </c>
      <c r="C9" s="6">
        <f t="shared" si="0"/>
        <v>0.27156636326586064</v>
      </c>
      <c r="D9" s="6">
        <f t="shared" si="3"/>
        <v>0.3282573114541909</v>
      </c>
      <c r="E9" s="6" t="s">
        <v>11</v>
      </c>
      <c r="F9" s="5"/>
      <c r="G9" s="6">
        <v>2016</v>
      </c>
      <c r="H9" s="5">
        <v>1636059</v>
      </c>
      <c r="I9" s="6">
        <f t="shared" si="1"/>
        <v>3.8116406977718106E-2</v>
      </c>
      <c r="J9" s="2">
        <f t="shared" si="4"/>
        <v>3.804072655346101E-2</v>
      </c>
      <c r="K9" s="2" t="s">
        <v>11</v>
      </c>
      <c r="M9" s="2">
        <v>2016</v>
      </c>
      <c r="N9" s="3">
        <f t="shared" si="2"/>
        <v>0.23344995628814252</v>
      </c>
      <c r="O9" s="3">
        <f t="shared" si="2"/>
        <v>0.29021658490072988</v>
      </c>
      <c r="P9" s="2" t="s">
        <v>11</v>
      </c>
    </row>
    <row r="10" spans="1:16">
      <c r="A10" s="6">
        <v>2015</v>
      </c>
      <c r="B10">
        <v>7361</v>
      </c>
      <c r="C10" s="6">
        <f t="shared" si="0"/>
        <v>0.38494825964252116</v>
      </c>
      <c r="D10" s="6">
        <f t="shared" si="3"/>
        <v>0.35784718941064464</v>
      </c>
      <c r="E10" s="6" t="s">
        <v>12</v>
      </c>
      <c r="F10" s="5"/>
      <c r="G10" s="6">
        <v>2015</v>
      </c>
      <c r="H10" s="5">
        <v>1575988</v>
      </c>
      <c r="I10" s="6">
        <f t="shared" si="1"/>
        <v>3.7965046129203921E-2</v>
      </c>
      <c r="J10" s="2">
        <f t="shared" si="4"/>
        <v>3.3426727323831229E-2</v>
      </c>
      <c r="K10" s="2" t="s">
        <v>12</v>
      </c>
      <c r="M10" s="2">
        <v>2015</v>
      </c>
      <c r="N10" s="3">
        <f t="shared" si="2"/>
        <v>0.34698321351331723</v>
      </c>
      <c r="O10" s="3">
        <f t="shared" si="2"/>
        <v>0.32442046208681341</v>
      </c>
      <c r="P10" s="2" t="s">
        <v>12</v>
      </c>
    </row>
    <row r="11" spans="1:16">
      <c r="A11" s="6">
        <v>2014</v>
      </c>
      <c r="B11">
        <v>5315</v>
      </c>
      <c r="C11" s="6">
        <f t="shared" si="0"/>
        <v>0.33074611917876817</v>
      </c>
      <c r="D11" s="6">
        <f t="shared" si="3"/>
        <v>0.31522662288258291</v>
      </c>
      <c r="E11" s="6" t="s">
        <v>13</v>
      </c>
      <c r="F11" s="5"/>
      <c r="G11" s="6">
        <v>2014</v>
      </c>
      <c r="H11" s="5">
        <v>1518344</v>
      </c>
      <c r="I11" s="6">
        <f t="shared" si="1"/>
        <v>2.8888408518458534E-2</v>
      </c>
      <c r="J11" s="2">
        <f t="shared" si="4"/>
        <v>4.1927270404029368E-2</v>
      </c>
      <c r="K11" s="2" t="s">
        <v>13</v>
      </c>
      <c r="M11" s="2">
        <v>2014</v>
      </c>
      <c r="N11" s="3">
        <f t="shared" si="2"/>
        <v>0.30185771066030964</v>
      </c>
      <c r="O11" s="3">
        <f t="shared" si="2"/>
        <v>0.27329935247855353</v>
      </c>
      <c r="P11" s="2" t="s">
        <v>13</v>
      </c>
    </row>
    <row r="12" spans="1:16">
      <c r="A12" s="6">
        <v>2013</v>
      </c>
      <c r="B12">
        <v>3994</v>
      </c>
      <c r="C12" s="6">
        <f t="shared" si="0"/>
        <v>0.29970712658639764</v>
      </c>
      <c r="D12" s="6">
        <f t="shared" si="3"/>
        <v>0.21453566546151931</v>
      </c>
      <c r="E12" s="6" t="s">
        <v>14</v>
      </c>
      <c r="F12" s="5"/>
      <c r="G12" s="6">
        <v>2013</v>
      </c>
      <c r="H12" s="5">
        <v>1475713</v>
      </c>
      <c r="I12" s="6">
        <f t="shared" si="1"/>
        <v>5.4966132289600199E-2</v>
      </c>
      <c r="J12" s="2">
        <f t="shared" si="4"/>
        <v>5.337452420807437E-2</v>
      </c>
      <c r="K12" s="2" t="s">
        <v>14</v>
      </c>
      <c r="M12" s="2">
        <v>2013</v>
      </c>
      <c r="N12" s="3">
        <f t="shared" si="2"/>
        <v>0.24474099429679744</v>
      </c>
      <c r="O12" s="3">
        <f t="shared" si="2"/>
        <v>0.16116114125344494</v>
      </c>
      <c r="P12" s="2" t="s">
        <v>14</v>
      </c>
    </row>
    <row r="13" spans="1:16">
      <c r="A13" s="6">
        <v>2012</v>
      </c>
      <c r="B13">
        <v>3073</v>
      </c>
      <c r="C13" s="6">
        <f t="shared" si="0"/>
        <v>0.12936420433664095</v>
      </c>
      <c r="D13" s="6">
        <f t="shared" si="3"/>
        <v>0.12617611785135802</v>
      </c>
      <c r="E13" s="6" t="s">
        <v>15</v>
      </c>
      <c r="F13" s="5"/>
      <c r="G13" s="6">
        <v>2012</v>
      </c>
      <c r="H13" s="5">
        <v>1398825</v>
      </c>
      <c r="I13" s="6">
        <f t="shared" si="1"/>
        <v>5.1782916126548548E-2</v>
      </c>
      <c r="J13" s="2">
        <f t="shared" si="4"/>
        <v>5.7636912288871349E-2</v>
      </c>
      <c r="K13" s="2" t="s">
        <v>15</v>
      </c>
      <c r="M13" s="2">
        <v>2012</v>
      </c>
      <c r="N13" s="3">
        <f t="shared" si="2"/>
        <v>7.75812882100924E-2</v>
      </c>
      <c r="O13" s="3">
        <f t="shared" si="2"/>
        <v>6.853920556248666E-2</v>
      </c>
      <c r="P13" s="2" t="s">
        <v>15</v>
      </c>
    </row>
    <row r="14" spans="1:16">
      <c r="A14" s="6">
        <v>2011</v>
      </c>
      <c r="B14">
        <v>2721</v>
      </c>
      <c r="C14" s="6">
        <f t="shared" si="0"/>
        <v>0.12298803136607511</v>
      </c>
      <c r="D14" s="6">
        <f t="shared" si="3"/>
        <v>2.3898595835709309E-2</v>
      </c>
      <c r="E14" s="6" t="s">
        <v>16</v>
      </c>
      <c r="F14" s="5"/>
      <c r="G14" s="6">
        <v>2011</v>
      </c>
      <c r="H14" s="5">
        <v>1329956</v>
      </c>
      <c r="I14" s="6">
        <f t="shared" si="1"/>
        <v>6.349090845119415E-2</v>
      </c>
      <c r="J14" s="2">
        <f t="shared" si="4"/>
        <v>4.8989728813743805E-2</v>
      </c>
      <c r="K14" s="2" t="s">
        <v>16</v>
      </c>
      <c r="M14" s="2">
        <v>2011</v>
      </c>
      <c r="N14" s="3">
        <f t="shared" si="2"/>
        <v>5.9497122914880962E-2</v>
      </c>
      <c r="O14" s="3">
        <f t="shared" si="2"/>
        <v>-2.5091132978034496E-2</v>
      </c>
      <c r="P14" s="2" t="s">
        <v>16</v>
      </c>
    </row>
    <row r="15" spans="1:16">
      <c r="A15" s="6">
        <v>2010</v>
      </c>
      <c r="B15">
        <v>2423</v>
      </c>
      <c r="C15" s="6">
        <f t="shared" si="0"/>
        <v>-7.5190839694656494E-2</v>
      </c>
      <c r="D15" s="6">
        <f t="shared" si="3"/>
        <v>7.4554112862952132E-2</v>
      </c>
      <c r="E15" s="6" t="s">
        <v>17</v>
      </c>
      <c r="F15" s="5"/>
      <c r="G15" s="6">
        <v>2010</v>
      </c>
      <c r="H15" s="5">
        <v>1250557</v>
      </c>
      <c r="I15" s="6">
        <f t="shared" si="1"/>
        <v>3.4488549176293466E-2</v>
      </c>
      <c r="J15" s="2">
        <f t="shared" si="4"/>
        <v>3.9335203702825214E-2</v>
      </c>
      <c r="K15" s="2" t="s">
        <v>17</v>
      </c>
      <c r="M15" s="2">
        <v>2010</v>
      </c>
      <c r="N15" s="3">
        <f t="shared" si="2"/>
        <v>-0.10967938887094997</v>
      </c>
      <c r="O15" s="3">
        <f t="shared" si="2"/>
        <v>3.5218909160126918E-2</v>
      </c>
      <c r="P15" s="2" t="s">
        <v>17</v>
      </c>
    </row>
    <row r="16" spans="1:16">
      <c r="A16" s="6">
        <v>2009</v>
      </c>
      <c r="B16">
        <v>2620</v>
      </c>
      <c r="C16" s="6">
        <f t="shared" si="0"/>
        <v>0.22429906542056074</v>
      </c>
      <c r="D16" s="6">
        <f t="shared" si="3"/>
        <v>0.19367127184071514</v>
      </c>
      <c r="E16" s="6" t="s">
        <v>18</v>
      </c>
      <c r="F16" s="5"/>
      <c r="G16" s="6">
        <v>2009</v>
      </c>
      <c r="H16" s="5">
        <v>1208865</v>
      </c>
      <c r="I16" s="6">
        <f t="shared" si="1"/>
        <v>4.4181858229356968E-2</v>
      </c>
      <c r="J16" s="2">
        <f t="shared" si="4"/>
        <v>5.8036847284569794E-2</v>
      </c>
      <c r="K16" s="2" t="s">
        <v>18</v>
      </c>
      <c r="M16" s="2">
        <v>2009</v>
      </c>
      <c r="N16" s="3">
        <f t="shared" si="2"/>
        <v>0.18011720719120378</v>
      </c>
      <c r="O16" s="3">
        <f t="shared" si="2"/>
        <v>0.13563442455614536</v>
      </c>
      <c r="P16" s="2" t="s">
        <v>18</v>
      </c>
    </row>
    <row r="17" spans="1:16">
      <c r="A17" s="6">
        <v>2008</v>
      </c>
      <c r="B17">
        <v>2140</v>
      </c>
      <c r="C17" s="6">
        <f t="shared" si="0"/>
        <v>0.16304347826086957</v>
      </c>
      <c r="D17" s="6">
        <f t="shared" si="3"/>
        <v>0.14524722932651321</v>
      </c>
      <c r="E17" s="6" t="s">
        <v>19</v>
      </c>
      <c r="F17" s="5"/>
      <c r="G17" s="6">
        <v>2008</v>
      </c>
      <c r="H17" s="5">
        <v>1157715</v>
      </c>
      <c r="I17" s="6">
        <f t="shared" si="1"/>
        <v>7.1891836339782619E-2</v>
      </c>
      <c r="J17" s="2">
        <f t="shared" si="4"/>
        <v>6.1020566513237715E-2</v>
      </c>
      <c r="K17" s="2" t="s">
        <v>19</v>
      </c>
      <c r="M17" s="2">
        <v>2008</v>
      </c>
      <c r="N17" s="3">
        <f t="shared" si="2"/>
        <v>9.1151641921086948E-2</v>
      </c>
      <c r="O17" s="3">
        <f t="shared" si="2"/>
        <v>8.4226662813275496E-2</v>
      </c>
      <c r="P17" s="2" t="s">
        <v>19</v>
      </c>
    </row>
    <row r="18" spans="1:16">
      <c r="A18" s="6">
        <v>2007</v>
      </c>
      <c r="B18">
        <v>1840</v>
      </c>
      <c r="C18" s="6">
        <f t="shared" si="0"/>
        <v>0.12745098039215685</v>
      </c>
      <c r="D18" s="6">
        <f t="shared" si="3"/>
        <v>0.15761195307817449</v>
      </c>
      <c r="E18" s="6" t="s">
        <v>20</v>
      </c>
      <c r="F18" s="5"/>
      <c r="G18" s="6">
        <v>2007</v>
      </c>
      <c r="H18" s="5">
        <v>1080067</v>
      </c>
      <c r="I18" s="6">
        <f t="shared" si="1"/>
        <v>5.014929668669281E-2</v>
      </c>
      <c r="J18" s="2">
        <f t="shared" si="4"/>
        <v>5.2071956196074576E-2</v>
      </c>
      <c r="K18" s="2" t="s">
        <v>20</v>
      </c>
      <c r="M18" s="2">
        <v>2007</v>
      </c>
      <c r="N18" s="3">
        <f t="shared" si="2"/>
        <v>7.7301683705464044E-2</v>
      </c>
      <c r="O18" s="3">
        <f t="shared" si="2"/>
        <v>0.10553999688209992</v>
      </c>
      <c r="P18" s="2" t="s">
        <v>20</v>
      </c>
    </row>
    <row r="19" spans="1:16">
      <c r="A19" s="6">
        <v>2006</v>
      </c>
      <c r="B19">
        <v>1632</v>
      </c>
      <c r="C19" s="6">
        <f t="shared" si="0"/>
        <v>0.18777292576419213</v>
      </c>
      <c r="D19" s="6">
        <f t="shared" si="3"/>
        <v>0.24017056448134347</v>
      </c>
      <c r="E19" s="6" t="s">
        <v>21</v>
      </c>
      <c r="F19" s="5"/>
      <c r="G19" s="6">
        <v>2006</v>
      </c>
      <c r="H19" s="5">
        <v>1028489</v>
      </c>
      <c r="I19" s="6">
        <f t="shared" si="1"/>
        <v>5.3994615705456335E-2</v>
      </c>
      <c r="J19" s="2">
        <f t="shared" si="4"/>
        <v>5.248827898145017E-2</v>
      </c>
      <c r="K19" s="2" t="s">
        <v>21</v>
      </c>
      <c r="M19" s="2">
        <v>2006</v>
      </c>
      <c r="N19" s="3">
        <f t="shared" si="2"/>
        <v>0.13377831005873581</v>
      </c>
      <c r="O19" s="3">
        <f t="shared" si="2"/>
        <v>0.1876822854998933</v>
      </c>
      <c r="P19" s="2" t="s">
        <v>21</v>
      </c>
    </row>
    <row r="20" spans="1:16">
      <c r="A20" s="6">
        <v>2005</v>
      </c>
      <c r="B20">
        <v>1374</v>
      </c>
      <c r="C20" s="6">
        <f t="shared" si="0"/>
        <v>0.2925682031984948</v>
      </c>
      <c r="D20" s="6">
        <f t="shared" si="3"/>
        <v>0.32682187368631527</v>
      </c>
      <c r="E20" s="6" t="s">
        <v>22</v>
      </c>
      <c r="F20" s="5"/>
      <c r="G20" s="6">
        <v>2005</v>
      </c>
      <c r="H20" s="5">
        <v>975801</v>
      </c>
      <c r="I20" s="6">
        <f t="shared" si="1"/>
        <v>5.0981942257443999E-2</v>
      </c>
      <c r="J20" s="2">
        <f t="shared" si="4"/>
        <v>4.83294602081209E-2</v>
      </c>
      <c r="K20" s="2" t="s">
        <v>22</v>
      </c>
      <c r="M20" s="2">
        <v>2005</v>
      </c>
      <c r="N20" s="3">
        <f t="shared" si="2"/>
        <v>0.24158626094105079</v>
      </c>
      <c r="O20" s="3">
        <f t="shared" si="2"/>
        <v>0.27849241347819437</v>
      </c>
      <c r="P20" s="2" t="s">
        <v>22</v>
      </c>
    </row>
    <row r="21" spans="1:16">
      <c r="A21" s="6">
        <v>2004</v>
      </c>
      <c r="B21">
        <v>1063</v>
      </c>
      <c r="C21" s="6">
        <f t="shared" si="0"/>
        <v>0.36107554417413573</v>
      </c>
      <c r="D21" s="6">
        <f t="shared" si="3"/>
        <v>0.36203864468741687</v>
      </c>
      <c r="E21" s="6" t="s">
        <v>23</v>
      </c>
      <c r="F21" s="5"/>
      <c r="G21" s="6">
        <v>2004</v>
      </c>
      <c r="H21" s="5">
        <v>928466</v>
      </c>
      <c r="I21" s="6">
        <f t="shared" si="1"/>
        <v>4.5676978158797801E-2</v>
      </c>
      <c r="J21" s="2">
        <f t="shared" si="4"/>
        <v>4.4970204422588672E-2</v>
      </c>
      <c r="K21" s="2" t="s">
        <v>23</v>
      </c>
      <c r="M21" s="2">
        <v>2004</v>
      </c>
      <c r="N21" s="3">
        <f t="shared" si="2"/>
        <v>0.31539856601533794</v>
      </c>
      <c r="O21" s="3">
        <f t="shared" si="2"/>
        <v>0.31706844026482817</v>
      </c>
      <c r="P21" s="2" t="s">
        <v>23</v>
      </c>
    </row>
    <row r="22" spans="1:16">
      <c r="A22" s="6">
        <v>2003</v>
      </c>
      <c r="B22">
        <v>781</v>
      </c>
      <c r="C22" s="6">
        <f t="shared" si="0"/>
        <v>0.36300174520069806</v>
      </c>
      <c r="D22" s="6">
        <f t="shared" si="3"/>
        <v>0.34933304043251689</v>
      </c>
      <c r="E22" s="6" t="s">
        <v>24</v>
      </c>
      <c r="F22" s="5"/>
      <c r="G22" s="6">
        <v>2003</v>
      </c>
      <c r="H22" s="5">
        <v>887909</v>
      </c>
      <c r="I22" s="6">
        <f t="shared" si="1"/>
        <v>4.426343068637955E-2</v>
      </c>
      <c r="J22" s="2">
        <f t="shared" si="4"/>
        <v>3.357412135822737E-2</v>
      </c>
      <c r="K22" s="2" t="s">
        <v>24</v>
      </c>
      <c r="M22" s="2">
        <v>2003</v>
      </c>
      <c r="N22" s="3">
        <f t="shared" si="2"/>
        <v>0.3187383145143185</v>
      </c>
      <c r="O22" s="3">
        <f t="shared" si="2"/>
        <v>0.31575891907428955</v>
      </c>
      <c r="P22" s="2" t="s">
        <v>24</v>
      </c>
    </row>
    <row r="23" spans="1:16">
      <c r="A23" s="6">
        <v>2002</v>
      </c>
      <c r="B23">
        <v>573</v>
      </c>
      <c r="C23" s="6">
        <f t="shared" si="0"/>
        <v>0.33566433566433568</v>
      </c>
      <c r="D23" s="6">
        <f t="shared" si="3"/>
        <v>0.16093561610802992</v>
      </c>
      <c r="E23" s="6" t="s">
        <v>25</v>
      </c>
      <c r="F23" s="5"/>
      <c r="G23" s="6">
        <v>2002</v>
      </c>
      <c r="H23" s="5">
        <v>850273</v>
      </c>
      <c r="I23" s="6">
        <f t="shared" si="1"/>
        <v>2.2884812030075186E-2</v>
      </c>
      <c r="J23" s="2">
        <f t="shared" si="4"/>
        <v>1.147970202989825E-2</v>
      </c>
      <c r="K23" s="2" t="s">
        <v>25</v>
      </c>
      <c r="M23" s="2">
        <v>2002</v>
      </c>
      <c r="N23" s="3">
        <f t="shared" si="2"/>
        <v>0.31277952363426048</v>
      </c>
      <c r="O23" s="3">
        <f t="shared" si="2"/>
        <v>0.14945591407813166</v>
      </c>
      <c r="P23" s="2" t="s">
        <v>25</v>
      </c>
    </row>
    <row r="24" spans="1:16">
      <c r="A24" s="6">
        <v>2001</v>
      </c>
      <c r="B24">
        <v>429</v>
      </c>
      <c r="C24" s="6">
        <f t="shared" si="0"/>
        <v>-1.3793103448275862E-2</v>
      </c>
      <c r="D24" s="6">
        <f t="shared" si="3"/>
        <v>0.19698694342149314</v>
      </c>
      <c r="E24" s="6" t="s">
        <v>26</v>
      </c>
      <c r="F24" s="5"/>
      <c r="G24" s="6">
        <v>2001</v>
      </c>
      <c r="H24" s="5">
        <v>831250</v>
      </c>
      <c r="I24" s="6">
        <f t="shared" si="1"/>
        <v>7.4592029721314555E-5</v>
      </c>
      <c r="J24" s="2">
        <f t="shared" si="4"/>
        <v>1.0923910985677252E-2</v>
      </c>
      <c r="K24" s="2" t="s">
        <v>26</v>
      </c>
      <c r="M24" s="2">
        <v>2001</v>
      </c>
      <c r="N24" s="3">
        <f t="shared" si="2"/>
        <v>-1.3867695477997176E-2</v>
      </c>
      <c r="O24" s="3">
        <f t="shared" si="2"/>
        <v>0.1860630324358159</v>
      </c>
      <c r="P24" s="2" t="s">
        <v>26</v>
      </c>
    </row>
    <row r="25" spans="1:16">
      <c r="A25" s="6">
        <v>2000</v>
      </c>
      <c r="B25">
        <v>435</v>
      </c>
      <c r="C25" s="6">
        <f t="shared" si="0"/>
        <v>0.40776699029126212</v>
      </c>
      <c r="D25" s="6">
        <f t="shared" si="3"/>
        <v>0.17348835836751555</v>
      </c>
      <c r="E25" s="6" t="s">
        <v>27</v>
      </c>
      <c r="F25" s="5"/>
      <c r="G25" s="6">
        <v>2000</v>
      </c>
      <c r="H25" s="5">
        <v>831188</v>
      </c>
      <c r="I25" s="6">
        <f t="shared" si="1"/>
        <v>2.177322994163319E-2</v>
      </c>
      <c r="J25" s="2">
        <f t="shared" si="4"/>
        <v>1.9876638847439031E-2</v>
      </c>
      <c r="K25" s="2" t="s">
        <v>27</v>
      </c>
      <c r="M25" s="2">
        <v>2000</v>
      </c>
      <c r="N25" s="3">
        <f t="shared" si="2"/>
        <v>0.38599376034962896</v>
      </c>
      <c r="O25" s="3">
        <f t="shared" si="2"/>
        <v>0.15361171952007652</v>
      </c>
      <c r="P25" s="2" t="s">
        <v>27</v>
      </c>
    </row>
    <row r="26" spans="1:16">
      <c r="A26" s="6">
        <v>1999</v>
      </c>
      <c r="B26">
        <v>309</v>
      </c>
      <c r="C26" s="6">
        <f t="shared" si="0"/>
        <v>-6.0790273556231005E-2</v>
      </c>
      <c r="D26" s="6">
        <f t="shared" si="3"/>
        <v>7.1865625682897248E-3</v>
      </c>
      <c r="E26" s="6" t="s">
        <v>28</v>
      </c>
      <c r="F26" s="5"/>
      <c r="G26" s="6">
        <v>1999</v>
      </c>
      <c r="H26" s="5">
        <v>813476</v>
      </c>
      <c r="I26" s="6">
        <f t="shared" si="1"/>
        <v>1.7980047753244868E-2</v>
      </c>
      <c r="J26" s="2">
        <f t="shared" si="4"/>
        <v>1.9467776698243837E-2</v>
      </c>
      <c r="K26" s="2" t="s">
        <v>28</v>
      </c>
      <c r="M26" s="2">
        <v>1999</v>
      </c>
      <c r="N26" s="3">
        <f t="shared" si="2"/>
        <v>-7.8770321309475866E-2</v>
      </c>
      <c r="O26" s="3">
        <f t="shared" si="2"/>
        <v>-1.2281214129954112E-2</v>
      </c>
      <c r="P26" s="2" t="s">
        <v>28</v>
      </c>
    </row>
    <row r="27" spans="1:16">
      <c r="A27" s="6">
        <v>1998</v>
      </c>
      <c r="B27">
        <v>329</v>
      </c>
      <c r="C27" s="6">
        <f t="shared" si="0"/>
        <v>7.5163398692810454E-2</v>
      </c>
      <c r="D27" s="6">
        <f t="shared" si="3"/>
        <v>0.29127628062719341</v>
      </c>
      <c r="E27" s="6" t="s">
        <v>29</v>
      </c>
      <c r="F27" s="5"/>
      <c r="G27" s="6">
        <v>1998</v>
      </c>
      <c r="H27" s="5">
        <v>799108</v>
      </c>
      <c r="I27" s="6">
        <f t="shared" si="1"/>
        <v>2.0955505643242802E-2</v>
      </c>
      <c r="J27" s="2">
        <f t="shared" si="4"/>
        <v>1.7062593320137966E-2</v>
      </c>
      <c r="K27" s="2" t="s">
        <v>29</v>
      </c>
      <c r="M27" s="2">
        <v>1998</v>
      </c>
      <c r="N27" s="3">
        <f t="shared" si="2"/>
        <v>5.4207893049567649E-2</v>
      </c>
      <c r="O27" s="3">
        <f t="shared" si="2"/>
        <v>0.27421368730705542</v>
      </c>
      <c r="P27" s="2" t="s">
        <v>29</v>
      </c>
    </row>
    <row r="28" spans="1:16">
      <c r="A28" s="6">
        <v>1997</v>
      </c>
      <c r="B28">
        <v>306</v>
      </c>
      <c r="C28" s="6">
        <f t="shared" si="0"/>
        <v>0.5073891625615764</v>
      </c>
      <c r="D28" s="6">
        <f t="shared" si="3"/>
        <v>0.31138688897309591</v>
      </c>
      <c r="E28" s="6" t="s">
        <v>30</v>
      </c>
      <c r="F28" s="5"/>
      <c r="G28" s="6">
        <v>1997</v>
      </c>
      <c r="H28" s="5">
        <v>782706</v>
      </c>
      <c r="I28" s="6">
        <f t="shared" si="1"/>
        <v>1.3169680997033133E-2</v>
      </c>
      <c r="J28" s="2">
        <f t="shared" si="4"/>
        <v>6.5809530205009958E-2</v>
      </c>
      <c r="K28" s="2" t="s">
        <v>30</v>
      </c>
      <c r="M28" s="2">
        <v>1997</v>
      </c>
      <c r="N28" s="3">
        <f t="shared" si="2"/>
        <v>0.49421948156454326</v>
      </c>
      <c r="O28" s="3">
        <f t="shared" si="2"/>
        <v>0.24557735876808595</v>
      </c>
      <c r="P28" s="2" t="s">
        <v>30</v>
      </c>
    </row>
    <row r="29" spans="1:16">
      <c r="A29" s="6">
        <v>1996</v>
      </c>
      <c r="B29">
        <v>203</v>
      </c>
      <c r="C29" s="6">
        <f t="shared" si="0"/>
        <v>0.11538461538461539</v>
      </c>
      <c r="D29" s="6">
        <f t="shared" si="3"/>
        <v>0.17673992673992672</v>
      </c>
      <c r="E29" s="6" t="s">
        <v>31</v>
      </c>
      <c r="F29" s="5"/>
      <c r="G29" s="6">
        <v>1996</v>
      </c>
      <c r="H29" s="5">
        <v>772532</v>
      </c>
      <c r="I29" s="6">
        <f t="shared" si="1"/>
        <v>0.11844937941298679</v>
      </c>
      <c r="J29" s="2">
        <f t="shared" si="4"/>
        <v>8.4519918588730383E-2</v>
      </c>
      <c r="K29" s="2" t="s">
        <v>31</v>
      </c>
      <c r="M29" s="2">
        <v>1996</v>
      </c>
      <c r="N29" s="3">
        <f t="shared" si="2"/>
        <v>-3.0647640283714001E-3</v>
      </c>
      <c r="O29" s="3">
        <f t="shared" si="2"/>
        <v>9.2220008151196339E-2</v>
      </c>
      <c r="P29" s="2" t="s">
        <v>31</v>
      </c>
    </row>
    <row r="30" spans="1:16">
      <c r="A30" s="6">
        <v>1995</v>
      </c>
      <c r="B30">
        <v>182</v>
      </c>
      <c r="C30" s="6">
        <f t="shared" si="0"/>
        <v>0.23809523809523808</v>
      </c>
      <c r="D30" s="6">
        <f t="shared" si="3"/>
        <v>0.22150663544106167</v>
      </c>
      <c r="E30" s="6" t="s">
        <v>32</v>
      </c>
      <c r="F30" s="5"/>
      <c r="G30" s="6">
        <v>1995</v>
      </c>
      <c r="H30" s="5">
        <v>690717</v>
      </c>
      <c r="I30" s="6">
        <f t="shared" si="1"/>
        <v>5.0590457764473976E-2</v>
      </c>
      <c r="J30" s="2">
        <f t="shared" si="4"/>
        <v>4.6889486280644252E-2</v>
      </c>
      <c r="K30" s="2" t="s">
        <v>32</v>
      </c>
      <c r="M30" s="2">
        <v>1995</v>
      </c>
      <c r="N30" s="3">
        <f t="shared" si="2"/>
        <v>0.18750478033076412</v>
      </c>
      <c r="O30" s="3">
        <f t="shared" si="2"/>
        <v>0.17461714916041743</v>
      </c>
      <c r="P30" s="2" t="s">
        <v>32</v>
      </c>
    </row>
    <row r="31" spans="1:16">
      <c r="A31" s="6">
        <v>1994</v>
      </c>
      <c r="B31">
        <v>147</v>
      </c>
      <c r="C31" s="6">
        <f t="shared" si="0"/>
        <v>0.20491803278688525</v>
      </c>
      <c r="D31" s="6">
        <f t="shared" si="3"/>
        <v>0.13754673569168824</v>
      </c>
      <c r="E31" s="6" t="s">
        <v>33</v>
      </c>
      <c r="F31" s="5"/>
      <c r="G31" s="6">
        <v>1994</v>
      </c>
      <c r="H31" s="5">
        <v>657456</v>
      </c>
      <c r="I31" s="6">
        <f t="shared" si="1"/>
        <v>4.3188514796814528E-2</v>
      </c>
      <c r="J31" s="2">
        <f t="shared" si="4"/>
        <v>2.9041261205244112E-2</v>
      </c>
      <c r="K31" s="2" t="s">
        <v>33</v>
      </c>
      <c r="M31" s="2">
        <v>1994</v>
      </c>
      <c r="N31" s="3">
        <f t="shared" si="2"/>
        <v>0.16172951799007074</v>
      </c>
      <c r="O31" s="3">
        <f t="shared" si="2"/>
        <v>0.10850547448644413</v>
      </c>
      <c r="P31" s="2" t="s">
        <v>33</v>
      </c>
    </row>
    <row r="32" spans="1:16">
      <c r="A32" s="6">
        <v>1993</v>
      </c>
      <c r="B32">
        <v>122</v>
      </c>
      <c r="C32" s="6">
        <f t="shared" si="0"/>
        <v>7.0175438596491224E-2</v>
      </c>
      <c r="D32" s="6">
        <f t="shared" si="3"/>
        <v>9.944415494180997E-2</v>
      </c>
      <c r="E32" s="6" t="s">
        <v>34</v>
      </c>
      <c r="F32" s="5"/>
      <c r="G32" s="6">
        <v>1993</v>
      </c>
      <c r="H32" s="5">
        <v>630237</v>
      </c>
      <c r="I32" s="6">
        <f t="shared" si="1"/>
        <v>1.4894007613673694E-2</v>
      </c>
      <c r="J32" s="2">
        <f t="shared" si="4"/>
        <v>1.3230641512147433E-2</v>
      </c>
      <c r="K32" s="2" t="s">
        <v>34</v>
      </c>
      <c r="M32" s="2">
        <v>1993</v>
      </c>
      <c r="N32" s="3">
        <f t="shared" si="2"/>
        <v>5.5281430982817528E-2</v>
      </c>
      <c r="O32" s="3">
        <f t="shared" si="2"/>
        <v>8.6213513429662533E-2</v>
      </c>
      <c r="P32" s="2" t="s">
        <v>34</v>
      </c>
    </row>
    <row r="33" spans="1:16">
      <c r="A33" s="6">
        <v>1992</v>
      </c>
      <c r="B33">
        <v>114</v>
      </c>
      <c r="C33" s="6">
        <f t="shared" si="0"/>
        <v>0.12871287128712872</v>
      </c>
      <c r="D33" s="6">
        <f t="shared" si="3"/>
        <v>1.0946594659465947</v>
      </c>
      <c r="E33" s="6" t="s">
        <v>35</v>
      </c>
      <c r="F33" s="5"/>
      <c r="G33" s="6">
        <v>1992</v>
      </c>
      <c r="H33" s="5">
        <v>620988</v>
      </c>
      <c r="I33" s="6">
        <f t="shared" si="1"/>
        <v>1.1567275410621173E-2</v>
      </c>
      <c r="J33" s="2">
        <f t="shared" si="4"/>
        <v>2.0060376222010901E-2</v>
      </c>
      <c r="K33" s="2" t="s">
        <v>35</v>
      </c>
      <c r="M33" s="2">
        <v>1992</v>
      </c>
      <c r="N33" s="3">
        <f t="shared" si="2"/>
        <v>0.11714559587650754</v>
      </c>
      <c r="O33" s="3">
        <f t="shared" si="2"/>
        <v>1.0745990897245838</v>
      </c>
      <c r="P33" s="2" t="s">
        <v>35</v>
      </c>
    </row>
    <row r="34" spans="1:16">
      <c r="A34" s="6">
        <v>1991</v>
      </c>
      <c r="B34">
        <v>101</v>
      </c>
      <c r="C34" s="6">
        <f t="shared" si="0"/>
        <v>2.0606060606060606</v>
      </c>
      <c r="D34" s="6" t="e">
        <f t="shared" si="3"/>
        <v>#DIV/0!</v>
      </c>
      <c r="E34" s="6" t="s">
        <v>36</v>
      </c>
      <c r="F34" s="5"/>
      <c r="G34" s="6">
        <v>1991</v>
      </c>
      <c r="H34" s="5">
        <v>613887</v>
      </c>
      <c r="I34" s="6">
        <f t="shared" si="1"/>
        <v>2.855347703340063E-2</v>
      </c>
      <c r="J34" s="2">
        <f t="shared" si="4"/>
        <v>2.8153286573621972E-2</v>
      </c>
      <c r="K34" s="2" t="s">
        <v>36</v>
      </c>
      <c r="M34" s="2">
        <v>1991</v>
      </c>
      <c r="N34" s="3">
        <f t="shared" si="2"/>
        <v>2.0320525835726597</v>
      </c>
      <c r="O34" s="3" t="e">
        <f t="shared" si="2"/>
        <v>#DIV/0!</v>
      </c>
      <c r="P34" s="2" t="s">
        <v>36</v>
      </c>
    </row>
    <row r="35" spans="1:16">
      <c r="A35" s="6">
        <v>1990</v>
      </c>
      <c r="B35">
        <v>33</v>
      </c>
      <c r="C35" s="6" t="e">
        <f t="shared" si="0"/>
        <v>#DIV/0!</v>
      </c>
      <c r="D35" s="6" t="e">
        <f t="shared" si="3"/>
        <v>#DIV/0!</v>
      </c>
      <c r="E35" s="6" t="s">
        <v>37</v>
      </c>
      <c r="F35" s="5"/>
      <c r="G35" s="6">
        <v>1990</v>
      </c>
      <c r="H35" s="5">
        <v>596845</v>
      </c>
      <c r="I35" s="6">
        <f t="shared" si="1"/>
        <v>2.7753096113843315E-2</v>
      </c>
      <c r="J35" s="2">
        <f t="shared" si="4"/>
        <v>2.9443120143982246E-2</v>
      </c>
      <c r="K35" s="2" t="s">
        <v>37</v>
      </c>
      <c r="M35" s="2">
        <v>1990</v>
      </c>
      <c r="N35" s="3" t="e">
        <f t="shared" si="2"/>
        <v>#DIV/0!</v>
      </c>
      <c r="O35" s="3" t="e">
        <f t="shared" si="2"/>
        <v>#DIV/0!</v>
      </c>
      <c r="P35" s="2" t="s">
        <v>37</v>
      </c>
    </row>
    <row r="36" spans="1:16">
      <c r="A36" s="6">
        <v>1989</v>
      </c>
      <c r="B36" s="5"/>
      <c r="C36" s="6" t="e">
        <f t="shared" si="0"/>
        <v>#DIV/0!</v>
      </c>
      <c r="D36" s="6" t="e">
        <f t="shared" si="3"/>
        <v>#DIV/0!</v>
      </c>
      <c r="E36" s="6" t="s">
        <v>38</v>
      </c>
      <c r="F36" s="5"/>
      <c r="G36" s="6">
        <v>1989</v>
      </c>
      <c r="H36" s="5">
        <v>580728</v>
      </c>
      <c r="I36" s="6">
        <f t="shared" si="1"/>
        <v>3.1133144174121174E-2</v>
      </c>
      <c r="J36" s="2">
        <f t="shared" si="4"/>
        <v>2.639735214630743E-2</v>
      </c>
      <c r="K36" s="2" t="s">
        <v>38</v>
      </c>
      <c r="M36" s="2">
        <v>1989</v>
      </c>
      <c r="N36" s="3" t="e">
        <f t="shared" si="2"/>
        <v>#DIV/0!</v>
      </c>
      <c r="O36" s="3" t="e">
        <f t="shared" si="2"/>
        <v>#DIV/0!</v>
      </c>
      <c r="P36" s="2" t="s">
        <v>38</v>
      </c>
    </row>
    <row r="37" spans="1:16">
      <c r="A37" s="6">
        <v>1988</v>
      </c>
      <c r="B37" s="5"/>
      <c r="C37" s="6" t="e">
        <f t="shared" si="0"/>
        <v>#DIV/0!</v>
      </c>
      <c r="D37" s="6" t="e">
        <f t="shared" si="3"/>
        <v>#DIV/0!</v>
      </c>
      <c r="E37" s="6" t="s">
        <v>39</v>
      </c>
      <c r="F37" s="5"/>
      <c r="G37" s="6">
        <v>1988</v>
      </c>
      <c r="H37" s="5">
        <v>563194</v>
      </c>
      <c r="I37" s="6">
        <f t="shared" si="1"/>
        <v>2.1661560118493687E-2</v>
      </c>
      <c r="J37" s="2">
        <f t="shared" si="4"/>
        <v>2.4966281656905474E-2</v>
      </c>
      <c r="K37" s="2" t="s">
        <v>39</v>
      </c>
      <c r="M37" s="2">
        <v>1988</v>
      </c>
      <c r="N37" s="3" t="e">
        <f t="shared" ref="N37:O55" si="5">C37-I37</f>
        <v>#DIV/0!</v>
      </c>
      <c r="O37" s="3" t="e">
        <f t="shared" si="5"/>
        <v>#DIV/0!</v>
      </c>
      <c r="P37" s="2" t="s">
        <v>39</v>
      </c>
    </row>
    <row r="38" spans="1:16">
      <c r="A38" s="6">
        <v>1987</v>
      </c>
      <c r="B38" s="5"/>
      <c r="C38" s="6" t="e">
        <f t="shared" si="0"/>
        <v>#DIV/0!</v>
      </c>
      <c r="D38" s="6" t="e">
        <f t="shared" si="3"/>
        <v>#DIV/0!</v>
      </c>
      <c r="E38" s="6" t="s">
        <v>40</v>
      </c>
      <c r="F38" s="5"/>
      <c r="G38" s="6">
        <v>1987</v>
      </c>
      <c r="H38" s="5">
        <v>551253</v>
      </c>
      <c r="I38" s="6">
        <f t="shared" si="1"/>
        <v>2.8271003195317265E-2</v>
      </c>
      <c r="J38" s="2">
        <f t="shared" si="4"/>
        <v>1.6846461339296948E-2</v>
      </c>
      <c r="K38" s="2" t="s">
        <v>40</v>
      </c>
      <c r="M38" s="2">
        <v>1987</v>
      </c>
      <c r="N38" s="3" t="e">
        <f t="shared" si="5"/>
        <v>#DIV/0!</v>
      </c>
      <c r="O38" s="3" t="e">
        <f t="shared" si="5"/>
        <v>#DIV/0!</v>
      </c>
      <c r="P38" s="2" t="s">
        <v>40</v>
      </c>
    </row>
    <row r="39" spans="1:16">
      <c r="A39" s="6">
        <v>1986</v>
      </c>
      <c r="B39" s="5"/>
      <c r="C39" s="6" t="e">
        <f t="shared" si="0"/>
        <v>#DIV/0!</v>
      </c>
      <c r="D39" s="6" t="e">
        <f t="shared" si="3"/>
        <v>#DIV/0!</v>
      </c>
      <c r="E39" s="6" t="s">
        <v>41</v>
      </c>
      <c r="F39" s="5"/>
      <c r="G39" s="6">
        <v>1986</v>
      </c>
      <c r="H39" s="5">
        <v>536097</v>
      </c>
      <c r="I39" s="6">
        <f t="shared" si="1"/>
        <v>5.4219194832766321E-3</v>
      </c>
      <c r="J39" s="2">
        <f t="shared" si="4"/>
        <v>9.3190231942493328E-3</v>
      </c>
      <c r="K39" s="2" t="s">
        <v>41</v>
      </c>
      <c r="M39" s="2">
        <v>1986</v>
      </c>
      <c r="N39" s="3" t="e">
        <f t="shared" si="5"/>
        <v>#DIV/0!</v>
      </c>
      <c r="O39" s="3" t="e">
        <f t="shared" si="5"/>
        <v>#DIV/0!</v>
      </c>
      <c r="P39" s="2" t="s">
        <v>41</v>
      </c>
    </row>
    <row r="40" spans="1:16">
      <c r="A40" s="6">
        <v>1985</v>
      </c>
      <c r="B40" s="5"/>
      <c r="C40" s="6" t="e">
        <f t="shared" si="0"/>
        <v>#DIV/0!</v>
      </c>
      <c r="D40" s="6" t="e">
        <f t="shared" si="3"/>
        <v>#DIV/0!</v>
      </c>
      <c r="E40" s="6" t="s">
        <v>42</v>
      </c>
      <c r="F40" s="5"/>
      <c r="G40" s="6">
        <v>1985</v>
      </c>
      <c r="H40" s="5">
        <v>533206</v>
      </c>
      <c r="I40" s="6">
        <f t="shared" si="1"/>
        <v>1.3216126905222033E-2</v>
      </c>
      <c r="J40" s="2">
        <f t="shared" si="4"/>
        <v>2.0373534963942636E-2</v>
      </c>
      <c r="K40" s="2" t="s">
        <v>42</v>
      </c>
      <c r="M40" s="2">
        <v>1985</v>
      </c>
      <c r="N40" s="3" t="e">
        <f t="shared" si="5"/>
        <v>#DIV/0!</v>
      </c>
      <c r="O40" s="3" t="e">
        <f t="shared" si="5"/>
        <v>#DIV/0!</v>
      </c>
      <c r="P40" s="2" t="s">
        <v>42</v>
      </c>
    </row>
    <row r="41" spans="1:16">
      <c r="A41" s="6">
        <v>1984</v>
      </c>
      <c r="B41" s="5"/>
      <c r="C41" s="6" t="e">
        <f t="shared" si="0"/>
        <v>#DIV/0!</v>
      </c>
      <c r="D41" s="6" t="e">
        <f t="shared" si="3"/>
        <v>#DIV/0!</v>
      </c>
      <c r="E41" s="6" t="s">
        <v>43</v>
      </c>
      <c r="F41" s="5"/>
      <c r="G41" s="6">
        <v>1984</v>
      </c>
      <c r="H41" s="5">
        <v>526251</v>
      </c>
      <c r="I41" s="6">
        <f t="shared" si="1"/>
        <v>2.7530943022663238E-2</v>
      </c>
      <c r="J41" s="2">
        <f t="shared" si="4"/>
        <v>4.0381562292920295E-2</v>
      </c>
      <c r="K41" s="2" t="s">
        <v>43</v>
      </c>
      <c r="M41" s="2">
        <v>1984</v>
      </c>
      <c r="N41" s="3" t="e">
        <f t="shared" si="5"/>
        <v>#DIV/0!</v>
      </c>
      <c r="O41" s="3" t="e">
        <f t="shared" si="5"/>
        <v>#DIV/0!</v>
      </c>
      <c r="P41" s="2" t="s">
        <v>43</v>
      </c>
    </row>
    <row r="42" spans="1:16">
      <c r="A42" s="6">
        <v>1983</v>
      </c>
      <c r="B42" s="5"/>
      <c r="C42" s="6" t="e">
        <f t="shared" si="0"/>
        <v>#DIV/0!</v>
      </c>
      <c r="D42" s="6" t="e">
        <f t="shared" si="3"/>
        <v>#DIV/0!</v>
      </c>
      <c r="E42" s="6" t="s">
        <v>44</v>
      </c>
      <c r="F42" s="5"/>
      <c r="G42" s="6">
        <v>1983</v>
      </c>
      <c r="H42" s="5">
        <v>512151</v>
      </c>
      <c r="I42" s="6">
        <f t="shared" si="1"/>
        <v>5.3232181563177355E-2</v>
      </c>
      <c r="J42" s="2">
        <f t="shared" si="4"/>
        <v>4.8451431259225353E-2</v>
      </c>
      <c r="K42" s="2" t="s">
        <v>44</v>
      </c>
      <c r="M42" s="2">
        <v>1983</v>
      </c>
      <c r="N42" s="3" t="e">
        <f t="shared" si="5"/>
        <v>#DIV/0!</v>
      </c>
      <c r="O42" s="3" t="e">
        <f t="shared" si="5"/>
        <v>#DIV/0!</v>
      </c>
      <c r="P42" s="2" t="s">
        <v>44</v>
      </c>
    </row>
    <row r="43" spans="1:16">
      <c r="A43" s="6">
        <v>1982</v>
      </c>
      <c r="B43" s="5"/>
      <c r="C43" s="6" t="e">
        <f t="shared" si="0"/>
        <v>#DIV/0!</v>
      </c>
      <c r="D43" s="6" t="e">
        <f t="shared" si="3"/>
        <v>#DIV/0!</v>
      </c>
      <c r="E43" s="6" t="s">
        <v>45</v>
      </c>
      <c r="F43" s="5"/>
      <c r="G43" s="6">
        <v>1982</v>
      </c>
      <c r="H43" s="5">
        <v>486266</v>
      </c>
      <c r="I43" s="6">
        <f t="shared" si="1"/>
        <v>4.3670680955273343E-2</v>
      </c>
      <c r="J43" s="2">
        <f t="shared" si="4"/>
        <v>4.4644322685575777E-2</v>
      </c>
      <c r="K43" s="2" t="s">
        <v>45</v>
      </c>
      <c r="M43" s="2">
        <v>1982</v>
      </c>
      <c r="N43" s="3" t="e">
        <f t="shared" si="5"/>
        <v>#DIV/0!</v>
      </c>
      <c r="O43" s="3" t="e">
        <f t="shared" si="5"/>
        <v>#DIV/0!</v>
      </c>
      <c r="P43" s="2" t="s">
        <v>45</v>
      </c>
    </row>
    <row r="44" spans="1:16">
      <c r="A44" s="6">
        <v>1981</v>
      </c>
      <c r="B44" s="5"/>
      <c r="C44" s="6" t="e">
        <f t="shared" si="0"/>
        <v>#DIV/0!</v>
      </c>
      <c r="D44" s="6" t="e">
        <f t="shared" si="3"/>
        <v>#DIV/0!</v>
      </c>
      <c r="E44" s="6" t="s">
        <v>46</v>
      </c>
      <c r="F44" s="5"/>
      <c r="G44" s="6">
        <v>1981</v>
      </c>
      <c r="H44" s="5">
        <v>465919</v>
      </c>
      <c r="I44" s="6">
        <f t="shared" si="1"/>
        <v>4.5617964415878204E-2</v>
      </c>
      <c r="J44" s="2">
        <f t="shared" si="4"/>
        <v>3.5457452748530641E-2</v>
      </c>
      <c r="K44" s="2" t="s">
        <v>46</v>
      </c>
      <c r="M44" s="2">
        <v>1981</v>
      </c>
      <c r="N44" s="3" t="e">
        <f t="shared" si="5"/>
        <v>#DIV/0!</v>
      </c>
      <c r="O44" s="3" t="e">
        <f t="shared" si="5"/>
        <v>#DIV/0!</v>
      </c>
      <c r="P44" s="2" t="s">
        <v>46</v>
      </c>
    </row>
    <row r="45" spans="1:16">
      <c r="A45" s="6">
        <v>1980</v>
      </c>
      <c r="B45" s="5"/>
      <c r="C45" s="6" t="e">
        <f t="shared" si="0"/>
        <v>#DIV/0!</v>
      </c>
      <c r="D45" s="6" t="e">
        <f t="shared" si="3"/>
        <v>#DIV/0!</v>
      </c>
      <c r="E45" s="6" t="s">
        <v>47</v>
      </c>
      <c r="F45" s="5"/>
      <c r="G45" s="6">
        <v>1980</v>
      </c>
      <c r="H45" s="5">
        <v>445592</v>
      </c>
      <c r="I45" s="6">
        <f t="shared" si="1"/>
        <v>2.5296941081183071E-2</v>
      </c>
      <c r="J45" s="2">
        <f t="shared" si="4"/>
        <v>2.1584758356745948E-2</v>
      </c>
      <c r="K45" s="2" t="s">
        <v>47</v>
      </c>
      <c r="M45" s="2">
        <v>1980</v>
      </c>
      <c r="N45" s="3" t="e">
        <f t="shared" si="5"/>
        <v>#DIV/0!</v>
      </c>
      <c r="O45" s="3" t="e">
        <f t="shared" si="5"/>
        <v>#DIV/0!</v>
      </c>
      <c r="P45" s="2" t="s">
        <v>47</v>
      </c>
    </row>
    <row r="46" spans="1:16">
      <c r="A46" s="6">
        <v>1979</v>
      </c>
      <c r="B46" s="5"/>
      <c r="C46" s="6" t="e">
        <f t="shared" si="0"/>
        <v>#DIV/0!</v>
      </c>
      <c r="D46" s="6" t="e">
        <f t="shared" si="3"/>
        <v>#DIV/0!</v>
      </c>
      <c r="E46" s="6" t="s">
        <v>48</v>
      </c>
      <c r="F46" s="5"/>
      <c r="G46" s="6">
        <v>1979</v>
      </c>
      <c r="H46" s="5">
        <v>434598</v>
      </c>
      <c r="I46" s="6">
        <f t="shared" si="1"/>
        <v>1.7872575632308822E-2</v>
      </c>
      <c r="J46" s="2">
        <f t="shared" si="4"/>
        <v>2.6410575718924752E-2</v>
      </c>
      <c r="K46" s="2" t="s">
        <v>48</v>
      </c>
      <c r="M46" s="2">
        <v>1979</v>
      </c>
      <c r="N46" s="3" t="e">
        <f t="shared" si="5"/>
        <v>#DIV/0!</v>
      </c>
      <c r="O46" s="3" t="e">
        <f t="shared" si="5"/>
        <v>#DIV/0!</v>
      </c>
      <c r="P46" s="2" t="s">
        <v>48</v>
      </c>
    </row>
    <row r="47" spans="1:16">
      <c r="A47" s="6">
        <v>1978</v>
      </c>
      <c r="B47" s="5"/>
      <c r="C47" s="6" t="e">
        <f t="shared" si="0"/>
        <v>#DIV/0!</v>
      </c>
      <c r="D47" s="6" t="e">
        <f t="shared" si="3"/>
        <v>#DIV/0!</v>
      </c>
      <c r="E47" s="6" t="s">
        <v>49</v>
      </c>
      <c r="F47" s="5"/>
      <c r="G47" s="6">
        <v>1978</v>
      </c>
      <c r="H47" s="5">
        <v>426967</v>
      </c>
      <c r="I47" s="6">
        <f t="shared" si="1"/>
        <v>3.4948575805540678E-2</v>
      </c>
      <c r="J47" s="2">
        <f t="shared" si="4"/>
        <v>9.0191741979756629E-2</v>
      </c>
      <c r="K47" s="2" t="s">
        <v>49</v>
      </c>
      <c r="M47" s="2">
        <v>1978</v>
      </c>
      <c r="N47" s="3" t="e">
        <f t="shared" si="5"/>
        <v>#DIV/0!</v>
      </c>
      <c r="O47" s="3" t="e">
        <f t="shared" si="5"/>
        <v>#DIV/0!</v>
      </c>
      <c r="P47" s="2" t="s">
        <v>49</v>
      </c>
    </row>
    <row r="48" spans="1:16">
      <c r="A48" s="6">
        <v>1977</v>
      </c>
      <c r="B48" s="5"/>
      <c r="C48" s="6" t="e">
        <f t="shared" si="0"/>
        <v>#DIV/0!</v>
      </c>
      <c r="D48" s="6" t="e">
        <f t="shared" si="3"/>
        <v>#DIV/0!</v>
      </c>
      <c r="E48" s="6" t="s">
        <v>50</v>
      </c>
      <c r="F48" s="5"/>
      <c r="G48" s="6">
        <v>1977</v>
      </c>
      <c r="H48" s="5">
        <v>412549</v>
      </c>
      <c r="I48" s="6">
        <f t="shared" si="1"/>
        <v>0.14543490815397259</v>
      </c>
      <c r="J48" s="2">
        <f t="shared" si="4"/>
        <v>0.10738961540140465</v>
      </c>
      <c r="K48" s="2" t="s">
        <v>50</v>
      </c>
      <c r="M48" s="2">
        <v>1977</v>
      </c>
      <c r="N48" s="3" t="e">
        <f t="shared" si="5"/>
        <v>#DIV/0!</v>
      </c>
      <c r="O48" s="3" t="e">
        <f t="shared" si="5"/>
        <v>#DIV/0!</v>
      </c>
      <c r="P48" s="2" t="s">
        <v>50</v>
      </c>
    </row>
    <row r="49" spans="1:16">
      <c r="A49" s="6">
        <v>1976</v>
      </c>
      <c r="B49" s="5"/>
      <c r="C49" s="6" t="e">
        <f t="shared" si="0"/>
        <v>#DIV/0!</v>
      </c>
      <c r="D49" s="6" t="e">
        <f t="shared" si="3"/>
        <v>#DIV/0!</v>
      </c>
      <c r="E49" s="6" t="s">
        <v>51</v>
      </c>
      <c r="F49" s="5"/>
      <c r="G49" s="6">
        <v>1976</v>
      </c>
      <c r="H49" s="5">
        <v>360168</v>
      </c>
      <c r="I49" s="6">
        <f t="shared" si="1"/>
        <v>6.9344322648836734E-2</v>
      </c>
      <c r="J49" s="2">
        <f t="shared" si="4"/>
        <v>5.6989256054600333E-2</v>
      </c>
      <c r="K49" s="2" t="s">
        <v>51</v>
      </c>
      <c r="M49" s="2">
        <v>1976</v>
      </c>
      <c r="N49" s="3" t="e">
        <f t="shared" si="5"/>
        <v>#DIV/0!</v>
      </c>
      <c r="O49" s="3" t="e">
        <f t="shared" si="5"/>
        <v>#DIV/0!</v>
      </c>
      <c r="P49" s="2" t="s">
        <v>51</v>
      </c>
    </row>
    <row r="50" spans="1:16">
      <c r="A50" s="6">
        <v>1975</v>
      </c>
      <c r="B50" s="5"/>
      <c r="C50" s="6" t="e">
        <f t="shared" si="0"/>
        <v>#DIV/0!</v>
      </c>
      <c r="D50" s="6" t="e">
        <f t="shared" si="3"/>
        <v>#DIV/0!</v>
      </c>
      <c r="E50" s="6" t="s">
        <v>52</v>
      </c>
      <c r="F50" s="5"/>
      <c r="G50" s="6">
        <v>1975</v>
      </c>
      <c r="H50" s="5">
        <v>336812</v>
      </c>
      <c r="I50" s="6">
        <f t="shared" si="1"/>
        <v>4.4634189460363932E-2</v>
      </c>
      <c r="J50" s="2">
        <f t="shared" si="4"/>
        <v>6.4806528316570813E-2</v>
      </c>
      <c r="K50" s="2" t="s">
        <v>52</v>
      </c>
      <c r="M50" s="2">
        <v>1975</v>
      </c>
      <c r="N50" s="3" t="e">
        <f t="shared" si="5"/>
        <v>#DIV/0!</v>
      </c>
      <c r="O50" s="3" t="e">
        <f t="shared" si="5"/>
        <v>#DIV/0!</v>
      </c>
      <c r="P50" s="2" t="s">
        <v>52</v>
      </c>
    </row>
    <row r="51" spans="1:16">
      <c r="A51" s="6">
        <v>1974</v>
      </c>
      <c r="B51" s="5"/>
      <c r="C51" s="6" t="e">
        <f t="shared" si="0"/>
        <v>#DIV/0!</v>
      </c>
      <c r="D51" s="6" t="e">
        <f t="shared" si="3"/>
        <v>#DIV/0!</v>
      </c>
      <c r="E51" s="6" t="s">
        <v>53</v>
      </c>
      <c r="F51" s="5"/>
      <c r="G51" s="6">
        <v>1974</v>
      </c>
      <c r="H51" s="5">
        <v>322421</v>
      </c>
      <c r="I51" s="6">
        <f t="shared" si="1"/>
        <v>8.4978867172777695E-2</v>
      </c>
      <c r="J51" s="2">
        <f t="shared" si="4"/>
        <v>4.7961434021835572E-2</v>
      </c>
      <c r="K51" s="2" t="s">
        <v>53</v>
      </c>
      <c r="M51" s="2">
        <v>1974</v>
      </c>
      <c r="N51" s="3" t="e">
        <f t="shared" si="5"/>
        <v>#DIV/0!</v>
      </c>
      <c r="O51" s="3" t="e">
        <f t="shared" si="5"/>
        <v>#DIV/0!</v>
      </c>
      <c r="P51" s="2" t="s">
        <v>53</v>
      </c>
    </row>
    <row r="52" spans="1:16">
      <c r="A52" s="6">
        <v>1973</v>
      </c>
      <c r="B52" s="5"/>
      <c r="C52" s="6" t="e">
        <f t="shared" si="0"/>
        <v>#DIV/0!</v>
      </c>
      <c r="D52" s="6" t="e">
        <f t="shared" si="3"/>
        <v>#DIV/0!</v>
      </c>
      <c r="E52" s="6" t="s">
        <v>54</v>
      </c>
      <c r="F52" s="5"/>
      <c r="G52" s="6">
        <v>1973</v>
      </c>
      <c r="H52" s="5">
        <v>297168</v>
      </c>
      <c r="I52" s="6">
        <f t="shared" si="1"/>
        <v>1.0944000870893448E-2</v>
      </c>
      <c r="J52" s="2">
        <f t="shared" si="4"/>
        <v>4.4102258911125528E-2</v>
      </c>
      <c r="K52" s="2" t="s">
        <v>54</v>
      </c>
      <c r="M52" s="2">
        <v>1973</v>
      </c>
      <c r="N52" s="3" t="e">
        <f t="shared" si="5"/>
        <v>#DIV/0!</v>
      </c>
      <c r="O52" s="3" t="e">
        <f t="shared" si="5"/>
        <v>#DIV/0!</v>
      </c>
      <c r="P52" s="2" t="s">
        <v>54</v>
      </c>
    </row>
    <row r="53" spans="1:16">
      <c r="A53" s="6">
        <v>1972</v>
      </c>
      <c r="B53" s="5"/>
      <c r="C53" s="6" t="e">
        <f t="shared" si="0"/>
        <v>#DIV/0!</v>
      </c>
      <c r="D53" s="6" t="e">
        <f t="shared" si="3"/>
        <v>#DIV/0!</v>
      </c>
      <c r="E53" s="6" t="s">
        <v>55</v>
      </c>
      <c r="F53" s="5"/>
      <c r="G53" s="6">
        <v>1972</v>
      </c>
      <c r="H53" s="5">
        <v>293951</v>
      </c>
      <c r="I53" s="6">
        <f t="shared" si="1"/>
        <v>7.7260516951357605E-2</v>
      </c>
      <c r="J53" s="2">
        <f t="shared" si="4"/>
        <v>6.9540983740483342E-2</v>
      </c>
      <c r="K53" s="2" t="s">
        <v>55</v>
      </c>
      <c r="M53" s="2">
        <v>1972</v>
      </c>
      <c r="N53" s="3" t="e">
        <f t="shared" si="5"/>
        <v>#DIV/0!</v>
      </c>
      <c r="O53" s="3" t="e">
        <f t="shared" si="5"/>
        <v>#DIV/0!</v>
      </c>
      <c r="P53" s="2" t="s">
        <v>55</v>
      </c>
    </row>
    <row r="54" spans="1:16">
      <c r="A54" s="6">
        <v>1971</v>
      </c>
      <c r="B54" s="8"/>
      <c r="C54" s="6" t="e">
        <f t="shared" si="0"/>
        <v>#DIV/0!</v>
      </c>
      <c r="D54" s="6"/>
      <c r="E54" s="6" t="s">
        <v>56</v>
      </c>
      <c r="F54" s="5"/>
      <c r="G54" s="6">
        <v>1971</v>
      </c>
      <c r="H54" s="5">
        <v>272869</v>
      </c>
      <c r="I54" s="6">
        <f t="shared" si="1"/>
        <v>6.1821450529609079E-2</v>
      </c>
      <c r="J54" s="2"/>
      <c r="K54" s="2" t="s">
        <v>56</v>
      </c>
      <c r="M54" s="2">
        <v>1971</v>
      </c>
      <c r="N54" s="3" t="e">
        <f t="shared" si="5"/>
        <v>#DIV/0!</v>
      </c>
      <c r="O54" s="3">
        <f t="shared" si="5"/>
        <v>0</v>
      </c>
      <c r="P54" s="2" t="s">
        <v>56</v>
      </c>
    </row>
    <row r="55" spans="1:16">
      <c r="A55" s="6">
        <v>1970</v>
      </c>
      <c r="B55" s="8"/>
      <c r="C55" s="6"/>
      <c r="D55" s="6"/>
      <c r="E55" s="6"/>
      <c r="F55" s="5"/>
      <c r="G55" s="6">
        <v>1970</v>
      </c>
      <c r="H55" s="5">
        <v>256982</v>
      </c>
      <c r="I55" s="6"/>
      <c r="J55" s="2"/>
      <c r="K55" s="2"/>
      <c r="M55" s="2">
        <v>1970</v>
      </c>
      <c r="N55" s="3">
        <f t="shared" si="5"/>
        <v>0</v>
      </c>
      <c r="O55" s="3">
        <f t="shared" si="5"/>
        <v>0</v>
      </c>
      <c r="P55" s="2"/>
    </row>
    <row r="56" spans="1:16">
      <c r="B56" s="9"/>
    </row>
    <row r="57" spans="1:16" ht="15" customHeight="1">
      <c r="B57"/>
      <c r="C57" s="13"/>
      <c r="D57" s="13"/>
      <c r="E57" s="13"/>
      <c r="F57" s="13"/>
    </row>
    <row r="58" spans="1:16">
      <c r="B58"/>
      <c r="C58"/>
      <c r="D58"/>
      <c r="E58"/>
      <c r="F58"/>
    </row>
  </sheetData>
  <mergeCells count="1">
    <mergeCell ref="C57:F5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9A11D-673A-474C-9305-95C7A70572C8}">
  <dimension ref="A1:D27"/>
  <sheetViews>
    <sheetView workbookViewId="0">
      <selection activeCell="A23" sqref="A23:XFD23"/>
    </sheetView>
  </sheetViews>
  <sheetFormatPr defaultRowHeight="15"/>
  <sheetData>
    <row r="1" spans="1:4">
      <c r="A1" t="s">
        <v>0</v>
      </c>
      <c r="B1" t="s">
        <v>105</v>
      </c>
      <c r="C1" t="s">
        <v>107</v>
      </c>
    </row>
    <row r="2" spans="1:4">
      <c r="A2">
        <v>2018</v>
      </c>
      <c r="B2">
        <v>2356994</v>
      </c>
      <c r="C2">
        <v>6.2119999999999997</v>
      </c>
      <c r="D2" s="12">
        <f t="shared" ref="D2:D21" si="0">((C2-C3)/C3)</f>
        <v>1.370757180156652E-2</v>
      </c>
    </row>
    <row r="3" spans="1:4">
      <c r="A3">
        <v>2017</v>
      </c>
      <c r="B3">
        <v>2325302</v>
      </c>
      <c r="C3">
        <v>6.1280000000000001</v>
      </c>
      <c r="D3" s="12">
        <f t="shared" si="0"/>
        <v>3.653585926928285E-2</v>
      </c>
    </row>
    <row r="4" spans="1:4">
      <c r="A4">
        <v>2016</v>
      </c>
      <c r="B4">
        <v>2243271</v>
      </c>
      <c r="C4">
        <v>5.9119999999999999</v>
      </c>
      <c r="D4" s="12">
        <f t="shared" si="0"/>
        <v>4.5261669024045305E-2</v>
      </c>
    </row>
    <row r="5" spans="1:4">
      <c r="A5">
        <v>2015</v>
      </c>
      <c r="B5">
        <v>2146057</v>
      </c>
      <c r="C5">
        <v>5.6559999999999997</v>
      </c>
      <c r="D5" s="12">
        <f t="shared" si="0"/>
        <v>3.4760336626417761E-2</v>
      </c>
    </row>
    <row r="6" spans="1:4">
      <c r="A6">
        <v>2014</v>
      </c>
      <c r="B6">
        <v>2073821</v>
      </c>
      <c r="C6">
        <v>5.4660000000000002</v>
      </c>
      <c r="D6" s="12">
        <f t="shared" si="0"/>
        <v>4.7527788424683831E-2</v>
      </c>
    </row>
    <row r="7" spans="1:4">
      <c r="A7">
        <v>2013</v>
      </c>
      <c r="B7">
        <v>1980079</v>
      </c>
      <c r="C7">
        <v>5.218</v>
      </c>
      <c r="D7" s="12">
        <f t="shared" si="0"/>
        <v>4.3599999999999993E-2</v>
      </c>
    </row>
    <row r="8" spans="1:4">
      <c r="A8">
        <v>2012</v>
      </c>
      <c r="B8">
        <v>1897319</v>
      </c>
      <c r="C8">
        <v>5</v>
      </c>
      <c r="D8" s="12">
        <f t="shared" si="0"/>
        <v>4.8218029350104913E-2</v>
      </c>
    </row>
    <row r="9" spans="1:4">
      <c r="A9">
        <v>2011</v>
      </c>
      <c r="B9">
        <v>1810093</v>
      </c>
      <c r="C9">
        <v>4.7699999999999996</v>
      </c>
      <c r="D9" s="12">
        <f t="shared" si="0"/>
        <v>5.7415207271114932E-2</v>
      </c>
    </row>
    <row r="10" spans="1:4">
      <c r="A10">
        <v>2010</v>
      </c>
      <c r="B10">
        <v>1711522</v>
      </c>
      <c r="C10">
        <v>4.5110000000000001</v>
      </c>
      <c r="D10" s="12">
        <f t="shared" si="0"/>
        <v>1.6448850833708967E-2</v>
      </c>
    </row>
    <row r="11" spans="1:4">
      <c r="A11">
        <v>2009</v>
      </c>
      <c r="B11">
        <v>1683817</v>
      </c>
      <c r="C11">
        <v>4.4379999999999997</v>
      </c>
      <c r="D11" s="12">
        <f t="shared" si="0"/>
        <v>6.6826923076922978E-2</v>
      </c>
    </row>
    <row r="12" spans="1:4">
      <c r="A12">
        <v>2008</v>
      </c>
      <c r="B12">
        <v>1578325</v>
      </c>
      <c r="C12">
        <v>4.16</v>
      </c>
      <c r="D12" s="12">
        <f t="shared" si="0"/>
        <v>7.4935400516795869E-2</v>
      </c>
    </row>
    <row r="13" spans="1:4">
      <c r="A13">
        <v>2007</v>
      </c>
      <c r="B13">
        <v>1468268</v>
      </c>
      <c r="C13">
        <v>3.87</v>
      </c>
      <c r="D13" s="12">
        <f t="shared" si="0"/>
        <v>9.4147582697201068E-2</v>
      </c>
    </row>
    <row r="14" spans="1:4">
      <c r="A14">
        <v>2006</v>
      </c>
      <c r="B14">
        <v>1342205</v>
      </c>
      <c r="C14">
        <v>3.5369999999999999</v>
      </c>
      <c r="D14" s="12">
        <f t="shared" si="0"/>
        <v>6.248122559327117E-2</v>
      </c>
    </row>
    <row r="15" spans="1:4">
      <c r="A15">
        <v>2005</v>
      </c>
      <c r="B15">
        <v>1263127</v>
      </c>
      <c r="C15">
        <v>3.3290000000000002</v>
      </c>
      <c r="D15" s="12">
        <f t="shared" si="0"/>
        <v>7.804404145077723E-2</v>
      </c>
    </row>
    <row r="16" spans="1:4">
      <c r="A16">
        <v>2004</v>
      </c>
      <c r="B16">
        <v>1171653</v>
      </c>
      <c r="C16">
        <v>3.0880000000000001</v>
      </c>
      <c r="D16" s="12">
        <f t="shared" si="0"/>
        <v>3.9730639730639686E-2</v>
      </c>
    </row>
    <row r="17" spans="1:4">
      <c r="A17">
        <v>2003</v>
      </c>
      <c r="B17">
        <v>1126898</v>
      </c>
      <c r="C17">
        <v>2.97</v>
      </c>
      <c r="D17" s="12">
        <f t="shared" si="0"/>
        <v>5.7692307692307827E-2</v>
      </c>
    </row>
    <row r="18" spans="1:4">
      <c r="A18">
        <v>2002</v>
      </c>
      <c r="B18">
        <v>1065273</v>
      </c>
      <c r="C18">
        <v>2.8079999999999998</v>
      </c>
      <c r="D18" s="12">
        <f t="shared" si="0"/>
        <v>1.8129079042784563E-2</v>
      </c>
    </row>
    <row r="19" spans="1:4">
      <c r="A19">
        <v>2001</v>
      </c>
      <c r="B19">
        <v>1046524</v>
      </c>
      <c r="C19">
        <v>2.758</v>
      </c>
      <c r="D19" s="12">
        <f t="shared" si="0"/>
        <v>-7.1994240460763201E-3</v>
      </c>
    </row>
    <row r="20" spans="1:4">
      <c r="A20">
        <v>2000</v>
      </c>
      <c r="B20">
        <v>1054018</v>
      </c>
      <c r="C20">
        <v>2.778</v>
      </c>
      <c r="D20" s="12">
        <f t="shared" si="0"/>
        <v>4.1619797525309421E-2</v>
      </c>
    </row>
    <row r="21" spans="1:4">
      <c r="A21">
        <v>1999</v>
      </c>
      <c r="B21">
        <v>1012091</v>
      </c>
      <c r="C21">
        <v>2.6669999999999998</v>
      </c>
      <c r="D21" s="12">
        <f t="shared" si="0"/>
        <v>-2.5575447570332584E-2</v>
      </c>
    </row>
    <row r="22" spans="1:4">
      <c r="A22">
        <v>1998</v>
      </c>
      <c r="B22">
        <v>1038587</v>
      </c>
      <c r="C22">
        <v>2.7370000000000001</v>
      </c>
      <c r="D22" s="12" t="e">
        <f>((C22-#REF!)/#REF!)</f>
        <v>#REF!</v>
      </c>
    </row>
    <row r="23" spans="1:4">
      <c r="A23" t="s">
        <v>110</v>
      </c>
    </row>
    <row r="24" spans="1:4" ht="15.75">
      <c r="A24" s="11" t="s">
        <v>106</v>
      </c>
    </row>
    <row r="25" spans="1:4">
      <c r="A25" t="s">
        <v>101</v>
      </c>
    </row>
    <row r="26" spans="1:4">
      <c r="C26" t="s">
        <v>100</v>
      </c>
      <c r="D26">
        <f>AVERAGE(D2:D21)</f>
        <v>4.2215371915526309E-2</v>
      </c>
    </row>
    <row r="27" spans="1:4">
      <c r="C27" t="s">
        <v>99</v>
      </c>
      <c r="D27">
        <f>_xlfn.STDEV.P(D2:D21)</f>
        <v>2.8108931865133732E-2</v>
      </c>
    </row>
  </sheetData>
  <autoFilter ref="A1:L1" xr:uid="{5D139E24-909E-47BC-81CD-8EB3D5B9C1A1}">
    <sortState xmlns:xlrd2="http://schemas.microsoft.com/office/spreadsheetml/2017/richdata2" ref="A2:L27">
      <sortCondition descending="1" ref="A1"/>
    </sortState>
  </autoFilter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51F8A-9EC9-4643-80C9-38A6BDDA44E9}">
  <dimension ref="A1:D27"/>
  <sheetViews>
    <sheetView workbookViewId="0">
      <selection activeCell="G35" sqref="G35"/>
    </sheetView>
  </sheetViews>
  <sheetFormatPr defaultRowHeight="15"/>
  <sheetData>
    <row r="1" spans="1:4">
      <c r="A1" t="s">
        <v>0</v>
      </c>
      <c r="B1" t="s">
        <v>105</v>
      </c>
      <c r="C1" t="s">
        <v>109</v>
      </c>
    </row>
    <row r="2" spans="1:4">
      <c r="A2">
        <v>2018</v>
      </c>
      <c r="B2">
        <v>2918907</v>
      </c>
      <c r="C2">
        <v>6.0810000000000004</v>
      </c>
      <c r="D2" s="12">
        <f t="shared" ref="D2:D21" si="0">((C2-C3)/C3)</f>
        <v>1.1140671765879642E-2</v>
      </c>
    </row>
    <row r="3" spans="1:4">
      <c r="A3">
        <v>2017</v>
      </c>
      <c r="B3">
        <v>2886817</v>
      </c>
      <c r="C3">
        <v>6.0140000000000002</v>
      </c>
      <c r="D3" s="12">
        <f t="shared" si="0"/>
        <v>3.0853616729516732E-2</v>
      </c>
    </row>
    <row r="4" spans="1:4">
      <c r="A4">
        <v>2016</v>
      </c>
      <c r="B4">
        <v>2800498</v>
      </c>
      <c r="C4">
        <v>5.8339999999999996</v>
      </c>
      <c r="D4" s="12">
        <f t="shared" si="0"/>
        <v>4.9280575539568355E-2</v>
      </c>
    </row>
    <row r="5" spans="1:4">
      <c r="A5">
        <v>2015</v>
      </c>
      <c r="B5">
        <v>2669076</v>
      </c>
      <c r="C5">
        <v>5.56</v>
      </c>
      <c r="D5" s="12">
        <f t="shared" si="0"/>
        <v>3.0011115227862158E-2</v>
      </c>
    </row>
    <row r="6" spans="1:4">
      <c r="A6">
        <v>2014</v>
      </c>
      <c r="B6">
        <v>2591182</v>
      </c>
      <c r="C6">
        <v>5.3979999999999997</v>
      </c>
      <c r="D6" s="12">
        <f t="shared" si="0"/>
        <v>4.3696829079659702E-2</v>
      </c>
    </row>
    <row r="7" spans="1:4">
      <c r="A7">
        <v>2013</v>
      </c>
      <c r="B7">
        <v>2482707</v>
      </c>
      <c r="C7">
        <v>5.1719999999999997</v>
      </c>
      <c r="D7" s="12">
        <f t="shared" si="0"/>
        <v>4.1062801932367096E-2</v>
      </c>
    </row>
    <row r="8" spans="1:4">
      <c r="A8">
        <v>2012</v>
      </c>
      <c r="B8">
        <v>2384453</v>
      </c>
      <c r="C8">
        <v>4.968</v>
      </c>
      <c r="D8" s="12">
        <f t="shared" si="0"/>
        <v>4.5674594822142631E-2</v>
      </c>
    </row>
    <row r="9" spans="1:4">
      <c r="A9">
        <v>2011</v>
      </c>
      <c r="B9">
        <v>2280640</v>
      </c>
      <c r="C9">
        <v>4.7510000000000003</v>
      </c>
      <c r="D9" s="12">
        <f t="shared" si="0"/>
        <v>4.6245320414005711E-2</v>
      </c>
    </row>
    <row r="10" spans="1:4">
      <c r="A10">
        <v>2010</v>
      </c>
      <c r="B10">
        <v>2179860</v>
      </c>
      <c r="C10">
        <v>4.5410000000000004</v>
      </c>
      <c r="D10" s="12">
        <f t="shared" si="0"/>
        <v>1.6793551276309937E-2</v>
      </c>
    </row>
    <row r="11" spans="1:4">
      <c r="A11">
        <v>2009</v>
      </c>
      <c r="B11">
        <v>2143926</v>
      </c>
      <c r="C11">
        <v>4.4660000000000002</v>
      </c>
      <c r="D11" s="12">
        <f t="shared" si="0"/>
        <v>6.4600715137067916E-2</v>
      </c>
    </row>
    <row r="12" spans="1:4">
      <c r="A12">
        <v>2008</v>
      </c>
      <c r="B12">
        <v>2013841</v>
      </c>
      <c r="C12">
        <v>4.1950000000000003</v>
      </c>
      <c r="D12" s="12">
        <f t="shared" si="0"/>
        <v>6.1487854251012226E-2</v>
      </c>
    </row>
    <row r="13" spans="1:4">
      <c r="A13">
        <v>2007</v>
      </c>
      <c r="B13">
        <v>1896825</v>
      </c>
      <c r="C13">
        <v>3.952</v>
      </c>
      <c r="D13" s="12">
        <f t="shared" si="0"/>
        <v>8.4522502744237046E-2</v>
      </c>
    </row>
    <row r="14" spans="1:4">
      <c r="A14">
        <v>2006</v>
      </c>
      <c r="B14">
        <v>1749376</v>
      </c>
      <c r="C14">
        <v>3.6440000000000001</v>
      </c>
      <c r="D14" s="12">
        <f t="shared" si="0"/>
        <v>5.5008685581933968E-2</v>
      </c>
    </row>
    <row r="15" spans="1:4">
      <c r="A15">
        <v>2005</v>
      </c>
      <c r="B15">
        <v>1658053</v>
      </c>
      <c r="C15">
        <v>3.4540000000000002</v>
      </c>
      <c r="D15" s="12">
        <f t="shared" si="0"/>
        <v>7.9375000000000001E-2</v>
      </c>
    </row>
    <row r="16" spans="1:4">
      <c r="A16">
        <v>2004</v>
      </c>
      <c r="B16">
        <v>1535857</v>
      </c>
      <c r="C16">
        <v>3.2</v>
      </c>
      <c r="D16" s="12">
        <f t="shared" si="0"/>
        <v>6.7022340780260106E-2</v>
      </c>
    </row>
    <row r="17" spans="1:4">
      <c r="A17">
        <v>2003</v>
      </c>
      <c r="B17">
        <v>1439320</v>
      </c>
      <c r="C17">
        <v>2.9990000000000001</v>
      </c>
      <c r="D17" s="12">
        <f t="shared" si="0"/>
        <v>4.6771378708551442E-2</v>
      </c>
    </row>
    <row r="18" spans="1:4">
      <c r="A18">
        <v>2002</v>
      </c>
      <c r="B18">
        <v>1375180</v>
      </c>
      <c r="C18">
        <v>2.8650000000000002</v>
      </c>
      <c r="D18" s="12">
        <f t="shared" si="0"/>
        <v>3.4296028880866497E-2</v>
      </c>
    </row>
    <row r="19" spans="1:4">
      <c r="A19">
        <v>2001</v>
      </c>
      <c r="B19">
        <v>1329626</v>
      </c>
      <c r="C19">
        <v>2.77</v>
      </c>
      <c r="D19" s="12">
        <f t="shared" si="0"/>
        <v>-1.4234875444839871E-2</v>
      </c>
    </row>
    <row r="20" spans="1:4">
      <c r="A20">
        <v>2000</v>
      </c>
      <c r="B20">
        <v>1348861</v>
      </c>
      <c r="C20">
        <v>2.81</v>
      </c>
      <c r="D20" s="12">
        <f t="shared" si="0"/>
        <v>3.2708563028298408E-2</v>
      </c>
    </row>
    <row r="21" spans="1:4">
      <c r="A21">
        <v>1999</v>
      </c>
      <c r="B21">
        <v>1305880</v>
      </c>
      <c r="C21">
        <v>2.7210000000000001</v>
      </c>
      <c r="D21" s="12">
        <f t="shared" si="0"/>
        <v>-6.934306569343112E-3</v>
      </c>
    </row>
    <row r="22" spans="1:4">
      <c r="A22">
        <v>1998</v>
      </c>
      <c r="B22">
        <v>1315388</v>
      </c>
      <c r="C22">
        <v>2.74</v>
      </c>
      <c r="D22" s="12" t="e">
        <f>((C22-#REF!)/#REF!)</f>
        <v>#REF!</v>
      </c>
    </row>
    <row r="23" spans="1:4">
      <c r="A23" t="s">
        <v>110</v>
      </c>
    </row>
    <row r="24" spans="1:4" ht="15.75">
      <c r="A24" s="11" t="s">
        <v>108</v>
      </c>
    </row>
    <row r="25" spans="1:4">
      <c r="A25" t="s">
        <v>101</v>
      </c>
    </row>
    <row r="26" spans="1:4">
      <c r="C26" t="s">
        <v>100</v>
      </c>
      <c r="D26">
        <f>AVERAGE(D2:D21)</f>
        <v>4.0969148194267821E-2</v>
      </c>
    </row>
    <row r="27" spans="1:4">
      <c r="C27" t="s">
        <v>99</v>
      </c>
      <c r="D27">
        <f>_xlfn.STDEV.P(D2:D21)</f>
        <v>2.5038986342508462E-2</v>
      </c>
    </row>
  </sheetData>
  <autoFilter ref="A1:D1" xr:uid="{36059997-9DB9-4645-9D32-9BC5A508623C}">
    <sortState xmlns:xlrd2="http://schemas.microsoft.com/office/spreadsheetml/2017/richdata2" ref="A2:D27">
      <sortCondition descending="1" ref="A1"/>
    </sortState>
  </autoFilter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D672E-6195-4E98-9D85-2EF88797AD90}">
  <dimension ref="A1:D26"/>
  <sheetViews>
    <sheetView workbookViewId="0">
      <selection activeCell="K41" sqref="K41"/>
    </sheetView>
  </sheetViews>
  <sheetFormatPr defaultRowHeight="15"/>
  <cols>
    <col min="3" max="3" width="17.28515625" bestFit="1" customWidth="1"/>
  </cols>
  <sheetData>
    <row r="1" spans="1:4">
      <c r="A1" t="s">
        <v>0</v>
      </c>
      <c r="B1" t="s">
        <v>105</v>
      </c>
      <c r="C1" t="s">
        <v>112</v>
      </c>
      <c r="D1" t="s">
        <v>111</v>
      </c>
    </row>
    <row r="2" spans="1:4">
      <c r="A2">
        <v>2018</v>
      </c>
      <c r="B2">
        <v>250374</v>
      </c>
      <c r="C2" s="6">
        <f>((B2-B3)/B3)</f>
        <v>2.4032916424674231E-2</v>
      </c>
      <c r="D2">
        <f>C2*100</f>
        <v>2.4032916424674231</v>
      </c>
    </row>
    <row r="3" spans="1:4">
      <c r="A3">
        <v>2017</v>
      </c>
      <c r="B3">
        <v>244498</v>
      </c>
      <c r="C3" s="6">
        <f>((B3-B4)/B4)</f>
        <v>0.13804691863712532</v>
      </c>
      <c r="D3">
        <f>C3*100</f>
        <v>13.804691863712531</v>
      </c>
    </row>
    <row r="4" spans="1:4">
      <c r="A4">
        <v>2016</v>
      </c>
      <c r="B4">
        <v>214840</v>
      </c>
      <c r="C4" s="6">
        <f>((B4-B5)/B5)</f>
        <v>0.1231115060902295</v>
      </c>
      <c r="D4">
        <f>C4*100</f>
        <v>12.311150609022951</v>
      </c>
    </row>
    <row r="5" spans="1:4">
      <c r="A5">
        <v>2015</v>
      </c>
      <c r="B5">
        <v>191290</v>
      </c>
      <c r="C5" s="6">
        <f>((B5-B6)/B6)</f>
        <v>5.5363989958897686E-2</v>
      </c>
      <c r="D5">
        <f>C5*100</f>
        <v>5.536398995889769</v>
      </c>
    </row>
    <row r="6" spans="1:4">
      <c r="A6">
        <v>2014</v>
      </c>
      <c r="B6">
        <v>181255</v>
      </c>
      <c r="C6" s="6">
        <f>((B6-B7)/B7)</f>
        <v>7.6694150073658693E-2</v>
      </c>
      <c r="D6">
        <f>C6*100</f>
        <v>7.6694150073658696</v>
      </c>
    </row>
    <row r="7" spans="1:4">
      <c r="A7">
        <v>2013</v>
      </c>
      <c r="B7">
        <v>168344</v>
      </c>
      <c r="C7" s="6">
        <f>((B7-B8)/B8)</f>
        <v>0.12515121742559435</v>
      </c>
      <c r="D7">
        <f>C7*100</f>
        <v>12.515121742559435</v>
      </c>
    </row>
    <row r="8" spans="1:4">
      <c r="A8">
        <v>2012</v>
      </c>
      <c r="B8">
        <v>149619</v>
      </c>
      <c r="C8" s="6">
        <f>((B8-B9)/B9)</f>
        <v>7.2591456202103333E-2</v>
      </c>
      <c r="D8">
        <f>C8*100</f>
        <v>7.259145620210333</v>
      </c>
    </row>
    <row r="9" spans="1:4">
      <c r="A9">
        <v>2011</v>
      </c>
      <c r="B9">
        <v>139493</v>
      </c>
      <c r="C9" s="6">
        <f>((B9-B10)/B10)</f>
        <v>0.18017377767625237</v>
      </c>
      <c r="D9">
        <f>C9*100</f>
        <v>18.017377767625238</v>
      </c>
    </row>
    <row r="10" spans="1:4">
      <c r="A10">
        <v>2010</v>
      </c>
      <c r="B10">
        <v>118197</v>
      </c>
      <c r="C10" s="6">
        <f>((B10-B11)/B11)</f>
        <v>7.9030491144787288E-2</v>
      </c>
      <c r="D10">
        <f>C10*100</f>
        <v>7.9030491144787289</v>
      </c>
    </row>
    <row r="11" spans="1:4">
      <c r="A11">
        <v>2009</v>
      </c>
      <c r="B11">
        <v>109540</v>
      </c>
      <c r="C11" s="6">
        <f>((B11-B12)/B12)</f>
        <v>-1.2387976269902807E-2</v>
      </c>
      <c r="D11">
        <f>C11*100</f>
        <v>-1.2387976269902807</v>
      </c>
    </row>
    <row r="12" spans="1:4">
      <c r="A12">
        <v>2008</v>
      </c>
      <c r="B12">
        <v>110914</v>
      </c>
      <c r="C12" s="6">
        <f>((B12-B13)/B13)</f>
        <v>-4.1116970692487251E-2</v>
      </c>
      <c r="D12">
        <f>C12*100</f>
        <v>-4.1116970692487254</v>
      </c>
    </row>
    <row r="13" spans="1:4">
      <c r="A13">
        <v>2007</v>
      </c>
      <c r="B13">
        <v>115670</v>
      </c>
      <c r="C13" s="6">
        <f>((B13-B14)/B14)</f>
        <v>0.245397187708607</v>
      </c>
      <c r="D13">
        <f>C13*100</f>
        <v>24.539718770860699</v>
      </c>
    </row>
    <row r="14" spans="1:4">
      <c r="A14">
        <v>2006</v>
      </c>
      <c r="B14">
        <v>92878</v>
      </c>
      <c r="C14" s="6">
        <f>((B14-B15)/B15)</f>
        <v>0.12653130533925236</v>
      </c>
      <c r="D14">
        <f>C14*100</f>
        <v>12.653130533925236</v>
      </c>
    </row>
    <row r="15" spans="1:4">
      <c r="A15">
        <v>2005</v>
      </c>
      <c r="B15">
        <v>82446</v>
      </c>
      <c r="C15" s="6">
        <f>((B15-B16)/B16)</f>
        <v>4.8357768650738146E-2</v>
      </c>
      <c r="D15">
        <f>C15*100</f>
        <v>4.8357768650738144</v>
      </c>
    </row>
    <row r="16" spans="1:4">
      <c r="A16">
        <v>2004</v>
      </c>
      <c r="B16">
        <v>78643</v>
      </c>
      <c r="C16" s="6">
        <f>((B16-B17)/B17)</f>
        <v>2.2413187898958645E-2</v>
      </c>
      <c r="D16">
        <f>C16*100</f>
        <v>2.2413187898958644</v>
      </c>
    </row>
    <row r="17" spans="1:4">
      <c r="A17">
        <v>2003</v>
      </c>
      <c r="B17">
        <v>76919</v>
      </c>
      <c r="C17" s="6">
        <f>((B17-B18)/B18)</f>
        <v>0.1620939718990784</v>
      </c>
      <c r="D17">
        <f>C17*100</f>
        <v>16.20939718990784</v>
      </c>
    </row>
    <row r="18" spans="1:4">
      <c r="A18">
        <v>2002</v>
      </c>
      <c r="B18">
        <v>66190</v>
      </c>
      <c r="C18" s="6">
        <f>((B18-B19)/B19)</f>
        <v>0.17389376607253701</v>
      </c>
      <c r="D18">
        <f>C18*100</f>
        <v>17.389376607253702</v>
      </c>
    </row>
    <row r="19" spans="1:4">
      <c r="A19">
        <v>2001</v>
      </c>
      <c r="B19">
        <v>56385</v>
      </c>
      <c r="C19" s="6">
        <f>((B19-B20)/B20)</f>
        <v>-2.1060455896927651E-3</v>
      </c>
      <c r="D19">
        <f>C19*100</f>
        <v>-0.21060455896927652</v>
      </c>
    </row>
    <row r="20" spans="1:4">
      <c r="A20">
        <v>2000</v>
      </c>
      <c r="B20">
        <v>56504</v>
      </c>
      <c r="C20" s="6">
        <f>((B20-B21)/B21)</f>
        <v>-1.2150562072763511E-2</v>
      </c>
      <c r="D20">
        <f>C20*100</f>
        <v>-1.2150562072763511</v>
      </c>
    </row>
    <row r="21" spans="1:4">
      <c r="A21">
        <v>1999</v>
      </c>
      <c r="B21">
        <v>57199</v>
      </c>
      <c r="C21" s="6">
        <f>((B21-B22)/B22)</f>
        <v>-4.1892797319932999E-2</v>
      </c>
      <c r="D21">
        <f>C21*100</f>
        <v>-4.1892797319932997</v>
      </c>
    </row>
    <row r="22" spans="1:4">
      <c r="A22">
        <v>1998</v>
      </c>
      <c r="B22">
        <v>59700</v>
      </c>
    </row>
    <row r="26" spans="1:4">
      <c r="A26" t="s">
        <v>113</v>
      </c>
    </row>
  </sheetData>
  <autoFilter ref="A1:C1" xr:uid="{327B53CA-CBCF-4CFB-8A01-D1745EFA765E}">
    <sortState xmlns:xlrd2="http://schemas.microsoft.com/office/spreadsheetml/2017/richdata2" ref="A2:C124">
      <sortCondition descending="1" ref="A1"/>
    </sortState>
  </autoFilter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43BC1-64FF-444B-A323-68312B6D147C}">
  <dimension ref="A1:D26"/>
  <sheetViews>
    <sheetView workbookViewId="0">
      <selection activeCell="K41" sqref="K41"/>
    </sheetView>
  </sheetViews>
  <sheetFormatPr defaultRowHeight="15"/>
  <sheetData>
    <row r="1" spans="1:4">
      <c r="A1" t="s">
        <v>0</v>
      </c>
      <c r="B1" t="s">
        <v>105</v>
      </c>
      <c r="C1" t="s">
        <v>112</v>
      </c>
      <c r="D1" t="s">
        <v>111</v>
      </c>
    </row>
    <row r="2" spans="1:4">
      <c r="A2">
        <v>2018</v>
      </c>
      <c r="B2">
        <v>27243</v>
      </c>
      <c r="C2" s="6">
        <f>((B2-B3)/B3)</f>
        <v>-1.8341020466993371E-2</v>
      </c>
      <c r="D2">
        <f>C2*100</f>
        <v>-1.834102046699337</v>
      </c>
    </row>
    <row r="3" spans="1:4">
      <c r="A3">
        <v>2017</v>
      </c>
      <c r="B3">
        <v>27752</v>
      </c>
      <c r="C3" s="6">
        <f>((B3-B4)/B4)</f>
        <v>3.6954003661771852E-2</v>
      </c>
      <c r="D3">
        <f>C3*100</f>
        <v>3.6954003661771853</v>
      </c>
    </row>
    <row r="4" spans="1:4">
      <c r="A4">
        <v>2016</v>
      </c>
      <c r="B4">
        <v>26763</v>
      </c>
      <c r="C4" s="6">
        <f>((B4-B5)/B5)</f>
        <v>0.10714433458817689</v>
      </c>
      <c r="D4">
        <f>C4*100</f>
        <v>10.714433458817689</v>
      </c>
    </row>
    <row r="5" spans="1:4">
      <c r="A5">
        <v>2015</v>
      </c>
      <c r="B5">
        <v>24173</v>
      </c>
      <c r="C5" s="6">
        <f>((B5-B6)/B6)</f>
        <v>2.3585704607046072E-2</v>
      </c>
      <c r="D5">
        <f>C5*100</f>
        <v>2.3585704607046072</v>
      </c>
    </row>
    <row r="6" spans="1:4">
      <c r="A6">
        <v>2014</v>
      </c>
      <c r="B6">
        <v>23616</v>
      </c>
      <c r="C6" s="6">
        <f>((B6-B7)/B7)</f>
        <v>7.1798130162476173E-2</v>
      </c>
      <c r="D6">
        <f>C6*100</f>
        <v>7.1798130162476177</v>
      </c>
    </row>
    <row r="7" spans="1:4">
      <c r="A7">
        <v>2013</v>
      </c>
      <c r="B7">
        <v>22034</v>
      </c>
      <c r="C7" s="6">
        <f>((B7-B8)/B8)</f>
        <v>6.0959167950693373E-2</v>
      </c>
      <c r="D7">
        <f>C7*100</f>
        <v>6.0959167950693374</v>
      </c>
    </row>
    <row r="8" spans="1:4">
      <c r="A8">
        <v>2012</v>
      </c>
      <c r="B8">
        <v>20768</v>
      </c>
      <c r="C8" s="6">
        <f>((B8-B9)/B9)</f>
        <v>4.3880371952751948E-2</v>
      </c>
      <c r="D8">
        <f>C8*100</f>
        <v>4.3880371952751949</v>
      </c>
    </row>
    <row r="9" spans="1:4">
      <c r="A9">
        <v>2011</v>
      </c>
      <c r="B9">
        <v>19895</v>
      </c>
      <c r="C9" s="6">
        <f>((B9-B10)/B10)</f>
        <v>5.8648061074877394E-3</v>
      </c>
      <c r="D9">
        <f>C9*100</f>
        <v>0.58648061074877389</v>
      </c>
    </row>
    <row r="10" spans="1:4">
      <c r="A10">
        <v>2010</v>
      </c>
      <c r="B10">
        <v>19779</v>
      </c>
      <c r="C10" s="6">
        <f>((B10-B11)/B11)</f>
        <v>-2.3706244325633007E-3</v>
      </c>
      <c r="D10">
        <f>C10*100</f>
        <v>-0.23706244325633008</v>
      </c>
    </row>
    <row r="11" spans="1:4">
      <c r="A11">
        <v>2009</v>
      </c>
      <c r="B11">
        <v>19826</v>
      </c>
      <c r="C11" s="6">
        <f>((B11-B12)/B12)</f>
        <v>0.10939510939510939</v>
      </c>
      <c r="D11">
        <f>C11*100</f>
        <v>10.939510939510939</v>
      </c>
    </row>
    <row r="12" spans="1:4">
      <c r="A12">
        <v>2008</v>
      </c>
      <c r="B12">
        <v>17871</v>
      </c>
      <c r="C12" s="6">
        <f>((B12-B13)/B13)</f>
        <v>0.18233542838240158</v>
      </c>
      <c r="D12">
        <f>C12*100</f>
        <v>18.233542838240158</v>
      </c>
    </row>
    <row r="13" spans="1:4">
      <c r="A13">
        <v>2007</v>
      </c>
      <c r="B13">
        <v>15115</v>
      </c>
      <c r="C13" s="6">
        <f>((B13-B14)/B14)</f>
        <v>8.1961345740873298E-2</v>
      </c>
      <c r="D13">
        <f>C13*100</f>
        <v>8.1961345740873295</v>
      </c>
    </row>
    <row r="14" spans="1:4">
      <c r="A14">
        <v>2006</v>
      </c>
      <c r="B14">
        <v>13970</v>
      </c>
      <c r="C14" s="6">
        <f>((B14-B15)/B15)</f>
        <v>0.11217259772311122</v>
      </c>
      <c r="D14">
        <f>C14*100</f>
        <v>11.217259772311122</v>
      </c>
    </row>
    <row r="15" spans="1:4">
      <c r="A15">
        <v>2005</v>
      </c>
      <c r="B15">
        <v>12561</v>
      </c>
      <c r="C15" s="6">
        <f>((B15-B16)/B16)</f>
        <v>4.0679370339685168E-2</v>
      </c>
      <c r="D15">
        <f>C15*100</f>
        <v>4.0679370339685166</v>
      </c>
    </row>
    <row r="16" spans="1:4">
      <c r="A16">
        <v>2004</v>
      </c>
      <c r="B16">
        <v>12070</v>
      </c>
      <c r="C16" s="6">
        <f>((B16-B17)/B17)</f>
        <v>4.6108511007106952E-2</v>
      </c>
      <c r="D16">
        <f>C16*100</f>
        <v>4.6108511007106951</v>
      </c>
    </row>
    <row r="17" spans="1:4">
      <c r="A17">
        <v>2003</v>
      </c>
      <c r="B17">
        <v>11538</v>
      </c>
      <c r="C17" s="6">
        <f>((B17-B18)/B18)</f>
        <v>0.11607661056297155</v>
      </c>
      <c r="D17">
        <f>C17*100</f>
        <v>11.607661056297156</v>
      </c>
    </row>
    <row r="18" spans="1:4">
      <c r="A18">
        <v>2002</v>
      </c>
      <c r="B18">
        <v>10338</v>
      </c>
      <c r="C18" s="6">
        <f>((B18-B19)/B19)</f>
        <v>-2.3242630385487528E-2</v>
      </c>
      <c r="D18">
        <f>C18*100</f>
        <v>-2.3242630385487528</v>
      </c>
    </row>
    <row r="19" spans="1:4">
      <c r="A19">
        <v>2001</v>
      </c>
      <c r="B19">
        <v>10584</v>
      </c>
      <c r="C19" s="6">
        <f>((B19-B20)/B20)</f>
        <v>-1.2041444973396808E-2</v>
      </c>
      <c r="D19">
        <f>C19*100</f>
        <v>-1.2041444973396809</v>
      </c>
    </row>
    <row r="20" spans="1:4">
      <c r="A20">
        <v>2000</v>
      </c>
      <c r="B20">
        <v>10713</v>
      </c>
      <c r="C20" s="6">
        <f>((B20-B21)/B21)</f>
        <v>2.5756415166602833E-2</v>
      </c>
      <c r="D20">
        <f>C20*100</f>
        <v>2.5756415166602835</v>
      </c>
    </row>
    <row r="21" spans="1:4">
      <c r="A21">
        <v>1999</v>
      </c>
      <c r="B21">
        <v>10444</v>
      </c>
      <c r="C21" s="6">
        <f>((B21-B22)/B22)</f>
        <v>1.3422818791946308E-3</v>
      </c>
      <c r="D21">
        <f>C21*100</f>
        <v>0.13422818791946309</v>
      </c>
    </row>
    <row r="22" spans="1:4">
      <c r="A22">
        <v>1998</v>
      </c>
      <c r="B22">
        <v>10430</v>
      </c>
    </row>
    <row r="26" spans="1:4">
      <c r="A26" t="s">
        <v>113</v>
      </c>
    </row>
  </sheetData>
  <autoFilter ref="A1:C1" xr:uid="{ADA5E602-AC3F-4980-81F0-023D30D19781}">
    <sortState xmlns:xlrd2="http://schemas.microsoft.com/office/spreadsheetml/2017/richdata2" ref="A2:C125">
      <sortCondition descending="1" ref="A1"/>
    </sortState>
  </autoFilter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71829-3BEF-4D48-BBAC-71AF466029EC}">
  <dimension ref="A1:D27"/>
  <sheetViews>
    <sheetView workbookViewId="0">
      <selection activeCell="K41" sqref="K41"/>
    </sheetView>
  </sheetViews>
  <sheetFormatPr defaultRowHeight="15"/>
  <sheetData>
    <row r="1" spans="1:4">
      <c r="A1" t="s">
        <v>0</v>
      </c>
      <c r="B1" t="s">
        <v>105</v>
      </c>
      <c r="C1" t="s">
        <v>112</v>
      </c>
      <c r="D1" t="s">
        <v>111</v>
      </c>
    </row>
    <row r="2" spans="1:4">
      <c r="A2">
        <v>2018</v>
      </c>
      <c r="B2">
        <v>2015</v>
      </c>
      <c r="C2" s="6">
        <f>((B2-B3)/B3)</f>
        <v>5.4973821989528798E-2</v>
      </c>
      <c r="D2">
        <f>C2*100</f>
        <v>5.4973821989528799</v>
      </c>
    </row>
    <row r="3" spans="1:4">
      <c r="A3">
        <v>2017</v>
      </c>
      <c r="B3">
        <v>1910</v>
      </c>
      <c r="C3" s="6">
        <f>((B3-B4)/B4)</f>
        <v>4.3145821955215727E-2</v>
      </c>
      <c r="D3">
        <f>C3*100</f>
        <v>4.3145821955215728</v>
      </c>
    </row>
    <row r="4" spans="1:4">
      <c r="A4">
        <v>2016</v>
      </c>
      <c r="B4">
        <v>1831</v>
      </c>
      <c r="C4" s="6">
        <f>((B4-B5)/B5)</f>
        <v>0.15812776723592664</v>
      </c>
      <c r="D4">
        <f>C4*100</f>
        <v>15.812776723592664</v>
      </c>
    </row>
    <row r="5" spans="1:4">
      <c r="A5">
        <v>2015</v>
      </c>
      <c r="B5">
        <v>1581</v>
      </c>
      <c r="C5" s="6">
        <f>((B5-B6)/B6)</f>
        <v>-3.7149817295980513E-2</v>
      </c>
      <c r="D5">
        <f>C5*100</f>
        <v>-3.7149817295980512</v>
      </c>
    </row>
    <row r="6" spans="1:4">
      <c r="A6">
        <v>2014</v>
      </c>
      <c r="B6">
        <v>1642</v>
      </c>
      <c r="C6" s="6">
        <f>((B6-B7)/B7)</f>
        <v>7.3202614379084971E-2</v>
      </c>
      <c r="D6">
        <f>C6*100</f>
        <v>7.3202614379084974</v>
      </c>
    </row>
    <row r="7" spans="1:4">
      <c r="A7">
        <v>2013</v>
      </c>
      <c r="B7">
        <v>1530</v>
      </c>
      <c r="C7" s="6">
        <f>((B7-B8)/B8)</f>
        <v>0.31669535283993117</v>
      </c>
      <c r="D7">
        <f>C7*100</f>
        <v>31.669535283993117</v>
      </c>
    </row>
    <row r="8" spans="1:4">
      <c r="A8">
        <v>2012</v>
      </c>
      <c r="B8">
        <v>1162</v>
      </c>
      <c r="C8" s="6">
        <f>((B8-B9)/B9)</f>
        <v>-0.28094059405940597</v>
      </c>
      <c r="D8">
        <f>C8*100</f>
        <v>-28.094059405940598</v>
      </c>
    </row>
    <row r="9" spans="1:4">
      <c r="A9">
        <v>2011</v>
      </c>
      <c r="B9">
        <v>1616</v>
      </c>
      <c r="C9" s="6">
        <f>((B9-B10)/B10)</f>
        <v>0.34442595673876875</v>
      </c>
      <c r="D9">
        <f>C9*100</f>
        <v>34.442595673876873</v>
      </c>
    </row>
    <row r="10" spans="1:4">
      <c r="A10">
        <v>2010</v>
      </c>
      <c r="B10">
        <v>1202</v>
      </c>
      <c r="C10" s="6">
        <f>((B10-B11)/B11)</f>
        <v>-0.24116161616161616</v>
      </c>
      <c r="D10">
        <f>C10*100</f>
        <v>-24.116161616161616</v>
      </c>
    </row>
    <row r="11" spans="1:4">
      <c r="A11">
        <v>2009</v>
      </c>
      <c r="B11">
        <v>1584</v>
      </c>
      <c r="C11" s="6">
        <f>((B11-B12)/B12)</f>
        <v>-0.23589001447178004</v>
      </c>
      <c r="D11">
        <f>C11*100</f>
        <v>-23.589001447178003</v>
      </c>
    </row>
    <row r="12" spans="1:4">
      <c r="A12">
        <v>2008</v>
      </c>
      <c r="B12">
        <v>2073</v>
      </c>
      <c r="C12" s="6">
        <f>((B12-B13)/B13)</f>
        <v>0.65179282868525901</v>
      </c>
      <c r="D12">
        <f>C12*100</f>
        <v>65.179282868525902</v>
      </c>
    </row>
    <row r="13" spans="1:4">
      <c r="A13">
        <v>2007</v>
      </c>
      <c r="B13">
        <v>1255</v>
      </c>
      <c r="C13" s="6">
        <f>((B13-B14)/B14)</f>
        <v>-0.10164638511095204</v>
      </c>
      <c r="D13">
        <f>C13*100</f>
        <v>-10.164638511095205</v>
      </c>
    </row>
    <row r="14" spans="1:4">
      <c r="A14">
        <v>2006</v>
      </c>
      <c r="B14">
        <v>1397</v>
      </c>
      <c r="C14" s="6">
        <f>((B14-B15)/B15)</f>
        <v>0.50376749192680303</v>
      </c>
      <c r="D14">
        <f>C14*100</f>
        <v>50.3767491926803</v>
      </c>
    </row>
    <row r="15" spans="1:4">
      <c r="A15">
        <v>2005</v>
      </c>
      <c r="B15">
        <v>929</v>
      </c>
      <c r="C15" s="6">
        <f>((B15-B16)/B16)</f>
        <v>8.2750582750582752E-2</v>
      </c>
      <c r="D15">
        <f>C15*100</f>
        <v>8.2750582750582744</v>
      </c>
    </row>
    <row r="16" spans="1:4">
      <c r="A16">
        <v>2004</v>
      </c>
      <c r="B16">
        <v>858</v>
      </c>
      <c r="C16" s="6">
        <f>((B16-B17)/B17)</f>
        <v>-0.10810810810810811</v>
      </c>
      <c r="D16">
        <f>C16*100</f>
        <v>-10.810810810810811</v>
      </c>
    </row>
    <row r="17" spans="1:4">
      <c r="A17">
        <v>2003</v>
      </c>
      <c r="B17">
        <v>962</v>
      </c>
      <c r="C17" s="6">
        <f>((B17-B18)/B18)</f>
        <v>9.1940976163450622E-2</v>
      </c>
      <c r="D17">
        <f>C17*100</f>
        <v>9.1940976163450614</v>
      </c>
    </row>
    <row r="18" spans="1:4">
      <c r="A18">
        <v>2002</v>
      </c>
      <c r="B18">
        <v>881</v>
      </c>
      <c r="C18" s="6">
        <f>((B18-B19)/B19)</f>
        <v>-8.9876033057851246E-2</v>
      </c>
      <c r="D18">
        <f>C18*100</f>
        <v>-8.9876033057851252</v>
      </c>
    </row>
    <row r="19" spans="1:4">
      <c r="A19">
        <v>2001</v>
      </c>
      <c r="B19">
        <v>968</v>
      </c>
      <c r="C19" s="6">
        <f>((B19-B20)/B20)</f>
        <v>-0.49345892203035058</v>
      </c>
      <c r="D19">
        <f>C19*100</f>
        <v>-49.345892203035056</v>
      </c>
    </row>
    <row r="20" spans="1:4">
      <c r="A20">
        <v>2000</v>
      </c>
      <c r="B20">
        <v>1911</v>
      </c>
      <c r="C20" s="6">
        <f>((B20-B21)/B21)</f>
        <v>2.0429936305732483</v>
      </c>
      <c r="D20">
        <f>C20*100</f>
        <v>204.29936305732483</v>
      </c>
    </row>
    <row r="21" spans="1:4">
      <c r="A21">
        <v>1999</v>
      </c>
      <c r="B21">
        <v>628</v>
      </c>
      <c r="C21" s="6">
        <f>((B21-B22)/B22)</f>
        <v>-7.7826725403817909E-2</v>
      </c>
      <c r="D21">
        <f>C21*100</f>
        <v>-7.7826725403817907</v>
      </c>
    </row>
    <row r="22" spans="1:4">
      <c r="A22">
        <v>1998</v>
      </c>
      <c r="B22">
        <v>681</v>
      </c>
    </row>
    <row r="27" spans="1:4">
      <c r="A27" t="s">
        <v>113</v>
      </c>
    </row>
  </sheetData>
  <autoFilter ref="A1:C1" xr:uid="{D1027E7C-B24D-4E53-82D3-DAB49B35F8F3}">
    <sortState xmlns:xlrd2="http://schemas.microsoft.com/office/spreadsheetml/2017/richdata2" ref="A2:C59">
      <sortCondition descending="1" ref="A1"/>
    </sortState>
  </autoFilter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74D1F-E79E-4B39-9E16-625E7B7BA4C6}">
  <dimension ref="A1:D27"/>
  <sheetViews>
    <sheetView workbookViewId="0">
      <selection activeCell="F53" sqref="F53"/>
    </sheetView>
  </sheetViews>
  <sheetFormatPr defaultRowHeight="15"/>
  <sheetData>
    <row r="1" spans="1:4">
      <c r="A1" t="s">
        <v>0</v>
      </c>
      <c r="B1" t="s">
        <v>105</v>
      </c>
      <c r="C1" t="s">
        <v>112</v>
      </c>
      <c r="D1" t="s">
        <v>111</v>
      </c>
    </row>
    <row r="2" spans="1:4">
      <c r="A2">
        <v>2018</v>
      </c>
      <c r="B2">
        <v>22262</v>
      </c>
      <c r="C2" s="6">
        <f>((B2-B3)/B3)</f>
        <v>-4.1876479449106954E-2</v>
      </c>
      <c r="D2">
        <f>C2*100</f>
        <v>-4.1876479449106956</v>
      </c>
    </row>
    <row r="3" spans="1:4">
      <c r="A3">
        <v>2017</v>
      </c>
      <c r="B3">
        <v>23235</v>
      </c>
      <c r="C3" s="6">
        <f>((B3-B4)/B4)</f>
        <v>6.71963990446445E-2</v>
      </c>
      <c r="D3">
        <f>C3*100</f>
        <v>6.7196399044644499</v>
      </c>
    </row>
    <row r="4" spans="1:4">
      <c r="A4">
        <v>2016</v>
      </c>
      <c r="B4">
        <v>21772</v>
      </c>
      <c r="C4" s="6">
        <f>((B4-B5)/B5)</f>
        <v>1.3358156853618804E-2</v>
      </c>
      <c r="D4">
        <f>C4*100</f>
        <v>1.3358156853618803</v>
      </c>
    </row>
    <row r="5" spans="1:4">
      <c r="A5">
        <v>2015</v>
      </c>
      <c r="B5">
        <v>21485</v>
      </c>
      <c r="C5" s="6">
        <f>((B5-B6)/B6)</f>
        <v>9.3885240059060127E-2</v>
      </c>
      <c r="D5">
        <f>C5*100</f>
        <v>9.388524005906012</v>
      </c>
    </row>
    <row r="6" spans="1:4">
      <c r="A6">
        <v>2014</v>
      </c>
      <c r="B6">
        <v>19641</v>
      </c>
      <c r="C6" s="6">
        <f>((B6-B7)/B7)</f>
        <v>-8.3481101259916007E-2</v>
      </c>
      <c r="D6">
        <f>C6*100</f>
        <v>-8.3481101259916013</v>
      </c>
    </row>
    <row r="7" spans="1:4">
      <c r="A7">
        <v>2013</v>
      </c>
      <c r="B7">
        <v>21430</v>
      </c>
      <c r="C7" s="6">
        <f>((B7-B8)/B8)</f>
        <v>9.8487347438857738E-3</v>
      </c>
      <c r="D7">
        <f>C7*100</f>
        <v>0.98487347438857742</v>
      </c>
    </row>
    <row r="8" spans="1:4">
      <c r="A8">
        <v>2012</v>
      </c>
      <c r="B8">
        <v>21221</v>
      </c>
      <c r="C8" s="6">
        <f>((B8-B9)/B9)</f>
        <v>8.3699315698090082E-2</v>
      </c>
      <c r="D8">
        <f>C8*100</f>
        <v>8.3699315698090082</v>
      </c>
    </row>
    <row r="9" spans="1:4">
      <c r="A9">
        <v>2011</v>
      </c>
      <c r="B9">
        <v>19582</v>
      </c>
      <c r="C9" s="6">
        <f>((B9-B10)/B10)</f>
        <v>6.5107424530867555E-2</v>
      </c>
      <c r="D9">
        <f>C9*100</f>
        <v>6.5107424530867553</v>
      </c>
    </row>
    <row r="10" spans="1:4">
      <c r="A10">
        <v>2010</v>
      </c>
      <c r="B10">
        <v>18385</v>
      </c>
      <c r="C10" s="6">
        <f>((B10-B11)/B11)</f>
        <v>7.3137987392014936E-2</v>
      </c>
      <c r="D10">
        <f>C10*100</f>
        <v>7.3137987392014931</v>
      </c>
    </row>
    <row r="11" spans="1:4">
      <c r="A11">
        <v>2009</v>
      </c>
      <c r="B11">
        <v>17132</v>
      </c>
      <c r="C11" s="6">
        <f>((B11-B12)/B12)</f>
        <v>-0.12743200570439034</v>
      </c>
      <c r="D11">
        <f>C11*100</f>
        <v>-12.743200570439035</v>
      </c>
    </row>
    <row r="12" spans="1:4">
      <c r="A12">
        <v>2008</v>
      </c>
      <c r="B12">
        <v>19634</v>
      </c>
      <c r="C12" s="6">
        <f>((B12-B13)/B13)</f>
        <v>0.17808712348493941</v>
      </c>
      <c r="D12">
        <f>C12*100</f>
        <v>17.808712348493941</v>
      </c>
    </row>
    <row r="13" spans="1:4">
      <c r="A13">
        <v>2007</v>
      </c>
      <c r="B13">
        <v>16666</v>
      </c>
      <c r="C13" s="6">
        <f>((B13-B14)/B14)</f>
        <v>2.8638439698802618E-2</v>
      </c>
      <c r="D13">
        <f>C13*100</f>
        <v>2.863843969880262</v>
      </c>
    </row>
    <row r="14" spans="1:4">
      <c r="A14">
        <v>2006</v>
      </c>
      <c r="B14">
        <v>16202</v>
      </c>
      <c r="C14" s="6">
        <f>((B14-B15)/B15)</f>
        <v>-2.1854624486838926E-2</v>
      </c>
      <c r="D14">
        <f>C14*100</f>
        <v>-2.1854624486838925</v>
      </c>
    </row>
    <row r="15" spans="1:4">
      <c r="A15">
        <v>2005</v>
      </c>
      <c r="B15">
        <v>16564</v>
      </c>
      <c r="C15" s="6">
        <f>((B15-B16)/B16)</f>
        <v>4.1222114451988359E-3</v>
      </c>
      <c r="D15">
        <f>C15*100</f>
        <v>0.41222114451988356</v>
      </c>
    </row>
    <row r="16" spans="1:4">
      <c r="A16">
        <v>2004</v>
      </c>
      <c r="B16">
        <v>16496</v>
      </c>
      <c r="C16" s="6">
        <f>((B16-B17)/B17)</f>
        <v>4.0757097791798105E-2</v>
      </c>
      <c r="D16">
        <f>C16*100</f>
        <v>4.0757097791798103</v>
      </c>
    </row>
    <row r="17" spans="1:4">
      <c r="A17">
        <v>2003</v>
      </c>
      <c r="B17">
        <v>15850</v>
      </c>
      <c r="C17" s="6">
        <f>((B17-B18)/B18)</f>
        <v>0.11235876201838725</v>
      </c>
      <c r="D17">
        <f>C17*100</f>
        <v>11.235876201838725</v>
      </c>
    </row>
    <row r="18" spans="1:4">
      <c r="A18">
        <v>2002</v>
      </c>
      <c r="B18">
        <v>14249</v>
      </c>
      <c r="C18" s="6">
        <f>((B18-B19)/B19)</f>
        <v>6.4274615058624099E-3</v>
      </c>
      <c r="D18">
        <f>C18*100</f>
        <v>0.64274615058624096</v>
      </c>
    </row>
    <row r="19" spans="1:4">
      <c r="A19">
        <v>2001</v>
      </c>
      <c r="B19">
        <v>14158</v>
      </c>
      <c r="C19" s="6">
        <f>((B19-B20)/B20)</f>
        <v>-6.5663564970632873E-2</v>
      </c>
      <c r="D19">
        <f>C19*100</f>
        <v>-6.5663564970632873</v>
      </c>
    </row>
    <row r="20" spans="1:4">
      <c r="A20">
        <v>2000</v>
      </c>
      <c r="B20">
        <v>15153</v>
      </c>
      <c r="C20" s="6">
        <f>((B20-B21)/B21)</f>
        <v>3.7093462277273631E-3</v>
      </c>
      <c r="D20">
        <f>C20*100</f>
        <v>0.37093462277273631</v>
      </c>
    </row>
    <row r="21" spans="1:4">
      <c r="A21">
        <v>1999</v>
      </c>
      <c r="B21">
        <v>15097</v>
      </c>
      <c r="C21" s="6">
        <f>((B21-B22)/B22)</f>
        <v>1.1863270777479893E-2</v>
      </c>
      <c r="D21">
        <f>C21*100</f>
        <v>1.1863270777479893</v>
      </c>
    </row>
    <row r="22" spans="1:4">
      <c r="A22">
        <v>1998</v>
      </c>
      <c r="B22">
        <v>14920</v>
      </c>
    </row>
    <row r="27" spans="1:4">
      <c r="A27" t="s">
        <v>113</v>
      </c>
    </row>
  </sheetData>
  <autoFilter ref="A1:C1" xr:uid="{BE7F3FDA-4382-401C-8FA7-534B78F10775}">
    <sortState xmlns:xlrd2="http://schemas.microsoft.com/office/spreadsheetml/2017/richdata2" ref="A2:C124">
      <sortCondition descending="1" ref="A1"/>
    </sortState>
  </autoFilter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2DB6C-F966-4CB3-B48B-001AC67CD7DE}">
  <dimension ref="A1:D27"/>
  <sheetViews>
    <sheetView workbookViewId="0">
      <selection activeCell="K41" sqref="K41"/>
    </sheetView>
  </sheetViews>
  <sheetFormatPr defaultRowHeight="15"/>
  <sheetData>
    <row r="1" spans="1:4">
      <c r="A1" t="s">
        <v>0</v>
      </c>
      <c r="B1" t="s">
        <v>105</v>
      </c>
      <c r="C1" t="s">
        <v>112</v>
      </c>
      <c r="D1" t="s">
        <v>111</v>
      </c>
    </row>
    <row r="2" spans="1:4">
      <c r="A2">
        <v>2018</v>
      </c>
      <c r="B2">
        <v>934</v>
      </c>
      <c r="C2" s="6">
        <f>((B2-B3)/B3)</f>
        <v>-4.4989775051124746E-2</v>
      </c>
      <c r="D2">
        <f>C2*100</f>
        <v>-4.4989775051124745</v>
      </c>
    </row>
    <row r="3" spans="1:4">
      <c r="A3">
        <v>2017</v>
      </c>
      <c r="B3">
        <v>978</v>
      </c>
      <c r="C3" s="6">
        <f>((B3-B4)/B4)</f>
        <v>0.25545571245186138</v>
      </c>
      <c r="D3">
        <f>C3*100</f>
        <v>25.545571245186139</v>
      </c>
    </row>
    <row r="4" spans="1:4">
      <c r="A4">
        <v>2016</v>
      </c>
      <c r="B4">
        <v>779</v>
      </c>
      <c r="C4" s="6">
        <f>((B4-B5)/B5)</f>
        <v>3.8666666666666669E-2</v>
      </c>
      <c r="D4">
        <f>C4*100</f>
        <v>3.8666666666666667</v>
      </c>
    </row>
    <row r="5" spans="1:4">
      <c r="A5">
        <v>2015</v>
      </c>
      <c r="B5">
        <v>750</v>
      </c>
      <c r="C5" s="6">
        <f>((B5-B6)/B6)</f>
        <v>0.36612021857923499</v>
      </c>
      <c r="D5">
        <f>C5*100</f>
        <v>36.612021857923501</v>
      </c>
    </row>
    <row r="6" spans="1:4">
      <c r="A6">
        <v>2014</v>
      </c>
      <c r="B6">
        <v>549</v>
      </c>
      <c r="C6" s="6">
        <f>((B6-B7)/B7)</f>
        <v>-4.5217391304347827E-2</v>
      </c>
      <c r="D6">
        <f>C6*100</f>
        <v>-4.5217391304347831</v>
      </c>
    </row>
    <row r="7" spans="1:4">
      <c r="A7">
        <v>2013</v>
      </c>
      <c r="B7">
        <v>575</v>
      </c>
      <c r="C7" s="6">
        <f>((B7-B8)/B8)</f>
        <v>2.4955436720142603E-2</v>
      </c>
      <c r="D7">
        <f>C7*100</f>
        <v>2.4955436720142603</v>
      </c>
    </row>
    <row r="8" spans="1:4">
      <c r="A8">
        <v>2012</v>
      </c>
      <c r="B8">
        <v>561</v>
      </c>
      <c r="C8" s="6">
        <f>((B8-B9)/B9)</f>
        <v>-4.1025641025641026E-2</v>
      </c>
      <c r="D8">
        <f>C8*100</f>
        <v>-4.1025641025641022</v>
      </c>
    </row>
    <row r="9" spans="1:4">
      <c r="A9">
        <v>2011</v>
      </c>
      <c r="B9">
        <v>585</v>
      </c>
      <c r="C9" s="6">
        <f>((B9-B10)/B10)</f>
        <v>0.19144602851323828</v>
      </c>
      <c r="D9">
        <f>C9*100</f>
        <v>19.144602851323828</v>
      </c>
    </row>
    <row r="10" spans="1:4">
      <c r="A10">
        <v>2010</v>
      </c>
      <c r="B10">
        <v>491</v>
      </c>
      <c r="C10" s="6">
        <f>((B10-B11)/B11)</f>
        <v>2.9350104821802937E-2</v>
      </c>
      <c r="D10">
        <f>C10*100</f>
        <v>2.9350104821802936</v>
      </c>
    </row>
    <row r="11" spans="1:4">
      <c r="A11">
        <v>2009</v>
      </c>
      <c r="B11">
        <v>477</v>
      </c>
      <c r="C11" s="6">
        <f>((B11-B12)/B12)</f>
        <v>0.3398876404494382</v>
      </c>
      <c r="D11">
        <f>C11*100</f>
        <v>33.988764044943821</v>
      </c>
    </row>
    <row r="12" spans="1:4">
      <c r="A12">
        <v>2008</v>
      </c>
      <c r="B12">
        <v>356</v>
      </c>
      <c r="C12" s="6">
        <f>((B12-B13)/B13)</f>
        <v>0.31851851851851853</v>
      </c>
      <c r="D12">
        <f>C12*100</f>
        <v>31.851851851851855</v>
      </c>
    </row>
    <row r="13" spans="1:4">
      <c r="A13">
        <v>2007</v>
      </c>
      <c r="B13">
        <v>270</v>
      </c>
      <c r="C13" s="6">
        <f>((B13-B14)/B14)</f>
        <v>0.291866028708134</v>
      </c>
      <c r="D13">
        <f>C13*100</f>
        <v>29.186602870813399</v>
      </c>
    </row>
    <row r="14" spans="1:4">
      <c r="A14">
        <v>2006</v>
      </c>
      <c r="B14">
        <v>209</v>
      </c>
      <c r="C14" s="6">
        <f>((B14-B15)/B15)</f>
        <v>0.12365591397849462</v>
      </c>
      <c r="D14">
        <f>C14*100</f>
        <v>12.365591397849462</v>
      </c>
    </row>
    <row r="15" spans="1:4">
      <c r="A15">
        <v>2005</v>
      </c>
      <c r="B15">
        <v>186</v>
      </c>
      <c r="C15" s="6">
        <f>((B15-B16)/B16)</f>
        <v>0</v>
      </c>
      <c r="D15">
        <f>C15*100</f>
        <v>0</v>
      </c>
    </row>
    <row r="16" spans="1:4">
      <c r="A16">
        <v>2004</v>
      </c>
      <c r="B16">
        <v>186</v>
      </c>
      <c r="C16" s="6">
        <f>((B16-B17)/B17)</f>
        <v>0.40909090909090912</v>
      </c>
      <c r="D16">
        <f>C16*100</f>
        <v>40.909090909090914</v>
      </c>
    </row>
    <row r="17" spans="1:4">
      <c r="A17">
        <v>2003</v>
      </c>
      <c r="B17">
        <v>132</v>
      </c>
      <c r="C17" s="6">
        <f>((B17-B18)/B18)</f>
        <v>-0.12</v>
      </c>
      <c r="D17">
        <f>C17*100</f>
        <v>-12</v>
      </c>
    </row>
    <row r="18" spans="1:4">
      <c r="A18">
        <v>2002</v>
      </c>
      <c r="B18">
        <v>150</v>
      </c>
      <c r="C18" s="6">
        <f>((B18-B19)/B19)</f>
        <v>-7.9754601226993863E-2</v>
      </c>
      <c r="D18">
        <f>C18*100</f>
        <v>-7.9754601226993866</v>
      </c>
    </row>
    <row r="19" spans="1:4">
      <c r="A19">
        <v>2001</v>
      </c>
      <c r="B19">
        <v>163</v>
      </c>
      <c r="C19" s="6">
        <f>((B19-B20)/B20)</f>
        <v>0.11643835616438356</v>
      </c>
      <c r="D19">
        <f>C19*100</f>
        <v>11.643835616438356</v>
      </c>
    </row>
    <row r="20" spans="1:4">
      <c r="A20">
        <v>2000</v>
      </c>
      <c r="B20">
        <v>146</v>
      </c>
      <c r="C20" s="6">
        <f>((B20-B21)/B21)</f>
        <v>0.16800000000000001</v>
      </c>
      <c r="D20">
        <f>C20*100</f>
        <v>16.8</v>
      </c>
    </row>
    <row r="21" spans="1:4">
      <c r="A21">
        <v>1999</v>
      </c>
      <c r="B21">
        <v>125</v>
      </c>
      <c r="C21" s="6">
        <f>((B21-B22)/B22)</f>
        <v>8.0645161290322578E-3</v>
      </c>
      <c r="D21">
        <f>C21*100</f>
        <v>0.80645161290322576</v>
      </c>
    </row>
    <row r="22" spans="1:4">
      <c r="A22">
        <v>1998</v>
      </c>
      <c r="B22">
        <v>124</v>
      </c>
    </row>
    <row r="23" spans="1:4">
      <c r="B23">
        <f>SUM(B2:B22)</f>
        <v>8726</v>
      </c>
    </row>
    <row r="27" spans="1:4">
      <c r="A27" t="s">
        <v>113</v>
      </c>
    </row>
  </sheetData>
  <autoFilter ref="A1:C1" xr:uid="{A4C12D36-018C-4E22-AC73-837572C2DD95}">
    <sortState xmlns:xlrd2="http://schemas.microsoft.com/office/spreadsheetml/2017/richdata2" ref="A2:C82">
      <sortCondition descending="1" ref="A1"/>
    </sortState>
  </autoFilter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088DA-BAF3-4353-A380-FE5F13579EE1}">
  <dimension ref="A1:F34"/>
  <sheetViews>
    <sheetView workbookViewId="0">
      <selection sqref="A1:D1"/>
    </sheetView>
  </sheetViews>
  <sheetFormatPr defaultRowHeight="15"/>
  <sheetData>
    <row r="1" spans="1:6">
      <c r="A1" t="s">
        <v>0</v>
      </c>
      <c r="B1" t="s">
        <v>105</v>
      </c>
      <c r="C1" s="6" t="s">
        <v>3</v>
      </c>
    </row>
    <row r="2" spans="1:6">
      <c r="A2">
        <v>2022</v>
      </c>
      <c r="B2">
        <v>19927</v>
      </c>
      <c r="C2" s="6">
        <f>((B2-B3)/B3)</f>
        <v>-0.86513850256160374</v>
      </c>
      <c r="D2">
        <f>C2*100</f>
        <v>-86.513850256160367</v>
      </c>
      <c r="F2" s="6"/>
    </row>
    <row r="3" spans="1:6">
      <c r="A3">
        <v>2021</v>
      </c>
      <c r="B3">
        <v>147759</v>
      </c>
      <c r="C3" s="6">
        <f t="shared" ref="C3:C26" si="0">((B3-B4)/B4)</f>
        <v>8.394465800052818E-2</v>
      </c>
      <c r="D3">
        <f t="shared" ref="D3:D26" si="1">C3*100</f>
        <v>8.3944658000528172</v>
      </c>
      <c r="F3" s="6"/>
    </row>
    <row r="4" spans="1:6">
      <c r="A4">
        <v>2020</v>
      </c>
      <c r="B4">
        <v>136316</v>
      </c>
      <c r="C4" s="6">
        <f t="shared" si="0"/>
        <v>0.20812173743497026</v>
      </c>
      <c r="D4">
        <f t="shared" si="1"/>
        <v>20.812173743497027</v>
      </c>
      <c r="F4" s="6"/>
    </row>
    <row r="5" spans="1:6">
      <c r="A5">
        <v>2019</v>
      </c>
      <c r="B5">
        <v>112833</v>
      </c>
      <c r="C5" s="6">
        <f t="shared" si="0"/>
        <v>0.1923597167917151</v>
      </c>
      <c r="D5">
        <f t="shared" si="1"/>
        <v>19.235971679171509</v>
      </c>
      <c r="F5" s="6"/>
    </row>
    <row r="6" spans="1:6">
      <c r="A6">
        <v>2018</v>
      </c>
      <c r="B6">
        <v>94630</v>
      </c>
      <c r="C6" s="6">
        <f t="shared" si="0"/>
        <v>0.2525314026286879</v>
      </c>
      <c r="D6">
        <f t="shared" si="1"/>
        <v>25.25314026286879</v>
      </c>
      <c r="F6" s="6"/>
    </row>
    <row r="7" spans="1:6">
      <c r="A7">
        <v>2017</v>
      </c>
      <c r="B7">
        <v>75551</v>
      </c>
      <c r="C7" s="6">
        <f t="shared" si="0"/>
        <v>0.10261237594862814</v>
      </c>
      <c r="D7">
        <f t="shared" si="1"/>
        <v>10.261237594862815</v>
      </c>
      <c r="F7" s="6"/>
    </row>
    <row r="8" spans="1:6">
      <c r="A8">
        <v>2016</v>
      </c>
      <c r="B8">
        <v>68520</v>
      </c>
      <c r="C8" s="6">
        <f t="shared" si="0"/>
        <v>0.10199749107401332</v>
      </c>
      <c r="D8">
        <f t="shared" si="1"/>
        <v>10.199749107401331</v>
      </c>
      <c r="F8" s="6"/>
    </row>
    <row r="9" spans="1:6">
      <c r="A9">
        <v>2015</v>
      </c>
      <c r="B9">
        <v>62178</v>
      </c>
      <c r="C9" s="6">
        <f t="shared" si="0"/>
        <v>8.0191793196900729E-2</v>
      </c>
      <c r="D9">
        <f t="shared" si="1"/>
        <v>8.0191793196900729</v>
      </c>
      <c r="F9" s="6"/>
    </row>
    <row r="10" spans="1:6">
      <c r="A10">
        <v>2014</v>
      </c>
      <c r="B10">
        <v>57562</v>
      </c>
      <c r="C10" s="6">
        <f t="shared" si="0"/>
        <v>3.2687477574452818E-2</v>
      </c>
      <c r="D10">
        <f t="shared" si="1"/>
        <v>3.2687477574452819</v>
      </c>
      <c r="F10" s="6"/>
    </row>
    <row r="11" spans="1:6">
      <c r="A11">
        <v>2013</v>
      </c>
      <c r="B11">
        <v>55740</v>
      </c>
      <c r="C11" s="6">
        <f t="shared" si="0"/>
        <v>9.069562665101262E-2</v>
      </c>
      <c r="D11">
        <f t="shared" si="1"/>
        <v>9.0695626651012624</v>
      </c>
      <c r="F11" s="6"/>
    </row>
    <row r="12" spans="1:6">
      <c r="A12">
        <v>2012</v>
      </c>
      <c r="B12">
        <v>51105</v>
      </c>
      <c r="C12" s="6">
        <f t="shared" si="0"/>
        <v>1.0239784924980726E-2</v>
      </c>
      <c r="D12">
        <f t="shared" si="1"/>
        <v>1.0239784924980726</v>
      </c>
      <c r="F12" s="6"/>
    </row>
    <row r="13" spans="1:6">
      <c r="A13">
        <v>2011</v>
      </c>
      <c r="B13">
        <v>50587</v>
      </c>
      <c r="C13" s="6">
        <f t="shared" si="0"/>
        <v>0.11871116123753289</v>
      </c>
      <c r="D13">
        <f t="shared" si="1"/>
        <v>11.871116123753289</v>
      </c>
      <c r="F13" s="6"/>
    </row>
    <row r="14" spans="1:6">
      <c r="A14">
        <v>2010</v>
      </c>
      <c r="B14">
        <v>45219</v>
      </c>
      <c r="C14" s="6">
        <f t="shared" si="0"/>
        <v>1.9134550371872887E-2</v>
      </c>
      <c r="D14">
        <f t="shared" si="1"/>
        <v>1.9134550371872887</v>
      </c>
      <c r="F14" s="6"/>
    </row>
    <row r="15" spans="1:6">
      <c r="A15">
        <v>2009</v>
      </c>
      <c r="B15">
        <v>44370</v>
      </c>
      <c r="C15" s="6">
        <f t="shared" si="0"/>
        <v>0.12768769379352413</v>
      </c>
      <c r="D15">
        <f t="shared" si="1"/>
        <v>12.768769379352413</v>
      </c>
      <c r="F15" s="6"/>
    </row>
    <row r="16" spans="1:6">
      <c r="A16">
        <v>2008</v>
      </c>
      <c r="B16">
        <v>39346</v>
      </c>
      <c r="C16" s="6">
        <f t="shared" si="0"/>
        <v>6.1798359240069087E-2</v>
      </c>
      <c r="D16">
        <f t="shared" si="1"/>
        <v>6.179835924006909</v>
      </c>
      <c r="F16" s="6"/>
    </row>
    <row r="17" spans="1:6">
      <c r="A17">
        <v>2007</v>
      </c>
      <c r="B17">
        <v>37056</v>
      </c>
      <c r="C17" s="6">
        <f t="shared" si="0"/>
        <v>0.1803905329213519</v>
      </c>
      <c r="D17">
        <f t="shared" si="1"/>
        <v>18.03905329213519</v>
      </c>
      <c r="F17" s="6"/>
    </row>
    <row r="18" spans="1:6">
      <c r="A18">
        <v>2006</v>
      </c>
      <c r="B18">
        <v>31393</v>
      </c>
      <c r="C18" s="6">
        <f t="shared" si="0"/>
        <v>8.6488544334463902E-2</v>
      </c>
      <c r="D18">
        <f t="shared" si="1"/>
        <v>8.6488544334463899</v>
      </c>
      <c r="F18" s="6"/>
    </row>
    <row r="19" spans="1:6">
      <c r="A19">
        <v>2005</v>
      </c>
      <c r="B19">
        <v>28894</v>
      </c>
      <c r="C19" s="6">
        <f t="shared" si="0"/>
        <v>8.5465269168638947E-2</v>
      </c>
      <c r="D19">
        <f t="shared" si="1"/>
        <v>8.5465269168638951</v>
      </c>
      <c r="F19" s="6"/>
    </row>
    <row r="20" spans="1:6">
      <c r="A20">
        <v>2004</v>
      </c>
      <c r="B20">
        <v>26619</v>
      </c>
      <c r="C20" s="6">
        <f t="shared" si="0"/>
        <v>1.4366283057693774E-2</v>
      </c>
      <c r="D20">
        <f t="shared" si="1"/>
        <v>1.4366283057693774</v>
      </c>
      <c r="F20" s="6"/>
    </row>
    <row r="21" spans="1:6">
      <c r="A21">
        <v>2003</v>
      </c>
      <c r="B21">
        <v>26242</v>
      </c>
      <c r="C21" s="6">
        <f t="shared" si="0"/>
        <v>0.11910955691074246</v>
      </c>
      <c r="D21">
        <f t="shared" si="1"/>
        <v>11.910955691074246</v>
      </c>
      <c r="F21" s="6"/>
    </row>
    <row r="22" spans="1:6">
      <c r="A22">
        <v>2002</v>
      </c>
      <c r="B22">
        <v>23449</v>
      </c>
      <c r="C22" s="6">
        <f t="shared" si="0"/>
        <v>-5.8085304841855338E-3</v>
      </c>
      <c r="D22">
        <f t="shared" si="1"/>
        <v>-0.58085304841855334</v>
      </c>
      <c r="F22" s="6"/>
    </row>
    <row r="23" spans="1:6">
      <c r="A23">
        <v>2001</v>
      </c>
      <c r="B23">
        <v>23586</v>
      </c>
      <c r="C23" s="6">
        <f t="shared" si="0"/>
        <v>3.9626217657689429E-2</v>
      </c>
      <c r="D23">
        <f t="shared" si="1"/>
        <v>3.9626217657689429</v>
      </c>
    </row>
    <row r="24" spans="1:6">
      <c r="A24">
        <v>2000</v>
      </c>
      <c r="B24">
        <v>22687</v>
      </c>
      <c r="C24" s="6">
        <f t="shared" si="0"/>
        <v>1.1818749442511819E-2</v>
      </c>
      <c r="D24">
        <f t="shared" si="1"/>
        <v>1.1818749442511818</v>
      </c>
    </row>
    <row r="25" spans="1:6">
      <c r="A25">
        <v>1999</v>
      </c>
      <c r="B25">
        <v>22422</v>
      </c>
      <c r="C25" s="6">
        <f t="shared" si="0"/>
        <v>-6.4814814814814811E-2</v>
      </c>
      <c r="D25">
        <f t="shared" si="1"/>
        <v>-6.481481481481481</v>
      </c>
    </row>
    <row r="26" spans="1:6">
      <c r="A26">
        <v>1998</v>
      </c>
      <c r="B26">
        <v>23976</v>
      </c>
      <c r="C26" s="6" t="e">
        <f t="shared" si="0"/>
        <v>#DIV/0!</v>
      </c>
      <c r="D26" t="e">
        <f t="shared" si="1"/>
        <v>#DIV/0!</v>
      </c>
    </row>
    <row r="27" spans="1:6">
      <c r="C27" s="6"/>
    </row>
    <row r="28" spans="1:6">
      <c r="C28" s="6"/>
    </row>
    <row r="29" spans="1:6">
      <c r="C29" s="6"/>
    </row>
    <row r="30" spans="1:6">
      <c r="C30" s="6"/>
    </row>
    <row r="32" spans="1:6">
      <c r="B32" t="s">
        <v>114</v>
      </c>
    </row>
    <row r="33" spans="2:2">
      <c r="B33" t="s">
        <v>115</v>
      </c>
    </row>
    <row r="34" spans="2:2">
      <c r="B34" t="s">
        <v>116</v>
      </c>
    </row>
  </sheetData>
  <autoFilter ref="A1:C1" xr:uid="{2239C0E4-9B26-4507-9971-263699E620FC}">
    <sortState xmlns:xlrd2="http://schemas.microsoft.com/office/spreadsheetml/2017/richdata2" ref="A2:C68">
      <sortCondition descending="1" ref="A1"/>
    </sortState>
  </autoFilter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9204F-A768-4F66-AD41-1F4AE5C76F87}">
  <dimension ref="A1:D26"/>
  <sheetViews>
    <sheetView workbookViewId="0">
      <selection activeCell="P26" sqref="P26"/>
    </sheetView>
  </sheetViews>
  <sheetFormatPr defaultRowHeight="15"/>
  <sheetData>
    <row r="1" spans="1:4">
      <c r="A1" t="s">
        <v>0</v>
      </c>
      <c r="B1" t="s">
        <v>105</v>
      </c>
      <c r="C1" s="6" t="s">
        <v>3</v>
      </c>
    </row>
    <row r="2" spans="1:4">
      <c r="A2">
        <v>2018</v>
      </c>
      <c r="B2">
        <v>47928</v>
      </c>
      <c r="C2" s="6">
        <f t="shared" ref="C2:C21" si="0">((B2-B3)/B3)</f>
        <v>-0.14476900840456094</v>
      </c>
      <c r="D2">
        <f t="shared" ref="D2:D21" si="1">C2*100</f>
        <v>-14.476900840456095</v>
      </c>
    </row>
    <row r="3" spans="1:4">
      <c r="A3">
        <v>2017</v>
      </c>
      <c r="B3">
        <v>56041</v>
      </c>
      <c r="C3" s="6">
        <f t="shared" si="0"/>
        <v>9.2076545326993525E-2</v>
      </c>
      <c r="D3">
        <f t="shared" si="1"/>
        <v>9.2076545326993529</v>
      </c>
    </row>
    <row r="4" spans="1:4">
      <c r="A4">
        <v>2016</v>
      </c>
      <c r="B4">
        <v>51316</v>
      </c>
      <c r="C4" s="6">
        <f t="shared" si="0"/>
        <v>3.6896342695494036E-2</v>
      </c>
      <c r="D4">
        <f t="shared" si="1"/>
        <v>3.6896342695494035</v>
      </c>
    </row>
    <row r="5" spans="1:4">
      <c r="A5">
        <v>2015</v>
      </c>
      <c r="B5">
        <v>49490</v>
      </c>
      <c r="C5" s="6">
        <f t="shared" si="0"/>
        <v>0.13340203824573457</v>
      </c>
      <c r="D5">
        <f t="shared" si="1"/>
        <v>13.340203824573457</v>
      </c>
    </row>
    <row r="6" spans="1:4">
      <c r="A6">
        <v>2014</v>
      </c>
      <c r="B6">
        <v>43665</v>
      </c>
      <c r="C6" s="6">
        <f t="shared" si="0"/>
        <v>1.7002445557237685E-2</v>
      </c>
      <c r="D6">
        <f t="shared" si="1"/>
        <v>1.7002445557237684</v>
      </c>
    </row>
    <row r="7" spans="1:4">
      <c r="A7">
        <v>2013</v>
      </c>
      <c r="B7">
        <v>42935</v>
      </c>
      <c r="C7" s="6">
        <f t="shared" si="0"/>
        <v>-3.231986296738714E-2</v>
      </c>
      <c r="D7">
        <f t="shared" si="1"/>
        <v>-3.2319862967387141</v>
      </c>
    </row>
    <row r="8" spans="1:4">
      <c r="A8">
        <v>2012</v>
      </c>
      <c r="B8">
        <v>44369</v>
      </c>
      <c r="C8" s="6">
        <f t="shared" si="0"/>
        <v>6.856606136505948E-2</v>
      </c>
      <c r="D8">
        <f t="shared" si="1"/>
        <v>6.8566061365059481</v>
      </c>
    </row>
    <row r="9" spans="1:4">
      <c r="A9">
        <v>2011</v>
      </c>
      <c r="B9">
        <v>41522</v>
      </c>
      <c r="C9" s="6">
        <f t="shared" si="0"/>
        <v>4.8826694283765695E-2</v>
      </c>
      <c r="D9">
        <f t="shared" si="1"/>
        <v>4.8826694283765697</v>
      </c>
    </row>
    <row r="10" spans="1:4">
      <c r="A10">
        <v>2010</v>
      </c>
      <c r="B10">
        <v>39589</v>
      </c>
      <c r="C10" s="6">
        <f t="shared" si="0"/>
        <v>0.10297272448666871</v>
      </c>
      <c r="D10">
        <f t="shared" si="1"/>
        <v>10.29727244866687</v>
      </c>
    </row>
    <row r="11" spans="1:4">
      <c r="A11">
        <v>2009</v>
      </c>
      <c r="B11">
        <v>35893</v>
      </c>
      <c r="C11" s="6">
        <f t="shared" si="0"/>
        <v>-0.12626582278481013</v>
      </c>
      <c r="D11">
        <f t="shared" si="1"/>
        <v>-12.626582278481013</v>
      </c>
    </row>
    <row r="12" spans="1:4">
      <c r="A12">
        <v>2008</v>
      </c>
      <c r="B12">
        <v>41080</v>
      </c>
      <c r="C12" s="6">
        <f t="shared" si="0"/>
        <v>0.1165774238264793</v>
      </c>
      <c r="D12">
        <f t="shared" si="1"/>
        <v>11.65774238264793</v>
      </c>
    </row>
    <row r="13" spans="1:4">
      <c r="A13">
        <v>2007</v>
      </c>
      <c r="B13">
        <v>36791</v>
      </c>
      <c r="C13" s="6">
        <f t="shared" si="0"/>
        <v>4.3507817811012917E-4</v>
      </c>
      <c r="D13">
        <f t="shared" si="1"/>
        <v>4.3507817811012914E-2</v>
      </c>
    </row>
    <row r="14" spans="1:4">
      <c r="A14">
        <v>2006</v>
      </c>
      <c r="B14">
        <v>36775</v>
      </c>
      <c r="C14" s="6">
        <f t="shared" si="0"/>
        <v>2.0988922513118076E-2</v>
      </c>
      <c r="D14">
        <f t="shared" si="1"/>
        <v>2.0988922513118076</v>
      </c>
    </row>
    <row r="15" spans="1:4">
      <c r="A15">
        <v>2005</v>
      </c>
      <c r="B15">
        <v>36019</v>
      </c>
      <c r="C15" s="6">
        <f t="shared" si="0"/>
        <v>-7.9974457215836528E-2</v>
      </c>
      <c r="D15">
        <f t="shared" si="1"/>
        <v>-7.9974457215836532</v>
      </c>
    </row>
    <row r="16" spans="1:4">
      <c r="A16">
        <v>2004</v>
      </c>
      <c r="B16">
        <v>39150</v>
      </c>
      <c r="C16" s="6">
        <f t="shared" si="0"/>
        <v>0.21402877697841727</v>
      </c>
      <c r="D16">
        <f t="shared" si="1"/>
        <v>21.402877697841728</v>
      </c>
    </row>
    <row r="17" spans="1:4">
      <c r="A17">
        <v>2003</v>
      </c>
      <c r="B17">
        <v>32248</v>
      </c>
      <c r="C17" s="6">
        <f t="shared" si="0"/>
        <v>-7.4025153620857986E-2</v>
      </c>
      <c r="D17">
        <f t="shared" si="1"/>
        <v>-7.4025153620857989</v>
      </c>
    </row>
    <row r="18" spans="1:4">
      <c r="A18">
        <v>2002</v>
      </c>
      <c r="B18">
        <v>34826</v>
      </c>
      <c r="C18" s="6">
        <f t="shared" si="0"/>
        <v>5.5269377613477971E-2</v>
      </c>
      <c r="D18">
        <f t="shared" si="1"/>
        <v>5.5269377613477975</v>
      </c>
    </row>
    <row r="19" spans="1:4">
      <c r="A19">
        <v>2001</v>
      </c>
      <c r="B19">
        <v>33002</v>
      </c>
      <c r="C19" s="6">
        <f t="shared" si="0"/>
        <v>-1.583514746667462E-2</v>
      </c>
      <c r="D19">
        <f t="shared" si="1"/>
        <v>-1.5835147466674619</v>
      </c>
    </row>
    <row r="20" spans="1:4">
      <c r="A20">
        <v>2000</v>
      </c>
      <c r="B20">
        <v>33533</v>
      </c>
      <c r="C20" s="6">
        <f t="shared" si="0"/>
        <v>1.5531196798184044E-3</v>
      </c>
      <c r="D20">
        <f t="shared" si="1"/>
        <v>0.15531196798184044</v>
      </c>
    </row>
    <row r="21" spans="1:4">
      <c r="A21">
        <v>1999</v>
      </c>
      <c r="B21">
        <v>33481</v>
      </c>
      <c r="C21" s="6">
        <f t="shared" si="0"/>
        <v>-9.8772733993789733E-3</v>
      </c>
      <c r="D21">
        <f t="shared" si="1"/>
        <v>-0.9877273399378973</v>
      </c>
    </row>
    <row r="22" spans="1:4">
      <c r="A22">
        <v>1998</v>
      </c>
      <c r="B22">
        <v>33815</v>
      </c>
    </row>
    <row r="24" spans="1:4">
      <c r="A24" t="s">
        <v>117</v>
      </c>
    </row>
    <row r="25" spans="1:4">
      <c r="A25" t="s">
        <v>118</v>
      </c>
    </row>
    <row r="26" spans="1:4">
      <c r="A26" t="s">
        <v>119</v>
      </c>
    </row>
  </sheetData>
  <autoFilter ref="A1:C1" xr:uid="{F9B451CA-7667-433E-B072-A9FF865172AB}">
    <sortState xmlns:xlrd2="http://schemas.microsoft.com/office/spreadsheetml/2017/richdata2" ref="A2:C77">
      <sortCondition descending="1" ref="A1"/>
    </sortState>
  </autoFilter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47E3A-8CB9-43BF-BC2E-708E16806CC2}">
  <dimension ref="A1:D34"/>
  <sheetViews>
    <sheetView workbookViewId="0">
      <selection sqref="A1:D1"/>
    </sheetView>
  </sheetViews>
  <sheetFormatPr defaultRowHeight="15"/>
  <sheetData>
    <row r="1" spans="1:4" ht="21" customHeight="1">
      <c r="A1" t="s">
        <v>0</v>
      </c>
      <c r="B1" t="s">
        <v>105</v>
      </c>
      <c r="C1" s="6" t="s">
        <v>3</v>
      </c>
    </row>
    <row r="2" spans="1:4">
      <c r="A2">
        <v>2018</v>
      </c>
      <c r="B2">
        <v>62214</v>
      </c>
      <c r="C2" s="6">
        <f>((B2-B3)/B3)</f>
        <v>-1.8195590764909179E-2</v>
      </c>
      <c r="D2">
        <f>C2*100</f>
        <v>-1.819559076490918</v>
      </c>
    </row>
    <row r="3" spans="1:4">
      <c r="A3">
        <v>2017</v>
      </c>
      <c r="B3">
        <v>63367</v>
      </c>
      <c r="C3" s="6">
        <f t="shared" ref="C3:C22" si="0">((B3-B4)/B4)</f>
        <v>-7.5972993860915466E-2</v>
      </c>
      <c r="D3">
        <f t="shared" ref="D3:D22" si="1">C3*100</f>
        <v>-7.5972993860915468</v>
      </c>
    </row>
    <row r="4" spans="1:4">
      <c r="A4">
        <v>2016</v>
      </c>
      <c r="B4">
        <v>68577</v>
      </c>
      <c r="C4" s="6">
        <f t="shared" si="0"/>
        <v>0.17105532786885247</v>
      </c>
      <c r="D4">
        <f t="shared" si="1"/>
        <v>17.105532786885249</v>
      </c>
    </row>
    <row r="5" spans="1:4">
      <c r="A5">
        <v>2015</v>
      </c>
      <c r="B5">
        <v>58560</v>
      </c>
      <c r="C5" s="6">
        <f t="shared" si="0"/>
        <v>-1.7004347607137461E-2</v>
      </c>
      <c r="D5">
        <f t="shared" si="1"/>
        <v>-1.7004347607137462</v>
      </c>
    </row>
    <row r="6" spans="1:4">
      <c r="A6">
        <v>2014</v>
      </c>
      <c r="B6">
        <v>59573</v>
      </c>
      <c r="C6" s="6">
        <f t="shared" si="0"/>
        <v>3.3499878560771662E-2</v>
      </c>
      <c r="D6">
        <f t="shared" si="1"/>
        <v>3.3499878560771661</v>
      </c>
    </row>
    <row r="7" spans="1:4">
      <c r="A7">
        <v>2013</v>
      </c>
      <c r="B7">
        <v>57642</v>
      </c>
      <c r="C7" s="6">
        <f t="shared" si="0"/>
        <v>1.8176037305919136E-2</v>
      </c>
      <c r="D7">
        <f t="shared" si="1"/>
        <v>1.8176037305919137</v>
      </c>
    </row>
    <row r="8" spans="1:4">
      <c r="A8">
        <v>2012</v>
      </c>
      <c r="B8">
        <v>56613</v>
      </c>
      <c r="C8" s="6">
        <f t="shared" si="0"/>
        <v>6.0406832996178918E-2</v>
      </c>
      <c r="D8">
        <f t="shared" si="1"/>
        <v>6.0406832996178919</v>
      </c>
    </row>
    <row r="9" spans="1:4">
      <c r="A9">
        <v>2011</v>
      </c>
      <c r="B9">
        <v>53388</v>
      </c>
      <c r="C9" s="6">
        <f t="shared" si="0"/>
        <v>3.1552507004154191E-2</v>
      </c>
      <c r="D9">
        <f t="shared" si="1"/>
        <v>3.1552507004154191</v>
      </c>
    </row>
    <row r="10" spans="1:4">
      <c r="A10">
        <v>2010</v>
      </c>
      <c r="B10">
        <v>51755</v>
      </c>
      <c r="C10" s="6">
        <f t="shared" si="0"/>
        <v>0.1384984271541389</v>
      </c>
      <c r="D10">
        <f t="shared" si="1"/>
        <v>13.849842715413891</v>
      </c>
    </row>
    <row r="11" spans="1:4">
      <c r="A11">
        <v>2009</v>
      </c>
      <c r="B11">
        <v>45459</v>
      </c>
      <c r="C11" s="6">
        <f t="shared" si="0"/>
        <v>-0.12069865954854059</v>
      </c>
      <c r="D11">
        <f t="shared" si="1"/>
        <v>-12.069865954854059</v>
      </c>
    </row>
    <row r="12" spans="1:4">
      <c r="A12">
        <v>2008</v>
      </c>
      <c r="B12">
        <v>51699</v>
      </c>
      <c r="C12" s="6">
        <f t="shared" si="0"/>
        <v>0.31192427741264245</v>
      </c>
      <c r="D12">
        <f t="shared" si="1"/>
        <v>31.192427741264243</v>
      </c>
    </row>
    <row r="13" spans="1:4">
      <c r="A13">
        <v>2007</v>
      </c>
      <c r="B13">
        <v>39407</v>
      </c>
      <c r="C13" s="6">
        <f t="shared" si="0"/>
        <v>4.1136063408190225E-2</v>
      </c>
      <c r="D13">
        <f t="shared" si="1"/>
        <v>4.1136063408190227</v>
      </c>
    </row>
    <row r="14" spans="1:4">
      <c r="A14">
        <v>2006</v>
      </c>
      <c r="B14">
        <v>37850</v>
      </c>
      <c r="C14" s="6">
        <f t="shared" si="0"/>
        <v>5.0659264399722417E-2</v>
      </c>
      <c r="D14">
        <f t="shared" si="1"/>
        <v>5.0659264399722419</v>
      </c>
    </row>
    <row r="15" spans="1:4">
      <c r="A15">
        <v>2005</v>
      </c>
      <c r="B15">
        <v>36025</v>
      </c>
      <c r="C15" s="6">
        <f t="shared" si="0"/>
        <v>-6.8519715578539114E-2</v>
      </c>
      <c r="D15">
        <f t="shared" si="1"/>
        <v>-6.8519715578539113</v>
      </c>
    </row>
    <row r="16" spans="1:4">
      <c r="A16">
        <v>2004</v>
      </c>
      <c r="B16">
        <v>38675</v>
      </c>
      <c r="C16" s="6">
        <f t="shared" si="0"/>
        <v>0.18456920579497074</v>
      </c>
      <c r="D16">
        <f t="shared" si="1"/>
        <v>18.456920579497073</v>
      </c>
    </row>
    <row r="17" spans="1:4">
      <c r="A17">
        <v>2003</v>
      </c>
      <c r="B17">
        <v>32649</v>
      </c>
      <c r="C17" s="6">
        <f t="shared" si="0"/>
        <v>5.8177221754067546E-2</v>
      </c>
      <c r="D17">
        <f t="shared" si="1"/>
        <v>5.8177221754067547</v>
      </c>
    </row>
    <row r="18" spans="1:4">
      <c r="A18">
        <v>2002</v>
      </c>
      <c r="B18">
        <v>30854</v>
      </c>
      <c r="C18" s="6">
        <f t="shared" si="0"/>
        <v>-1.5570161444706783E-2</v>
      </c>
      <c r="D18">
        <f t="shared" si="1"/>
        <v>-1.5570161444706783</v>
      </c>
    </row>
    <row r="19" spans="1:4">
      <c r="A19">
        <v>2001</v>
      </c>
      <c r="B19">
        <v>31342</v>
      </c>
      <c r="C19" s="6">
        <f t="shared" si="0"/>
        <v>-0.13539310344827588</v>
      </c>
      <c r="D19">
        <f t="shared" si="1"/>
        <v>-13.539310344827587</v>
      </c>
    </row>
    <row r="20" spans="1:4">
      <c r="A20">
        <v>2000</v>
      </c>
      <c r="B20">
        <v>36250</v>
      </c>
      <c r="C20" s="6">
        <f t="shared" si="0"/>
        <v>0.15306317195750366</v>
      </c>
      <c r="D20">
        <f t="shared" si="1"/>
        <v>15.306317195750365</v>
      </c>
    </row>
    <row r="21" spans="1:4">
      <c r="A21">
        <v>1999</v>
      </c>
      <c r="B21">
        <v>31438</v>
      </c>
      <c r="C21" s="6">
        <f t="shared" si="0"/>
        <v>-2.9871011541072641E-2</v>
      </c>
      <c r="D21">
        <f t="shared" si="1"/>
        <v>-2.9871011541072643</v>
      </c>
    </row>
    <row r="22" spans="1:4">
      <c r="A22">
        <v>1998</v>
      </c>
      <c r="B22">
        <v>32406</v>
      </c>
      <c r="C22" s="6" t="e">
        <f t="shared" si="0"/>
        <v>#DIV/0!</v>
      </c>
      <c r="D22" t="e">
        <f t="shared" si="1"/>
        <v>#DIV/0!</v>
      </c>
    </row>
    <row r="30" spans="1:4">
      <c r="A30" t="s">
        <v>120</v>
      </c>
    </row>
    <row r="32" spans="1:4">
      <c r="A32" t="s">
        <v>118</v>
      </c>
    </row>
    <row r="34" spans="1:1">
      <c r="A34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AAD61-F148-4229-94D0-07D3A69871E6}">
  <dimension ref="A1:P58"/>
  <sheetViews>
    <sheetView workbookViewId="0">
      <selection activeCell="B5" sqref="B5"/>
    </sheetView>
  </sheetViews>
  <sheetFormatPr defaultRowHeight="15"/>
  <cols>
    <col min="1" max="1" width="15.140625" style="1" customWidth="1"/>
    <col min="2" max="2" width="24.7109375" style="1" customWidth="1"/>
    <col min="3" max="3" width="24.42578125" style="1" customWidth="1"/>
    <col min="4" max="4" width="16.5703125" style="1" customWidth="1"/>
    <col min="5" max="5" width="13.7109375" style="1" customWidth="1"/>
    <col min="6" max="7" width="9.140625" style="1"/>
    <col min="8" max="8" width="20.42578125" style="1" customWidth="1"/>
    <col min="9" max="9" width="24.7109375" style="1" customWidth="1"/>
    <col min="10" max="10" width="16" style="1" customWidth="1"/>
    <col min="11" max="11" width="13.85546875" style="1" customWidth="1"/>
    <col min="12" max="14" width="9.140625" style="1"/>
    <col min="15" max="15" width="12.28515625" style="1" customWidth="1"/>
    <col min="16" max="16" width="13.85546875" style="1" customWidth="1"/>
    <col min="17" max="16384" width="9.140625" style="1"/>
  </cols>
  <sheetData>
    <row r="1" spans="1:16">
      <c r="A1" t="s">
        <v>58</v>
      </c>
      <c r="B1" s="4" t="s">
        <v>65</v>
      </c>
      <c r="C1" s="10"/>
      <c r="D1" s="10"/>
      <c r="E1" s="10"/>
    </row>
    <row r="2" spans="1:16">
      <c r="A2" t="s">
        <v>57</v>
      </c>
      <c r="B2" t="s">
        <v>97</v>
      </c>
      <c r="C2"/>
      <c r="D2"/>
      <c r="E2"/>
    </row>
    <row r="4" spans="1:16">
      <c r="A4" s="6" t="s">
        <v>1</v>
      </c>
      <c r="B4" s="6" t="s">
        <v>98</v>
      </c>
      <c r="C4" s="6" t="s">
        <v>3</v>
      </c>
      <c r="D4" s="6" t="s">
        <v>4</v>
      </c>
      <c r="E4" s="6" t="s">
        <v>5</v>
      </c>
      <c r="F4" s="5"/>
      <c r="G4" s="6" t="s">
        <v>0</v>
      </c>
      <c r="H4" s="7" t="s">
        <v>60</v>
      </c>
      <c r="I4" s="6" t="s">
        <v>3</v>
      </c>
      <c r="J4" s="2" t="s">
        <v>4</v>
      </c>
      <c r="K4" s="2" t="s">
        <v>5</v>
      </c>
      <c r="M4" s="2" t="s">
        <v>1</v>
      </c>
      <c r="N4" s="3" t="s">
        <v>6</v>
      </c>
      <c r="O4" s="3" t="s">
        <v>7</v>
      </c>
      <c r="P4" s="2" t="s">
        <v>5</v>
      </c>
    </row>
    <row r="5" spans="1:16">
      <c r="A5" s="6">
        <v>2020</v>
      </c>
      <c r="B5">
        <v>9147</v>
      </c>
      <c r="C5" s="6">
        <f t="shared" ref="C5:C54" si="0">((B5-B6)/B6)</f>
        <v>-0.16289924041365425</v>
      </c>
      <c r="D5" s="6"/>
      <c r="E5" s="6"/>
      <c r="F5" s="5"/>
      <c r="G5" s="6">
        <v>2020</v>
      </c>
      <c r="H5" s="5">
        <v>1489830</v>
      </c>
      <c r="I5" s="6">
        <f t="shared" ref="I5:I54" si="1">((H5-H6)/H6)</f>
        <v>-0.24756820638175372</v>
      </c>
      <c r="J5" s="2"/>
      <c r="K5" s="2"/>
      <c r="M5" s="2">
        <v>2020</v>
      </c>
      <c r="N5" s="3">
        <f t="shared" ref="N5:O36" si="2">C5-I5</f>
        <v>8.4668965968099474E-2</v>
      </c>
      <c r="O5" s="3"/>
      <c r="P5" s="2"/>
    </row>
    <row r="6" spans="1:16">
      <c r="A6" s="6">
        <v>2019</v>
      </c>
      <c r="B6">
        <v>10927</v>
      </c>
      <c r="C6" s="6">
        <f t="shared" si="0"/>
        <v>0.23357417024158952</v>
      </c>
      <c r="D6" s="6">
        <f t="shared" ref="D6:D53" si="3">(C6+C7)/2</f>
        <v>0.21192280132611591</v>
      </c>
      <c r="E6" s="6" t="s">
        <v>8</v>
      </c>
      <c r="F6" s="5"/>
      <c r="G6" s="6">
        <v>2019</v>
      </c>
      <c r="H6" s="5">
        <v>1980020</v>
      </c>
      <c r="I6" s="6">
        <f t="shared" si="1"/>
        <v>0.11451277989889558</v>
      </c>
      <c r="J6" s="2">
        <f t="shared" ref="J6:J53" si="4">(I6+I7)/2</f>
        <v>8.1021873732160674E-2</v>
      </c>
      <c r="K6" s="2" t="s">
        <v>8</v>
      </c>
      <c r="M6" s="2">
        <v>2019</v>
      </c>
      <c r="N6" s="3">
        <f t="shared" si="2"/>
        <v>0.11906139034269395</v>
      </c>
      <c r="O6" s="3">
        <f t="shared" si="2"/>
        <v>0.13090092759395522</v>
      </c>
      <c r="P6" s="2" t="s">
        <v>8</v>
      </c>
    </row>
    <row r="7" spans="1:16">
      <c r="A7" s="6">
        <v>2018</v>
      </c>
      <c r="B7">
        <v>8858</v>
      </c>
      <c r="C7" s="6">
        <f t="shared" si="0"/>
        <v>0.19027143241064229</v>
      </c>
      <c r="D7" s="6">
        <f t="shared" si="3"/>
        <v>0.20185347260512548</v>
      </c>
      <c r="E7" s="6" t="s">
        <v>9</v>
      </c>
      <c r="F7" s="5"/>
      <c r="G7" s="6">
        <v>2018</v>
      </c>
      <c r="H7" s="5">
        <v>1776579</v>
      </c>
      <c r="I7" s="6">
        <f t="shared" si="1"/>
        <v>4.7530967565425762E-2</v>
      </c>
      <c r="J7" s="2">
        <f t="shared" si="4"/>
        <v>4.2074420074130245E-2</v>
      </c>
      <c r="K7" s="2" t="s">
        <v>9</v>
      </c>
      <c r="M7" s="2">
        <v>2018</v>
      </c>
      <c r="N7" s="3">
        <f t="shared" si="2"/>
        <v>0.14274046484521652</v>
      </c>
      <c r="O7" s="3">
        <f t="shared" si="2"/>
        <v>0.15977905253099522</v>
      </c>
      <c r="P7" s="2" t="s">
        <v>9</v>
      </c>
    </row>
    <row r="8" spans="1:16">
      <c r="A8" s="6">
        <v>2017</v>
      </c>
      <c r="B8">
        <v>7442</v>
      </c>
      <c r="C8" s="6">
        <f t="shared" si="0"/>
        <v>0.21343551279960868</v>
      </c>
      <c r="D8" s="6">
        <f t="shared" si="3"/>
        <v>0.22834759625384854</v>
      </c>
      <c r="E8" s="6" t="s">
        <v>10</v>
      </c>
      <c r="F8" s="5"/>
      <c r="G8" s="6">
        <v>2017</v>
      </c>
      <c r="H8" s="5">
        <v>1695968</v>
      </c>
      <c r="I8" s="6">
        <f t="shared" si="1"/>
        <v>3.6617872582834728E-2</v>
      </c>
      <c r="J8" s="2">
        <f t="shared" si="4"/>
        <v>3.736713978027642E-2</v>
      </c>
      <c r="K8" s="2" t="s">
        <v>10</v>
      </c>
      <c r="M8" s="2">
        <v>2017</v>
      </c>
      <c r="N8" s="3">
        <f t="shared" si="2"/>
        <v>0.17681764021677396</v>
      </c>
      <c r="O8" s="3">
        <f t="shared" si="2"/>
        <v>0.19098045647357212</v>
      </c>
      <c r="P8" s="2" t="s">
        <v>10</v>
      </c>
    </row>
    <row r="9" spans="1:16">
      <c r="A9" s="6">
        <v>2016</v>
      </c>
      <c r="B9">
        <v>6133</v>
      </c>
      <c r="C9" s="6">
        <f t="shared" si="0"/>
        <v>0.24325967970808837</v>
      </c>
      <c r="D9" s="6">
        <f t="shared" si="3"/>
        <v>0.2373312876823018</v>
      </c>
      <c r="E9" s="6" t="s">
        <v>11</v>
      </c>
      <c r="F9" s="5"/>
      <c r="G9" s="6">
        <v>2016</v>
      </c>
      <c r="H9" s="5">
        <v>1636059</v>
      </c>
      <c r="I9" s="6">
        <f t="shared" si="1"/>
        <v>3.8116406977718106E-2</v>
      </c>
      <c r="J9" s="2">
        <f t="shared" si="4"/>
        <v>3.804072655346101E-2</v>
      </c>
      <c r="K9" s="2" t="s">
        <v>11</v>
      </c>
      <c r="M9" s="2">
        <v>2016</v>
      </c>
      <c r="N9" s="3">
        <f t="shared" si="2"/>
        <v>0.20514327273037025</v>
      </c>
      <c r="O9" s="3">
        <f t="shared" si="2"/>
        <v>0.1992905611288408</v>
      </c>
      <c r="P9" s="2" t="s">
        <v>11</v>
      </c>
    </row>
    <row r="10" spans="1:16">
      <c r="A10" s="6">
        <v>2015</v>
      </c>
      <c r="B10">
        <v>4933</v>
      </c>
      <c r="C10" s="6">
        <f t="shared" si="0"/>
        <v>0.23140289565651523</v>
      </c>
      <c r="D10" s="6">
        <f t="shared" si="3"/>
        <v>0.20429974344976803</v>
      </c>
      <c r="E10" s="6" t="s">
        <v>12</v>
      </c>
      <c r="F10" s="5"/>
      <c r="G10" s="6">
        <v>2015</v>
      </c>
      <c r="H10" s="5">
        <v>1575988</v>
      </c>
      <c r="I10" s="6">
        <f t="shared" si="1"/>
        <v>3.7965046129203921E-2</v>
      </c>
      <c r="J10" s="2">
        <f t="shared" si="4"/>
        <v>3.3426727323831229E-2</v>
      </c>
      <c r="K10" s="2" t="s">
        <v>12</v>
      </c>
      <c r="M10" s="2">
        <v>2015</v>
      </c>
      <c r="N10" s="3">
        <f t="shared" si="2"/>
        <v>0.1934378495273113</v>
      </c>
      <c r="O10" s="3">
        <f t="shared" si="2"/>
        <v>0.17087301612593681</v>
      </c>
      <c r="P10" s="2" t="s">
        <v>12</v>
      </c>
    </row>
    <row r="11" spans="1:16">
      <c r="A11" s="6">
        <v>2014</v>
      </c>
      <c r="B11">
        <v>4006</v>
      </c>
      <c r="C11" s="6">
        <f t="shared" si="0"/>
        <v>0.17719659124302087</v>
      </c>
      <c r="D11" s="6">
        <f t="shared" si="3"/>
        <v>0.21254402352763438</v>
      </c>
      <c r="E11" s="6" t="s">
        <v>13</v>
      </c>
      <c r="F11" s="5"/>
      <c r="G11" s="6">
        <v>2014</v>
      </c>
      <c r="H11" s="5">
        <v>1518344</v>
      </c>
      <c r="I11" s="6">
        <f t="shared" si="1"/>
        <v>2.8888408518458534E-2</v>
      </c>
      <c r="J11" s="2">
        <f t="shared" si="4"/>
        <v>4.1927270404029368E-2</v>
      </c>
      <c r="K11" s="2" t="s">
        <v>13</v>
      </c>
      <c r="M11" s="2">
        <v>2014</v>
      </c>
      <c r="N11" s="3">
        <f t="shared" si="2"/>
        <v>0.14830818272456234</v>
      </c>
      <c r="O11" s="3">
        <f t="shared" si="2"/>
        <v>0.17061675312360502</v>
      </c>
      <c r="P11" s="2" t="s">
        <v>13</v>
      </c>
    </row>
    <row r="12" spans="1:16">
      <c r="A12" s="6">
        <v>2013</v>
      </c>
      <c r="B12">
        <v>3403</v>
      </c>
      <c r="C12" s="6">
        <f t="shared" si="0"/>
        <v>0.24789145581224789</v>
      </c>
      <c r="D12" s="6">
        <f t="shared" si="3"/>
        <v>0.22699747492071926</v>
      </c>
      <c r="E12" s="6" t="s">
        <v>14</v>
      </c>
      <c r="F12" s="5"/>
      <c r="G12" s="6">
        <v>2013</v>
      </c>
      <c r="H12" s="5">
        <v>1475713</v>
      </c>
      <c r="I12" s="6">
        <f t="shared" si="1"/>
        <v>5.4966132289600199E-2</v>
      </c>
      <c r="J12" s="2">
        <f t="shared" si="4"/>
        <v>5.337452420807437E-2</v>
      </c>
      <c r="K12" s="2" t="s">
        <v>14</v>
      </c>
      <c r="M12" s="2">
        <v>2013</v>
      </c>
      <c r="N12" s="3">
        <f t="shared" si="2"/>
        <v>0.19292532352264768</v>
      </c>
      <c r="O12" s="3">
        <f t="shared" si="2"/>
        <v>0.17362295071264489</v>
      </c>
      <c r="P12" s="2" t="s">
        <v>14</v>
      </c>
    </row>
    <row r="13" spans="1:16">
      <c r="A13" s="6">
        <v>2012</v>
      </c>
      <c r="B13">
        <v>2727</v>
      </c>
      <c r="C13" s="6">
        <f t="shared" si="0"/>
        <v>0.20610349402919062</v>
      </c>
      <c r="D13" s="6">
        <f t="shared" si="3"/>
        <v>0.20183352667561227</v>
      </c>
      <c r="E13" s="6" t="s">
        <v>15</v>
      </c>
      <c r="F13" s="5"/>
      <c r="G13" s="6">
        <v>2012</v>
      </c>
      <c r="H13" s="5">
        <v>1398825</v>
      </c>
      <c r="I13" s="6">
        <f t="shared" si="1"/>
        <v>5.1782916126548548E-2</v>
      </c>
      <c r="J13" s="2">
        <f t="shared" si="4"/>
        <v>5.7636912288871349E-2</v>
      </c>
      <c r="K13" s="2" t="s">
        <v>15</v>
      </c>
      <c r="M13" s="2">
        <v>2012</v>
      </c>
      <c r="N13" s="3">
        <f t="shared" si="2"/>
        <v>0.15432057790264209</v>
      </c>
      <c r="O13" s="3">
        <f t="shared" si="2"/>
        <v>0.14419661438674092</v>
      </c>
      <c r="P13" s="2" t="s">
        <v>15</v>
      </c>
    </row>
    <row r="14" spans="1:16">
      <c r="A14" s="6">
        <v>2011</v>
      </c>
      <c r="B14">
        <v>2261</v>
      </c>
      <c r="C14" s="6">
        <f t="shared" si="0"/>
        <v>0.1975635593220339</v>
      </c>
      <c r="D14" s="6">
        <f t="shared" si="3"/>
        <v>0.19137437225360954</v>
      </c>
      <c r="E14" s="6" t="s">
        <v>16</v>
      </c>
      <c r="F14" s="5"/>
      <c r="G14" s="6">
        <v>2011</v>
      </c>
      <c r="H14" s="5">
        <v>1329956</v>
      </c>
      <c r="I14" s="6">
        <f t="shared" si="1"/>
        <v>6.349090845119415E-2</v>
      </c>
      <c r="J14" s="2">
        <f t="shared" si="4"/>
        <v>4.8989728813743805E-2</v>
      </c>
      <c r="K14" s="2" t="s">
        <v>16</v>
      </c>
      <c r="M14" s="2">
        <v>2011</v>
      </c>
      <c r="N14" s="3">
        <f t="shared" si="2"/>
        <v>0.13407265087083975</v>
      </c>
      <c r="O14" s="3">
        <f t="shared" si="2"/>
        <v>0.14238464343986573</v>
      </c>
      <c r="P14" s="2" t="s">
        <v>16</v>
      </c>
    </row>
    <row r="15" spans="1:16">
      <c r="A15" s="6">
        <v>2010</v>
      </c>
      <c r="B15">
        <v>1888</v>
      </c>
      <c r="C15" s="6">
        <f t="shared" si="0"/>
        <v>0.18518518518518517</v>
      </c>
      <c r="D15" s="6">
        <f t="shared" si="3"/>
        <v>0.17653687411751928</v>
      </c>
      <c r="E15" s="6" t="s">
        <v>17</v>
      </c>
      <c r="F15" s="5"/>
      <c r="G15" s="6">
        <v>2010</v>
      </c>
      <c r="H15" s="5">
        <v>1250557</v>
      </c>
      <c r="I15" s="6">
        <f t="shared" si="1"/>
        <v>3.4488549176293466E-2</v>
      </c>
      <c r="J15" s="2">
        <f t="shared" si="4"/>
        <v>3.9335203702825214E-2</v>
      </c>
      <c r="K15" s="2" t="s">
        <v>17</v>
      </c>
      <c r="M15" s="2">
        <v>2010</v>
      </c>
      <c r="N15" s="3">
        <f t="shared" si="2"/>
        <v>0.15069663600889172</v>
      </c>
      <c r="O15" s="3">
        <f t="shared" si="2"/>
        <v>0.13720167041469405</v>
      </c>
      <c r="P15" s="2" t="s">
        <v>17</v>
      </c>
    </row>
    <row r="16" spans="1:16">
      <c r="A16" s="6">
        <v>2009</v>
      </c>
      <c r="B16">
        <v>1593</v>
      </c>
      <c r="C16" s="6">
        <f t="shared" si="0"/>
        <v>0.16788856304985336</v>
      </c>
      <c r="D16" s="6">
        <f t="shared" si="3"/>
        <v>0.16985493444588889</v>
      </c>
      <c r="E16" s="6" t="s">
        <v>18</v>
      </c>
      <c r="F16" s="5"/>
      <c r="G16" s="6">
        <v>2009</v>
      </c>
      <c r="H16" s="5">
        <v>1208865</v>
      </c>
      <c r="I16" s="6">
        <f t="shared" si="1"/>
        <v>4.4181858229356968E-2</v>
      </c>
      <c r="J16" s="2">
        <f t="shared" si="4"/>
        <v>5.8036847284569794E-2</v>
      </c>
      <c r="K16" s="2" t="s">
        <v>18</v>
      </c>
      <c r="M16" s="2">
        <v>2009</v>
      </c>
      <c r="N16" s="3">
        <f t="shared" si="2"/>
        <v>0.12370670482049639</v>
      </c>
      <c r="O16" s="3">
        <f t="shared" si="2"/>
        <v>0.11181808716131911</v>
      </c>
      <c r="P16" s="2" t="s">
        <v>18</v>
      </c>
    </row>
    <row r="17" spans="1:16">
      <c r="A17" s="6">
        <v>2008</v>
      </c>
      <c r="B17">
        <v>1364</v>
      </c>
      <c r="C17" s="6">
        <f t="shared" si="0"/>
        <v>0.1718213058419244</v>
      </c>
      <c r="D17" s="6">
        <f t="shared" si="3"/>
        <v>0.16907698558629286</v>
      </c>
      <c r="E17" s="6" t="s">
        <v>19</v>
      </c>
      <c r="F17" s="5"/>
      <c r="G17" s="6">
        <v>2008</v>
      </c>
      <c r="H17" s="5">
        <v>1157715</v>
      </c>
      <c r="I17" s="6">
        <f t="shared" si="1"/>
        <v>7.1891836339782619E-2</v>
      </c>
      <c r="J17" s="2">
        <f t="shared" si="4"/>
        <v>6.1020566513237715E-2</v>
      </c>
      <c r="K17" s="2" t="s">
        <v>19</v>
      </c>
      <c r="M17" s="2">
        <v>2008</v>
      </c>
      <c r="N17" s="3">
        <f t="shared" si="2"/>
        <v>9.9929469502141779E-2</v>
      </c>
      <c r="O17" s="3">
        <f t="shared" si="2"/>
        <v>0.10805641907305515</v>
      </c>
      <c r="P17" s="2" t="s">
        <v>19</v>
      </c>
    </row>
    <row r="18" spans="1:16">
      <c r="A18" s="6">
        <v>2007</v>
      </c>
      <c r="B18">
        <v>1164</v>
      </c>
      <c r="C18" s="6">
        <f t="shared" si="0"/>
        <v>0.16633266533066132</v>
      </c>
      <c r="D18" s="6">
        <f t="shared" si="3"/>
        <v>9.5486661207425119E-2</v>
      </c>
      <c r="E18" s="6" t="s">
        <v>20</v>
      </c>
      <c r="F18" s="5"/>
      <c r="G18" s="6">
        <v>2007</v>
      </c>
      <c r="H18" s="5">
        <v>1080067</v>
      </c>
      <c r="I18" s="6">
        <f t="shared" si="1"/>
        <v>5.014929668669281E-2</v>
      </c>
      <c r="J18" s="2">
        <f t="shared" si="4"/>
        <v>5.2071956196074576E-2</v>
      </c>
      <c r="K18" s="2" t="s">
        <v>20</v>
      </c>
      <c r="M18" s="2">
        <v>2007</v>
      </c>
      <c r="N18" s="3">
        <f t="shared" si="2"/>
        <v>0.11618336864396851</v>
      </c>
      <c r="O18" s="3">
        <f t="shared" si="2"/>
        <v>4.3414705011350543E-2</v>
      </c>
      <c r="P18" s="2" t="s">
        <v>20</v>
      </c>
    </row>
    <row r="19" spans="1:16">
      <c r="A19" s="6">
        <v>2006</v>
      </c>
      <c r="B19">
        <v>998</v>
      </c>
      <c r="C19" s="6">
        <f t="shared" si="0"/>
        <v>2.4640657084188913E-2</v>
      </c>
      <c r="D19" s="6">
        <f t="shared" si="3"/>
        <v>0.11429807885111794</v>
      </c>
      <c r="E19" s="6" t="s">
        <v>21</v>
      </c>
      <c r="F19" s="5"/>
      <c r="G19" s="6">
        <v>2006</v>
      </c>
      <c r="H19" s="5">
        <v>1028489</v>
      </c>
      <c r="I19" s="6">
        <f t="shared" si="1"/>
        <v>5.3994615705456335E-2</v>
      </c>
      <c r="J19" s="2">
        <f t="shared" si="4"/>
        <v>5.248827898145017E-2</v>
      </c>
      <c r="K19" s="2" t="s">
        <v>21</v>
      </c>
      <c r="M19" s="2">
        <v>2006</v>
      </c>
      <c r="N19" s="3">
        <f t="shared" si="2"/>
        <v>-2.9353958621267422E-2</v>
      </c>
      <c r="O19" s="3">
        <f t="shared" si="2"/>
        <v>6.1809799869667767E-2</v>
      </c>
      <c r="P19" s="2" t="s">
        <v>21</v>
      </c>
    </row>
    <row r="20" spans="1:16">
      <c r="A20" s="6">
        <v>2005</v>
      </c>
      <c r="B20">
        <v>974</v>
      </c>
      <c r="C20" s="6">
        <f t="shared" si="0"/>
        <v>0.20395550061804696</v>
      </c>
      <c r="D20" s="6">
        <f t="shared" si="3"/>
        <v>0.16300410259751169</v>
      </c>
      <c r="E20" s="6" t="s">
        <v>22</v>
      </c>
      <c r="F20" s="5"/>
      <c r="G20" s="6">
        <v>2005</v>
      </c>
      <c r="H20" s="5">
        <v>975801</v>
      </c>
      <c r="I20" s="6">
        <f t="shared" si="1"/>
        <v>5.0981942257443999E-2</v>
      </c>
      <c r="J20" s="2">
        <f t="shared" si="4"/>
        <v>4.83294602081209E-2</v>
      </c>
      <c r="K20" s="2" t="s">
        <v>22</v>
      </c>
      <c r="M20" s="2">
        <v>2005</v>
      </c>
      <c r="N20" s="3">
        <f t="shared" si="2"/>
        <v>0.15297355836060295</v>
      </c>
      <c r="O20" s="3">
        <f t="shared" si="2"/>
        <v>0.11467464238939079</v>
      </c>
      <c r="P20" s="2" t="s">
        <v>22</v>
      </c>
    </row>
    <row r="21" spans="1:16">
      <c r="A21" s="6">
        <v>2004</v>
      </c>
      <c r="B21">
        <v>809</v>
      </c>
      <c r="C21" s="6">
        <f t="shared" si="0"/>
        <v>0.12205270457697642</v>
      </c>
      <c r="D21" s="6">
        <f t="shared" si="3"/>
        <v>0.15689412088352955</v>
      </c>
      <c r="E21" s="6" t="s">
        <v>23</v>
      </c>
      <c r="F21" s="5"/>
      <c r="G21" s="6">
        <v>2004</v>
      </c>
      <c r="H21" s="5">
        <v>928466</v>
      </c>
      <c r="I21" s="6">
        <f t="shared" si="1"/>
        <v>4.5676978158797801E-2</v>
      </c>
      <c r="J21" s="2">
        <f t="shared" si="4"/>
        <v>4.4970204422588672E-2</v>
      </c>
      <c r="K21" s="2" t="s">
        <v>23</v>
      </c>
      <c r="M21" s="2">
        <v>2004</v>
      </c>
      <c r="N21" s="3">
        <f t="shared" si="2"/>
        <v>7.6375726418178622E-2</v>
      </c>
      <c r="O21" s="3">
        <f t="shared" si="2"/>
        <v>0.11192391646094088</v>
      </c>
      <c r="P21" s="2" t="s">
        <v>23</v>
      </c>
    </row>
    <row r="22" spans="1:16">
      <c r="A22" s="6">
        <v>2003</v>
      </c>
      <c r="B22">
        <v>721</v>
      </c>
      <c r="C22" s="6">
        <f t="shared" si="0"/>
        <v>0.19173553719008266</v>
      </c>
      <c r="D22" s="6">
        <f t="shared" si="3"/>
        <v>0.13032006541482932</v>
      </c>
      <c r="E22" s="6" t="s">
        <v>24</v>
      </c>
      <c r="F22" s="5"/>
      <c r="G22" s="6">
        <v>2003</v>
      </c>
      <c r="H22" s="5">
        <v>887909</v>
      </c>
      <c r="I22" s="6">
        <f t="shared" si="1"/>
        <v>4.426343068637955E-2</v>
      </c>
      <c r="J22" s="2">
        <f t="shared" si="4"/>
        <v>3.357412135822737E-2</v>
      </c>
      <c r="K22" s="2" t="s">
        <v>24</v>
      </c>
      <c r="M22" s="2">
        <v>2003</v>
      </c>
      <c r="N22" s="3">
        <f t="shared" si="2"/>
        <v>0.1474721065037031</v>
      </c>
      <c r="O22" s="3">
        <f t="shared" si="2"/>
        <v>9.6745944056601946E-2</v>
      </c>
      <c r="P22" s="2" t="s">
        <v>24</v>
      </c>
    </row>
    <row r="23" spans="1:16">
      <c r="A23" s="6">
        <v>2002</v>
      </c>
      <c r="B23">
        <v>605</v>
      </c>
      <c r="C23" s="6">
        <f t="shared" si="0"/>
        <v>6.8904593639575976E-2</v>
      </c>
      <c r="D23" s="6">
        <f t="shared" si="3"/>
        <v>5.7557657263410909E-2</v>
      </c>
      <c r="E23" s="6" t="s">
        <v>25</v>
      </c>
      <c r="F23" s="5"/>
      <c r="G23" s="6">
        <v>2002</v>
      </c>
      <c r="H23" s="5">
        <v>850273</v>
      </c>
      <c r="I23" s="6">
        <f t="shared" si="1"/>
        <v>2.2884812030075186E-2</v>
      </c>
      <c r="J23" s="2">
        <f t="shared" si="4"/>
        <v>1.147970202989825E-2</v>
      </c>
      <c r="K23" s="2" t="s">
        <v>25</v>
      </c>
      <c r="M23" s="2">
        <v>2002</v>
      </c>
      <c r="N23" s="3">
        <f t="shared" si="2"/>
        <v>4.6019781609500793E-2</v>
      </c>
      <c r="O23" s="3">
        <f t="shared" si="2"/>
        <v>4.6077955233512657E-2</v>
      </c>
      <c r="P23" s="2" t="s">
        <v>25</v>
      </c>
    </row>
    <row r="24" spans="1:16">
      <c r="A24" s="6">
        <v>2001</v>
      </c>
      <c r="B24">
        <v>566</v>
      </c>
      <c r="C24" s="6">
        <f t="shared" si="0"/>
        <v>4.6210720887245843E-2</v>
      </c>
      <c r="D24" s="6">
        <f t="shared" si="3"/>
        <v>0.11371671415541332</v>
      </c>
      <c r="E24" s="6" t="s">
        <v>26</v>
      </c>
      <c r="F24" s="5"/>
      <c r="G24" s="6">
        <v>2001</v>
      </c>
      <c r="H24" s="5">
        <v>831250</v>
      </c>
      <c r="I24" s="6">
        <f t="shared" si="1"/>
        <v>7.4592029721314555E-5</v>
      </c>
      <c r="J24" s="2">
        <f t="shared" si="4"/>
        <v>1.0923910985677252E-2</v>
      </c>
      <c r="K24" s="2" t="s">
        <v>26</v>
      </c>
      <c r="M24" s="2">
        <v>2001</v>
      </c>
      <c r="N24" s="3">
        <f t="shared" si="2"/>
        <v>4.6136128857524529E-2</v>
      </c>
      <c r="O24" s="3">
        <f t="shared" si="2"/>
        <v>0.10279280316973606</v>
      </c>
      <c r="P24" s="2" t="s">
        <v>26</v>
      </c>
    </row>
    <row r="25" spans="1:16">
      <c r="A25" s="6">
        <v>2000</v>
      </c>
      <c r="B25">
        <v>541</v>
      </c>
      <c r="C25" s="6">
        <f t="shared" si="0"/>
        <v>0.18122270742358079</v>
      </c>
      <c r="D25" s="6">
        <f t="shared" si="3"/>
        <v>0.16598823813390096</v>
      </c>
      <c r="E25" s="6" t="s">
        <v>27</v>
      </c>
      <c r="F25" s="5"/>
      <c r="G25" s="6">
        <v>2000</v>
      </c>
      <c r="H25" s="5">
        <v>831188</v>
      </c>
      <c r="I25" s="6">
        <f t="shared" si="1"/>
        <v>2.177322994163319E-2</v>
      </c>
      <c r="J25" s="2">
        <f t="shared" si="4"/>
        <v>1.9876638847439031E-2</v>
      </c>
      <c r="K25" s="2" t="s">
        <v>27</v>
      </c>
      <c r="M25" s="2">
        <v>2000</v>
      </c>
      <c r="N25" s="3">
        <f t="shared" si="2"/>
        <v>0.1594494774819476</v>
      </c>
      <c r="O25" s="3">
        <f t="shared" si="2"/>
        <v>0.14611159928646192</v>
      </c>
      <c r="P25" s="2" t="s">
        <v>27</v>
      </c>
    </row>
    <row r="26" spans="1:16">
      <c r="A26" s="6">
        <v>1999</v>
      </c>
      <c r="B26">
        <v>458</v>
      </c>
      <c r="C26" s="6">
        <f t="shared" si="0"/>
        <v>0.15075376884422109</v>
      </c>
      <c r="D26" s="6">
        <f t="shared" si="3"/>
        <v>0.15724822945135031</v>
      </c>
      <c r="E26" s="6" t="s">
        <v>28</v>
      </c>
      <c r="F26" s="5"/>
      <c r="G26" s="6">
        <v>1999</v>
      </c>
      <c r="H26" s="5">
        <v>813476</v>
      </c>
      <c r="I26" s="6">
        <f t="shared" si="1"/>
        <v>1.7980047753244868E-2</v>
      </c>
      <c r="J26" s="2">
        <f t="shared" si="4"/>
        <v>1.9467776698243837E-2</v>
      </c>
      <c r="K26" s="2" t="s">
        <v>28</v>
      </c>
      <c r="M26" s="2">
        <v>1999</v>
      </c>
      <c r="N26" s="3">
        <f t="shared" si="2"/>
        <v>0.13277372109097624</v>
      </c>
      <c r="O26" s="3">
        <f t="shared" si="2"/>
        <v>0.13778045275310646</v>
      </c>
      <c r="P26" s="2" t="s">
        <v>28</v>
      </c>
    </row>
    <row r="27" spans="1:16">
      <c r="A27" s="6">
        <v>1998</v>
      </c>
      <c r="B27">
        <v>398</v>
      </c>
      <c r="C27" s="6">
        <f t="shared" si="0"/>
        <v>0.16374269005847952</v>
      </c>
      <c r="D27" s="6">
        <f t="shared" si="3"/>
        <v>0.12130352168539119</v>
      </c>
      <c r="E27" s="6" t="s">
        <v>29</v>
      </c>
      <c r="F27" s="5"/>
      <c r="G27" s="6">
        <v>1998</v>
      </c>
      <c r="H27" s="5">
        <v>799108</v>
      </c>
      <c r="I27" s="6">
        <f t="shared" si="1"/>
        <v>2.0955505643242802E-2</v>
      </c>
      <c r="J27" s="2">
        <f t="shared" si="4"/>
        <v>1.7062593320137966E-2</v>
      </c>
      <c r="K27" s="2" t="s">
        <v>29</v>
      </c>
      <c r="M27" s="2">
        <v>1998</v>
      </c>
      <c r="N27" s="3">
        <f t="shared" si="2"/>
        <v>0.14278718441523672</v>
      </c>
      <c r="O27" s="3">
        <f t="shared" si="2"/>
        <v>0.10424092836525323</v>
      </c>
      <c r="P27" s="2" t="s">
        <v>29</v>
      </c>
    </row>
    <row r="28" spans="1:16">
      <c r="A28" s="6">
        <v>1997</v>
      </c>
      <c r="B28">
        <v>342</v>
      </c>
      <c r="C28" s="6">
        <f t="shared" si="0"/>
        <v>7.8864353312302835E-2</v>
      </c>
      <c r="D28" s="6">
        <f t="shared" si="3"/>
        <v>6.7765509989484746E-2</v>
      </c>
      <c r="E28" s="6" t="s">
        <v>30</v>
      </c>
      <c r="F28" s="5"/>
      <c r="G28" s="6">
        <v>1997</v>
      </c>
      <c r="H28" s="5">
        <v>782706</v>
      </c>
      <c r="I28" s="6">
        <f t="shared" si="1"/>
        <v>1.3169680997033133E-2</v>
      </c>
      <c r="J28" s="2">
        <f t="shared" si="4"/>
        <v>6.5809530205009958E-2</v>
      </c>
      <c r="K28" s="2" t="s">
        <v>30</v>
      </c>
      <c r="M28" s="2">
        <v>1997</v>
      </c>
      <c r="N28" s="3">
        <f t="shared" si="2"/>
        <v>6.5694672315269709E-2</v>
      </c>
      <c r="O28" s="3">
        <f t="shared" si="2"/>
        <v>1.9559797844747873E-3</v>
      </c>
      <c r="P28" s="2" t="s">
        <v>30</v>
      </c>
    </row>
    <row r="29" spans="1:16">
      <c r="A29" s="6">
        <v>1996</v>
      </c>
      <c r="B29">
        <v>317</v>
      </c>
      <c r="C29" s="6">
        <f t="shared" si="0"/>
        <v>5.6666666666666664E-2</v>
      </c>
      <c r="D29" s="6">
        <f t="shared" si="3"/>
        <v>0.12833333333333333</v>
      </c>
      <c r="E29" s="6" t="s">
        <v>31</v>
      </c>
      <c r="F29" s="5"/>
      <c r="G29" s="6">
        <v>1996</v>
      </c>
      <c r="H29" s="5">
        <v>772532</v>
      </c>
      <c r="I29" s="6">
        <f t="shared" si="1"/>
        <v>0.11844937941298679</v>
      </c>
      <c r="J29" s="2">
        <f t="shared" si="4"/>
        <v>8.4519918588730383E-2</v>
      </c>
      <c r="K29" s="2" t="s">
        <v>31</v>
      </c>
      <c r="M29" s="2">
        <v>1996</v>
      </c>
      <c r="N29" s="3">
        <f t="shared" si="2"/>
        <v>-6.1782712746320127E-2</v>
      </c>
      <c r="O29" s="3">
        <f t="shared" si="2"/>
        <v>4.3813414744602944E-2</v>
      </c>
      <c r="P29" s="2" t="s">
        <v>31</v>
      </c>
    </row>
    <row r="30" spans="1:16">
      <c r="A30" s="6">
        <v>1995</v>
      </c>
      <c r="B30">
        <v>300</v>
      </c>
      <c r="C30" s="6">
        <f t="shared" si="0"/>
        <v>0.2</v>
      </c>
      <c r="D30" s="6">
        <f t="shared" si="3"/>
        <v>0.19523809523809524</v>
      </c>
      <c r="E30" s="6" t="s">
        <v>32</v>
      </c>
      <c r="F30" s="5"/>
      <c r="G30" s="6">
        <v>1995</v>
      </c>
      <c r="H30" s="5">
        <v>690717</v>
      </c>
      <c r="I30" s="6">
        <f t="shared" si="1"/>
        <v>5.0590457764473976E-2</v>
      </c>
      <c r="J30" s="2">
        <f t="shared" si="4"/>
        <v>4.6889486280644252E-2</v>
      </c>
      <c r="K30" s="2" t="s">
        <v>32</v>
      </c>
      <c r="M30" s="2">
        <v>1995</v>
      </c>
      <c r="N30" s="3">
        <f t="shared" si="2"/>
        <v>0.14940954223552605</v>
      </c>
      <c r="O30" s="3">
        <f t="shared" si="2"/>
        <v>0.148348608957451</v>
      </c>
      <c r="P30" s="2" t="s">
        <v>32</v>
      </c>
    </row>
    <row r="31" spans="1:16">
      <c r="A31" s="6">
        <v>1994</v>
      </c>
      <c r="B31">
        <v>250</v>
      </c>
      <c r="C31" s="6">
        <f t="shared" si="0"/>
        <v>0.19047619047619047</v>
      </c>
      <c r="D31" s="6">
        <f t="shared" si="3"/>
        <v>3.6414565826330528E-2</v>
      </c>
      <c r="E31" s="6" t="s">
        <v>33</v>
      </c>
      <c r="F31" s="5"/>
      <c r="G31" s="6">
        <v>1994</v>
      </c>
      <c r="H31" s="5">
        <v>657456</v>
      </c>
      <c r="I31" s="6">
        <f t="shared" si="1"/>
        <v>4.3188514796814528E-2</v>
      </c>
      <c r="J31" s="2">
        <f t="shared" si="4"/>
        <v>2.9041261205244112E-2</v>
      </c>
      <c r="K31" s="2" t="s">
        <v>33</v>
      </c>
      <c r="M31" s="2">
        <v>1994</v>
      </c>
      <c r="N31" s="3">
        <f t="shared" si="2"/>
        <v>0.14728767567937595</v>
      </c>
      <c r="O31" s="3">
        <f t="shared" si="2"/>
        <v>7.3733046210864156E-3</v>
      </c>
      <c r="P31" s="2" t="s">
        <v>33</v>
      </c>
    </row>
    <row r="32" spans="1:16">
      <c r="A32" s="6">
        <v>1993</v>
      </c>
      <c r="B32">
        <v>210</v>
      </c>
      <c r="C32" s="6">
        <f t="shared" si="0"/>
        <v>-0.11764705882352941</v>
      </c>
      <c r="D32" s="6">
        <f t="shared" si="3"/>
        <v>4.8319327731092432E-2</v>
      </c>
      <c r="E32" s="6" t="s">
        <v>34</v>
      </c>
      <c r="F32" s="5"/>
      <c r="G32" s="6">
        <v>1993</v>
      </c>
      <c r="H32" s="5">
        <v>630237</v>
      </c>
      <c r="I32" s="6">
        <f t="shared" si="1"/>
        <v>1.4894007613673694E-2</v>
      </c>
      <c r="J32" s="2">
        <f t="shared" si="4"/>
        <v>1.3230641512147433E-2</v>
      </c>
      <c r="K32" s="2" t="s">
        <v>34</v>
      </c>
      <c r="M32" s="2">
        <v>1993</v>
      </c>
      <c r="N32" s="3">
        <f t="shared" si="2"/>
        <v>-0.13254106643720309</v>
      </c>
      <c r="O32" s="3">
        <f t="shared" si="2"/>
        <v>3.5088686218944995E-2</v>
      </c>
      <c r="P32" s="2" t="s">
        <v>34</v>
      </c>
    </row>
    <row r="33" spans="1:16">
      <c r="A33" s="6">
        <v>1992</v>
      </c>
      <c r="B33">
        <v>238</v>
      </c>
      <c r="C33" s="6">
        <f t="shared" si="0"/>
        <v>0.21428571428571427</v>
      </c>
      <c r="D33" s="6">
        <f t="shared" si="3"/>
        <v>4.5071428571428571</v>
      </c>
      <c r="E33" s="6" t="s">
        <v>35</v>
      </c>
      <c r="F33" s="5"/>
      <c r="G33" s="6">
        <v>1992</v>
      </c>
      <c r="H33" s="5">
        <v>620988</v>
      </c>
      <c r="I33" s="6">
        <f t="shared" si="1"/>
        <v>1.1567275410621173E-2</v>
      </c>
      <c r="J33" s="2">
        <f t="shared" si="4"/>
        <v>2.0060376222010901E-2</v>
      </c>
      <c r="K33" s="2" t="s">
        <v>35</v>
      </c>
      <c r="M33" s="2">
        <v>1992</v>
      </c>
      <c r="N33" s="3">
        <f t="shared" si="2"/>
        <v>0.20271843887509311</v>
      </c>
      <c r="O33" s="3">
        <f t="shared" si="2"/>
        <v>4.4870824809208463</v>
      </c>
      <c r="P33" s="2" t="s">
        <v>35</v>
      </c>
    </row>
    <row r="34" spans="1:16">
      <c r="A34" s="6">
        <v>1991</v>
      </c>
      <c r="B34">
        <v>196</v>
      </c>
      <c r="C34" s="6">
        <f t="shared" si="0"/>
        <v>8.8000000000000007</v>
      </c>
      <c r="D34" s="6" t="e">
        <f t="shared" si="3"/>
        <v>#DIV/0!</v>
      </c>
      <c r="E34" s="6" t="s">
        <v>36</v>
      </c>
      <c r="F34" s="5"/>
      <c r="G34" s="6">
        <v>1991</v>
      </c>
      <c r="H34" s="5">
        <v>613887</v>
      </c>
      <c r="I34" s="6">
        <f t="shared" si="1"/>
        <v>2.855347703340063E-2</v>
      </c>
      <c r="J34" s="2">
        <f t="shared" si="4"/>
        <v>2.8153286573621972E-2</v>
      </c>
      <c r="K34" s="2" t="s">
        <v>36</v>
      </c>
      <c r="M34" s="2">
        <v>1991</v>
      </c>
      <c r="N34" s="3">
        <f t="shared" si="2"/>
        <v>8.7714465229666008</v>
      </c>
      <c r="O34" s="3" t="e">
        <f t="shared" si="2"/>
        <v>#DIV/0!</v>
      </c>
      <c r="P34" s="2" t="s">
        <v>36</v>
      </c>
    </row>
    <row r="35" spans="1:16">
      <c r="A35" s="6">
        <v>1990</v>
      </c>
      <c r="B35">
        <v>20</v>
      </c>
      <c r="C35" s="6" t="e">
        <f t="shared" si="0"/>
        <v>#DIV/0!</v>
      </c>
      <c r="D35" s="6" t="e">
        <f t="shared" si="3"/>
        <v>#DIV/0!</v>
      </c>
      <c r="E35" s="6" t="s">
        <v>37</v>
      </c>
      <c r="F35" s="5"/>
      <c r="G35" s="6">
        <v>1990</v>
      </c>
      <c r="H35" s="5">
        <v>596845</v>
      </c>
      <c r="I35" s="6">
        <f t="shared" si="1"/>
        <v>2.7753096113843315E-2</v>
      </c>
      <c r="J35" s="2" t="e">
        <f t="shared" si="4"/>
        <v>#DIV/0!</v>
      </c>
      <c r="K35" s="2" t="s">
        <v>37</v>
      </c>
      <c r="M35" s="2">
        <v>1990</v>
      </c>
      <c r="N35" s="3" t="e">
        <f t="shared" si="2"/>
        <v>#DIV/0!</v>
      </c>
      <c r="O35" s="3" t="e">
        <f t="shared" si="2"/>
        <v>#DIV/0!</v>
      </c>
      <c r="P35" s="2" t="s">
        <v>37</v>
      </c>
    </row>
    <row r="36" spans="1:16">
      <c r="A36" s="6">
        <v>1989</v>
      </c>
      <c r="B36" s="5"/>
      <c r="C36" s="6" t="e">
        <f t="shared" si="0"/>
        <v>#DIV/0!</v>
      </c>
      <c r="D36" s="6" t="e">
        <f t="shared" si="3"/>
        <v>#DIV/0!</v>
      </c>
      <c r="E36" s="6" t="s">
        <v>38</v>
      </c>
      <c r="F36" s="5"/>
      <c r="G36" s="6">
        <v>1989</v>
      </c>
      <c r="H36" s="5">
        <v>580728</v>
      </c>
      <c r="I36" s="6" t="e">
        <f t="shared" si="1"/>
        <v>#DIV/0!</v>
      </c>
      <c r="J36" s="2" t="e">
        <f t="shared" si="4"/>
        <v>#DIV/0!</v>
      </c>
      <c r="K36" s="2" t="s">
        <v>38</v>
      </c>
      <c r="M36" s="2">
        <v>1989</v>
      </c>
      <c r="N36" s="3" t="e">
        <f t="shared" si="2"/>
        <v>#DIV/0!</v>
      </c>
      <c r="O36" s="3" t="e">
        <f t="shared" si="2"/>
        <v>#DIV/0!</v>
      </c>
      <c r="P36" s="2" t="s">
        <v>38</v>
      </c>
    </row>
    <row r="37" spans="1:16">
      <c r="A37" s="6">
        <v>1988</v>
      </c>
      <c r="B37" s="5"/>
      <c r="C37" s="6" t="e">
        <f t="shared" si="0"/>
        <v>#DIV/0!</v>
      </c>
      <c r="D37" s="6" t="e">
        <f t="shared" si="3"/>
        <v>#DIV/0!</v>
      </c>
      <c r="E37" s="6" t="s">
        <v>39</v>
      </c>
      <c r="F37" s="5"/>
      <c r="G37" s="6">
        <v>1988</v>
      </c>
      <c r="H37" s="5"/>
      <c r="I37" s="6" t="e">
        <f t="shared" si="1"/>
        <v>#DIV/0!</v>
      </c>
      <c r="J37" s="2" t="e">
        <f t="shared" si="4"/>
        <v>#DIV/0!</v>
      </c>
      <c r="K37" s="2" t="s">
        <v>39</v>
      </c>
      <c r="M37" s="2">
        <v>1988</v>
      </c>
      <c r="N37" s="3" t="e">
        <f t="shared" ref="N37:O55" si="5">C37-I37</f>
        <v>#DIV/0!</v>
      </c>
      <c r="O37" s="3" t="e">
        <f t="shared" si="5"/>
        <v>#DIV/0!</v>
      </c>
      <c r="P37" s="2" t="s">
        <v>39</v>
      </c>
    </row>
    <row r="38" spans="1:16">
      <c r="A38" s="6">
        <v>1987</v>
      </c>
      <c r="B38" s="5"/>
      <c r="C38" s="6" t="e">
        <f t="shared" si="0"/>
        <v>#DIV/0!</v>
      </c>
      <c r="D38" s="6" t="e">
        <f t="shared" si="3"/>
        <v>#DIV/0!</v>
      </c>
      <c r="E38" s="6" t="s">
        <v>40</v>
      </c>
      <c r="F38" s="5"/>
      <c r="G38" s="6">
        <v>1987</v>
      </c>
      <c r="H38" s="5"/>
      <c r="I38" s="6" t="e">
        <f t="shared" si="1"/>
        <v>#DIV/0!</v>
      </c>
      <c r="J38" s="2" t="e">
        <f t="shared" si="4"/>
        <v>#DIV/0!</v>
      </c>
      <c r="K38" s="2" t="s">
        <v>40</v>
      </c>
      <c r="M38" s="2">
        <v>1987</v>
      </c>
      <c r="N38" s="3" t="e">
        <f t="shared" si="5"/>
        <v>#DIV/0!</v>
      </c>
      <c r="O38" s="3" t="e">
        <f t="shared" si="5"/>
        <v>#DIV/0!</v>
      </c>
      <c r="P38" s="2" t="s">
        <v>40</v>
      </c>
    </row>
    <row r="39" spans="1:16">
      <c r="A39" s="6">
        <v>1986</v>
      </c>
      <c r="B39" s="5"/>
      <c r="C39" s="6" t="e">
        <f t="shared" si="0"/>
        <v>#DIV/0!</v>
      </c>
      <c r="D39" s="6" t="e">
        <f t="shared" si="3"/>
        <v>#DIV/0!</v>
      </c>
      <c r="E39" s="6" t="s">
        <v>41</v>
      </c>
      <c r="F39" s="5"/>
      <c r="G39" s="6">
        <v>1986</v>
      </c>
      <c r="H39" s="5"/>
      <c r="I39" s="6" t="e">
        <f t="shared" si="1"/>
        <v>#DIV/0!</v>
      </c>
      <c r="J39" s="2" t="e">
        <f t="shared" si="4"/>
        <v>#DIV/0!</v>
      </c>
      <c r="K39" s="2" t="s">
        <v>41</v>
      </c>
      <c r="M39" s="2">
        <v>1986</v>
      </c>
      <c r="N39" s="3" t="e">
        <f t="shared" si="5"/>
        <v>#DIV/0!</v>
      </c>
      <c r="O39" s="3" t="e">
        <f t="shared" si="5"/>
        <v>#DIV/0!</v>
      </c>
      <c r="P39" s="2" t="s">
        <v>41</v>
      </c>
    </row>
    <row r="40" spans="1:16">
      <c r="A40" s="6">
        <v>1985</v>
      </c>
      <c r="B40" s="5"/>
      <c r="C40" s="6" t="e">
        <f t="shared" si="0"/>
        <v>#DIV/0!</v>
      </c>
      <c r="D40" s="6" t="e">
        <f t="shared" si="3"/>
        <v>#DIV/0!</v>
      </c>
      <c r="E40" s="6" t="s">
        <v>42</v>
      </c>
      <c r="F40" s="5"/>
      <c r="G40" s="6">
        <v>1985</v>
      </c>
      <c r="H40" s="5"/>
      <c r="I40" s="6" t="e">
        <f t="shared" si="1"/>
        <v>#DIV/0!</v>
      </c>
      <c r="J40" s="2" t="e">
        <f t="shared" si="4"/>
        <v>#DIV/0!</v>
      </c>
      <c r="K40" s="2" t="s">
        <v>42</v>
      </c>
      <c r="M40" s="2">
        <v>1985</v>
      </c>
      <c r="N40" s="3" t="e">
        <f t="shared" si="5"/>
        <v>#DIV/0!</v>
      </c>
      <c r="O40" s="3" t="e">
        <f t="shared" si="5"/>
        <v>#DIV/0!</v>
      </c>
      <c r="P40" s="2" t="s">
        <v>42</v>
      </c>
    </row>
    <row r="41" spans="1:16">
      <c r="A41" s="6">
        <v>1984</v>
      </c>
      <c r="B41" s="5"/>
      <c r="C41" s="6" t="e">
        <f t="shared" si="0"/>
        <v>#DIV/0!</v>
      </c>
      <c r="D41" s="6" t="e">
        <f t="shared" si="3"/>
        <v>#DIV/0!</v>
      </c>
      <c r="E41" s="6" t="s">
        <v>43</v>
      </c>
      <c r="F41" s="5"/>
      <c r="G41" s="6">
        <v>1984</v>
      </c>
      <c r="H41" s="5"/>
      <c r="I41" s="6" t="e">
        <f t="shared" si="1"/>
        <v>#DIV/0!</v>
      </c>
      <c r="J41" s="2" t="e">
        <f t="shared" si="4"/>
        <v>#DIV/0!</v>
      </c>
      <c r="K41" s="2" t="s">
        <v>43</v>
      </c>
      <c r="M41" s="2">
        <v>1984</v>
      </c>
      <c r="N41" s="3" t="e">
        <f t="shared" si="5"/>
        <v>#DIV/0!</v>
      </c>
      <c r="O41" s="3" t="e">
        <f t="shared" si="5"/>
        <v>#DIV/0!</v>
      </c>
      <c r="P41" s="2" t="s">
        <v>43</v>
      </c>
    </row>
    <row r="42" spans="1:16">
      <c r="A42" s="6">
        <v>1983</v>
      </c>
      <c r="B42" s="5"/>
      <c r="C42" s="6" t="e">
        <f t="shared" si="0"/>
        <v>#DIV/0!</v>
      </c>
      <c r="D42" s="6" t="e">
        <f t="shared" si="3"/>
        <v>#DIV/0!</v>
      </c>
      <c r="E42" s="6" t="s">
        <v>44</v>
      </c>
      <c r="F42" s="5"/>
      <c r="G42" s="6">
        <v>1983</v>
      </c>
      <c r="H42" s="5"/>
      <c r="I42" s="6" t="e">
        <f t="shared" si="1"/>
        <v>#DIV/0!</v>
      </c>
      <c r="J42" s="2" t="e">
        <f t="shared" si="4"/>
        <v>#DIV/0!</v>
      </c>
      <c r="K42" s="2" t="s">
        <v>44</v>
      </c>
      <c r="M42" s="2">
        <v>1983</v>
      </c>
      <c r="N42" s="3" t="e">
        <f t="shared" si="5"/>
        <v>#DIV/0!</v>
      </c>
      <c r="O42" s="3" t="e">
        <f t="shared" si="5"/>
        <v>#DIV/0!</v>
      </c>
      <c r="P42" s="2" t="s">
        <v>44</v>
      </c>
    </row>
    <row r="43" spans="1:16">
      <c r="A43" s="6">
        <v>1982</v>
      </c>
      <c r="B43" s="5"/>
      <c r="C43" s="6" t="e">
        <f t="shared" si="0"/>
        <v>#DIV/0!</v>
      </c>
      <c r="D43" s="6" t="e">
        <f t="shared" si="3"/>
        <v>#DIV/0!</v>
      </c>
      <c r="E43" s="6" t="s">
        <v>45</v>
      </c>
      <c r="F43" s="5"/>
      <c r="G43" s="6">
        <v>1982</v>
      </c>
      <c r="H43" s="5"/>
      <c r="I43" s="6" t="e">
        <f t="shared" si="1"/>
        <v>#DIV/0!</v>
      </c>
      <c r="J43" s="2" t="e">
        <f t="shared" si="4"/>
        <v>#DIV/0!</v>
      </c>
      <c r="K43" s="2" t="s">
        <v>45</v>
      </c>
      <c r="M43" s="2">
        <v>1982</v>
      </c>
      <c r="N43" s="3" t="e">
        <f t="shared" si="5"/>
        <v>#DIV/0!</v>
      </c>
      <c r="O43" s="3" t="e">
        <f t="shared" si="5"/>
        <v>#DIV/0!</v>
      </c>
      <c r="P43" s="2" t="s">
        <v>45</v>
      </c>
    </row>
    <row r="44" spans="1:16">
      <c r="A44" s="6">
        <v>1981</v>
      </c>
      <c r="B44" s="5"/>
      <c r="C44" s="6" t="e">
        <f t="shared" si="0"/>
        <v>#DIV/0!</v>
      </c>
      <c r="D44" s="6" t="e">
        <f t="shared" si="3"/>
        <v>#DIV/0!</v>
      </c>
      <c r="E44" s="6" t="s">
        <v>46</v>
      </c>
      <c r="F44" s="5"/>
      <c r="G44" s="6">
        <v>1981</v>
      </c>
      <c r="H44" s="5"/>
      <c r="I44" s="6" t="e">
        <f t="shared" si="1"/>
        <v>#DIV/0!</v>
      </c>
      <c r="J44" s="2" t="e">
        <f t="shared" si="4"/>
        <v>#DIV/0!</v>
      </c>
      <c r="K44" s="2" t="s">
        <v>46</v>
      </c>
      <c r="M44" s="2">
        <v>1981</v>
      </c>
      <c r="N44" s="3" t="e">
        <f t="shared" si="5"/>
        <v>#DIV/0!</v>
      </c>
      <c r="O44" s="3" t="e">
        <f t="shared" si="5"/>
        <v>#DIV/0!</v>
      </c>
      <c r="P44" s="2" t="s">
        <v>46</v>
      </c>
    </row>
    <row r="45" spans="1:16">
      <c r="A45" s="6">
        <v>1980</v>
      </c>
      <c r="B45" s="5"/>
      <c r="C45" s="6" t="e">
        <f t="shared" si="0"/>
        <v>#DIV/0!</v>
      </c>
      <c r="D45" s="6" t="e">
        <f t="shared" si="3"/>
        <v>#DIV/0!</v>
      </c>
      <c r="E45" s="6" t="s">
        <v>47</v>
      </c>
      <c r="F45" s="5"/>
      <c r="G45" s="6">
        <v>1980</v>
      </c>
      <c r="H45" s="5"/>
      <c r="I45" s="6" t="e">
        <f t="shared" si="1"/>
        <v>#DIV/0!</v>
      </c>
      <c r="J45" s="2" t="e">
        <f t="shared" si="4"/>
        <v>#DIV/0!</v>
      </c>
      <c r="K45" s="2" t="s">
        <v>47</v>
      </c>
      <c r="M45" s="2">
        <v>1980</v>
      </c>
      <c r="N45" s="3" t="e">
        <f t="shared" si="5"/>
        <v>#DIV/0!</v>
      </c>
      <c r="O45" s="3" t="e">
        <f t="shared" si="5"/>
        <v>#DIV/0!</v>
      </c>
      <c r="P45" s="2" t="s">
        <v>47</v>
      </c>
    </row>
    <row r="46" spans="1:16">
      <c r="A46" s="6">
        <v>1979</v>
      </c>
      <c r="B46" s="5"/>
      <c r="C46" s="6" t="e">
        <f t="shared" si="0"/>
        <v>#DIV/0!</v>
      </c>
      <c r="D46" s="6" t="e">
        <f t="shared" si="3"/>
        <v>#DIV/0!</v>
      </c>
      <c r="E46" s="6" t="s">
        <v>48</v>
      </c>
      <c r="F46" s="5"/>
      <c r="G46" s="6">
        <v>1979</v>
      </c>
      <c r="H46" s="5"/>
      <c r="I46" s="6" t="e">
        <f t="shared" si="1"/>
        <v>#DIV/0!</v>
      </c>
      <c r="J46" s="2" t="e">
        <f t="shared" si="4"/>
        <v>#DIV/0!</v>
      </c>
      <c r="K46" s="2" t="s">
        <v>48</v>
      </c>
      <c r="M46" s="2">
        <v>1979</v>
      </c>
      <c r="N46" s="3" t="e">
        <f t="shared" si="5"/>
        <v>#DIV/0!</v>
      </c>
      <c r="O46" s="3" t="e">
        <f t="shared" si="5"/>
        <v>#DIV/0!</v>
      </c>
      <c r="P46" s="2" t="s">
        <v>48</v>
      </c>
    </row>
    <row r="47" spans="1:16">
      <c r="A47" s="6">
        <v>1978</v>
      </c>
      <c r="B47" s="5"/>
      <c r="C47" s="6" t="e">
        <f t="shared" si="0"/>
        <v>#DIV/0!</v>
      </c>
      <c r="D47" s="6" t="e">
        <f t="shared" si="3"/>
        <v>#DIV/0!</v>
      </c>
      <c r="E47" s="6" t="s">
        <v>49</v>
      </c>
      <c r="F47" s="5"/>
      <c r="G47" s="6">
        <v>1978</v>
      </c>
      <c r="H47" s="5"/>
      <c r="I47" s="6" t="e">
        <f t="shared" si="1"/>
        <v>#DIV/0!</v>
      </c>
      <c r="J47" s="2" t="e">
        <f t="shared" si="4"/>
        <v>#DIV/0!</v>
      </c>
      <c r="K47" s="2" t="s">
        <v>49</v>
      </c>
      <c r="M47" s="2">
        <v>1978</v>
      </c>
      <c r="N47" s="3" t="e">
        <f t="shared" si="5"/>
        <v>#DIV/0!</v>
      </c>
      <c r="O47" s="3" t="e">
        <f t="shared" si="5"/>
        <v>#DIV/0!</v>
      </c>
      <c r="P47" s="2" t="s">
        <v>49</v>
      </c>
    </row>
    <row r="48" spans="1:16">
      <c r="A48" s="6">
        <v>1977</v>
      </c>
      <c r="B48" s="5"/>
      <c r="C48" s="6" t="e">
        <f t="shared" si="0"/>
        <v>#DIV/0!</v>
      </c>
      <c r="D48" s="6" t="e">
        <f t="shared" si="3"/>
        <v>#DIV/0!</v>
      </c>
      <c r="E48" s="6" t="s">
        <v>50</v>
      </c>
      <c r="F48" s="5"/>
      <c r="G48" s="6">
        <v>1977</v>
      </c>
      <c r="H48" s="5"/>
      <c r="I48" s="6" t="e">
        <f t="shared" si="1"/>
        <v>#DIV/0!</v>
      </c>
      <c r="J48" s="2" t="e">
        <f t="shared" si="4"/>
        <v>#DIV/0!</v>
      </c>
      <c r="K48" s="2" t="s">
        <v>50</v>
      </c>
      <c r="M48" s="2">
        <v>1977</v>
      </c>
      <c r="N48" s="3" t="e">
        <f t="shared" si="5"/>
        <v>#DIV/0!</v>
      </c>
      <c r="O48" s="3" t="e">
        <f t="shared" si="5"/>
        <v>#DIV/0!</v>
      </c>
      <c r="P48" s="2" t="s">
        <v>50</v>
      </c>
    </row>
    <row r="49" spans="1:16">
      <c r="A49" s="6">
        <v>1976</v>
      </c>
      <c r="B49" s="5"/>
      <c r="C49" s="6" t="e">
        <f t="shared" si="0"/>
        <v>#DIV/0!</v>
      </c>
      <c r="D49" s="6" t="e">
        <f t="shared" si="3"/>
        <v>#DIV/0!</v>
      </c>
      <c r="E49" s="6" t="s">
        <v>51</v>
      </c>
      <c r="F49" s="5"/>
      <c r="G49" s="6">
        <v>1976</v>
      </c>
      <c r="H49" s="5"/>
      <c r="I49" s="6" t="e">
        <f t="shared" si="1"/>
        <v>#DIV/0!</v>
      </c>
      <c r="J49" s="2" t="e">
        <f t="shared" si="4"/>
        <v>#DIV/0!</v>
      </c>
      <c r="K49" s="2" t="s">
        <v>51</v>
      </c>
      <c r="M49" s="2">
        <v>1976</v>
      </c>
      <c r="N49" s="3" t="e">
        <f t="shared" si="5"/>
        <v>#DIV/0!</v>
      </c>
      <c r="O49" s="3" t="e">
        <f t="shared" si="5"/>
        <v>#DIV/0!</v>
      </c>
      <c r="P49" s="2" t="s">
        <v>51</v>
      </c>
    </row>
    <row r="50" spans="1:16">
      <c r="A50" s="6">
        <v>1975</v>
      </c>
      <c r="B50" s="5"/>
      <c r="C50" s="6" t="e">
        <f t="shared" si="0"/>
        <v>#DIV/0!</v>
      </c>
      <c r="D50" s="6" t="e">
        <f t="shared" si="3"/>
        <v>#DIV/0!</v>
      </c>
      <c r="E50" s="6" t="s">
        <v>52</v>
      </c>
      <c r="F50" s="5"/>
      <c r="G50" s="6">
        <v>1975</v>
      </c>
      <c r="H50" s="5"/>
      <c r="I50" s="6" t="e">
        <f t="shared" si="1"/>
        <v>#DIV/0!</v>
      </c>
      <c r="J50" s="2" t="e">
        <f t="shared" si="4"/>
        <v>#DIV/0!</v>
      </c>
      <c r="K50" s="2" t="s">
        <v>52</v>
      </c>
      <c r="M50" s="2">
        <v>1975</v>
      </c>
      <c r="N50" s="3" t="e">
        <f t="shared" si="5"/>
        <v>#DIV/0!</v>
      </c>
      <c r="O50" s="3" t="e">
        <f t="shared" si="5"/>
        <v>#DIV/0!</v>
      </c>
      <c r="P50" s="2" t="s">
        <v>52</v>
      </c>
    </row>
    <row r="51" spans="1:16">
      <c r="A51" s="6">
        <v>1974</v>
      </c>
      <c r="B51" s="5"/>
      <c r="C51" s="6" t="e">
        <f t="shared" si="0"/>
        <v>#DIV/0!</v>
      </c>
      <c r="D51" s="6" t="e">
        <f t="shared" si="3"/>
        <v>#DIV/0!</v>
      </c>
      <c r="E51" s="6" t="s">
        <v>53</v>
      </c>
      <c r="F51" s="5"/>
      <c r="G51" s="6">
        <v>1974</v>
      </c>
      <c r="H51" s="5"/>
      <c r="I51" s="6" t="e">
        <f t="shared" si="1"/>
        <v>#DIV/0!</v>
      </c>
      <c r="J51" s="2" t="e">
        <f t="shared" si="4"/>
        <v>#DIV/0!</v>
      </c>
      <c r="K51" s="2" t="s">
        <v>53</v>
      </c>
      <c r="M51" s="2">
        <v>1974</v>
      </c>
      <c r="N51" s="3" t="e">
        <f t="shared" si="5"/>
        <v>#DIV/0!</v>
      </c>
      <c r="O51" s="3" t="e">
        <f t="shared" si="5"/>
        <v>#DIV/0!</v>
      </c>
      <c r="P51" s="2" t="s">
        <v>53</v>
      </c>
    </row>
    <row r="52" spans="1:16">
      <c r="A52" s="6">
        <v>1973</v>
      </c>
      <c r="B52" s="5"/>
      <c r="C52" s="6" t="e">
        <f t="shared" si="0"/>
        <v>#DIV/0!</v>
      </c>
      <c r="D52" s="6" t="e">
        <f t="shared" si="3"/>
        <v>#DIV/0!</v>
      </c>
      <c r="E52" s="6" t="s">
        <v>54</v>
      </c>
      <c r="F52" s="5"/>
      <c r="G52" s="6">
        <v>1973</v>
      </c>
      <c r="H52" s="5"/>
      <c r="I52" s="6" t="e">
        <f t="shared" si="1"/>
        <v>#DIV/0!</v>
      </c>
      <c r="J52" s="2" t="e">
        <f t="shared" si="4"/>
        <v>#DIV/0!</v>
      </c>
      <c r="K52" s="2" t="s">
        <v>54</v>
      </c>
      <c r="M52" s="2">
        <v>1973</v>
      </c>
      <c r="N52" s="3" t="e">
        <f t="shared" si="5"/>
        <v>#DIV/0!</v>
      </c>
      <c r="O52" s="3" t="e">
        <f t="shared" si="5"/>
        <v>#DIV/0!</v>
      </c>
      <c r="P52" s="2" t="s">
        <v>54</v>
      </c>
    </row>
    <row r="53" spans="1:16">
      <c r="A53" s="6">
        <v>1972</v>
      </c>
      <c r="B53" s="5"/>
      <c r="C53" s="6" t="e">
        <f t="shared" si="0"/>
        <v>#DIV/0!</v>
      </c>
      <c r="D53" s="6" t="e">
        <f t="shared" si="3"/>
        <v>#DIV/0!</v>
      </c>
      <c r="E53" s="6" t="s">
        <v>55</v>
      </c>
      <c r="F53" s="5"/>
      <c r="G53" s="6">
        <v>1972</v>
      </c>
      <c r="H53" s="5"/>
      <c r="I53" s="6" t="e">
        <f t="shared" si="1"/>
        <v>#DIV/0!</v>
      </c>
      <c r="J53" s="2" t="e">
        <f t="shared" si="4"/>
        <v>#DIV/0!</v>
      </c>
      <c r="K53" s="2" t="s">
        <v>55</v>
      </c>
      <c r="M53" s="2">
        <v>1972</v>
      </c>
      <c r="N53" s="3" t="e">
        <f t="shared" si="5"/>
        <v>#DIV/0!</v>
      </c>
      <c r="O53" s="3" t="e">
        <f t="shared" si="5"/>
        <v>#DIV/0!</v>
      </c>
      <c r="P53" s="2" t="s">
        <v>55</v>
      </c>
    </row>
    <row r="54" spans="1:16">
      <c r="A54" s="6">
        <v>1971</v>
      </c>
      <c r="B54" s="8"/>
      <c r="C54" s="6" t="e">
        <f t="shared" si="0"/>
        <v>#DIV/0!</v>
      </c>
      <c r="D54" s="6"/>
      <c r="E54" s="6" t="s">
        <v>56</v>
      </c>
      <c r="F54" s="5"/>
      <c r="G54" s="6">
        <v>1971</v>
      </c>
      <c r="H54" s="5"/>
      <c r="I54" s="6" t="e">
        <f t="shared" si="1"/>
        <v>#DIV/0!</v>
      </c>
      <c r="J54" s="2"/>
      <c r="K54" s="2" t="s">
        <v>56</v>
      </c>
      <c r="M54" s="2">
        <v>1971</v>
      </c>
      <c r="N54" s="3" t="e">
        <f t="shared" si="5"/>
        <v>#DIV/0!</v>
      </c>
      <c r="O54" s="3">
        <f t="shared" si="5"/>
        <v>0</v>
      </c>
      <c r="P54" s="2" t="s">
        <v>56</v>
      </c>
    </row>
    <row r="55" spans="1:16">
      <c r="A55" s="6">
        <v>1970</v>
      </c>
      <c r="B55" s="8"/>
      <c r="C55" s="6"/>
      <c r="D55" s="6"/>
      <c r="E55" s="6"/>
      <c r="F55" s="5"/>
      <c r="G55" s="6">
        <v>1970</v>
      </c>
      <c r="H55" s="5"/>
      <c r="I55" s="6"/>
      <c r="J55" s="2"/>
      <c r="K55" s="2"/>
      <c r="M55" s="2">
        <v>1970</v>
      </c>
      <c r="N55" s="3">
        <f t="shared" si="5"/>
        <v>0</v>
      </c>
      <c r="O55" s="3">
        <f t="shared" si="5"/>
        <v>0</v>
      </c>
      <c r="P55" s="2"/>
    </row>
    <row r="56" spans="1:16">
      <c r="B56" s="9"/>
    </row>
    <row r="57" spans="1:16" ht="15" customHeight="1">
      <c r="B57"/>
      <c r="C57" s="13"/>
      <c r="D57" s="13"/>
      <c r="E57" s="13"/>
      <c r="F57" s="13"/>
    </row>
    <row r="58" spans="1:16">
      <c r="B58"/>
      <c r="C58"/>
      <c r="D58"/>
      <c r="E58"/>
      <c r="F58"/>
    </row>
  </sheetData>
  <mergeCells count="1">
    <mergeCell ref="C57:F5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76A0F-EF9E-4F1A-AC52-32D5449BE352}">
  <dimension ref="A1:D29"/>
  <sheetViews>
    <sheetView workbookViewId="0">
      <selection sqref="A1:D1"/>
    </sheetView>
  </sheetViews>
  <sheetFormatPr defaultRowHeight="15"/>
  <sheetData>
    <row r="1" spans="1:4">
      <c r="A1" t="s">
        <v>0</v>
      </c>
      <c r="B1" t="s">
        <v>105</v>
      </c>
      <c r="C1" s="6" t="s">
        <v>3</v>
      </c>
    </row>
    <row r="2" spans="1:4">
      <c r="A2">
        <v>2018</v>
      </c>
      <c r="B2">
        <v>16451</v>
      </c>
      <c r="C2" s="6">
        <f t="shared" ref="C2:C21" si="0">((B2-B3)/B3)</f>
        <v>-7.9458340327905552E-2</v>
      </c>
      <c r="D2">
        <f t="shared" ref="D2:D21" si="1">C2*100</f>
        <v>-7.9458340327905557</v>
      </c>
    </row>
    <row r="3" spans="1:4">
      <c r="A3">
        <v>2017</v>
      </c>
      <c r="B3">
        <v>17871</v>
      </c>
      <c r="C3" s="6">
        <f t="shared" si="0"/>
        <v>0.2867017063863489</v>
      </c>
      <c r="D3">
        <f t="shared" si="1"/>
        <v>28.67017063863489</v>
      </c>
    </row>
    <row r="4" spans="1:4">
      <c r="A4">
        <v>2016</v>
      </c>
      <c r="B4">
        <v>13889</v>
      </c>
      <c r="C4" s="6">
        <f t="shared" si="0"/>
        <v>3.8352272727272728E-2</v>
      </c>
      <c r="D4">
        <f t="shared" si="1"/>
        <v>3.8352272727272729</v>
      </c>
    </row>
    <row r="5" spans="1:4">
      <c r="A5">
        <v>2015</v>
      </c>
      <c r="B5">
        <v>13376</v>
      </c>
      <c r="C5" s="6">
        <f t="shared" si="0"/>
        <v>0.10317525773195876</v>
      </c>
      <c r="D5">
        <f t="shared" si="1"/>
        <v>10.317525773195877</v>
      </c>
    </row>
    <row r="6" spans="1:4">
      <c r="A6">
        <v>2014</v>
      </c>
      <c r="B6">
        <v>12125</v>
      </c>
      <c r="C6" s="6">
        <f t="shared" si="0"/>
        <v>-8.2406262875978574E-4</v>
      </c>
      <c r="D6">
        <f t="shared" si="1"/>
        <v>-8.2406262875978575E-2</v>
      </c>
    </row>
    <row r="7" spans="1:4">
      <c r="A7">
        <v>2013</v>
      </c>
      <c r="B7">
        <v>12135</v>
      </c>
      <c r="C7" s="6">
        <f t="shared" si="0"/>
        <v>9.1669665347247214E-2</v>
      </c>
      <c r="D7">
        <f t="shared" si="1"/>
        <v>9.1669665347247218</v>
      </c>
    </row>
    <row r="8" spans="1:4">
      <c r="A8">
        <v>2012</v>
      </c>
      <c r="B8">
        <v>11116</v>
      </c>
      <c r="C8" s="6">
        <f t="shared" si="0"/>
        <v>-6.3521482729570339E-2</v>
      </c>
      <c r="D8">
        <f t="shared" si="1"/>
        <v>-6.3521482729570335</v>
      </c>
    </row>
    <row r="9" spans="1:4">
      <c r="A9">
        <v>2011</v>
      </c>
      <c r="B9">
        <v>11870</v>
      </c>
      <c r="C9" s="6">
        <f t="shared" si="0"/>
        <v>8.1647530526699472E-2</v>
      </c>
      <c r="D9">
        <f t="shared" si="1"/>
        <v>8.1647530526699477</v>
      </c>
    </row>
    <row r="10" spans="1:4">
      <c r="A10">
        <v>2010</v>
      </c>
      <c r="B10">
        <v>10974</v>
      </c>
      <c r="C10" s="6">
        <f t="shared" si="0"/>
        <v>7.9911821438412786E-3</v>
      </c>
      <c r="D10">
        <f t="shared" si="1"/>
        <v>0.79911821438412789</v>
      </c>
    </row>
    <row r="11" spans="1:4">
      <c r="A11">
        <v>2009</v>
      </c>
      <c r="B11">
        <v>10887</v>
      </c>
      <c r="C11" s="6">
        <f t="shared" si="0"/>
        <v>8.0488289003572841E-2</v>
      </c>
      <c r="D11">
        <f t="shared" si="1"/>
        <v>8.0488289003572842</v>
      </c>
    </row>
    <row r="12" spans="1:4">
      <c r="A12">
        <v>2008</v>
      </c>
      <c r="B12">
        <v>10076</v>
      </c>
      <c r="C12" s="6">
        <f t="shared" si="0"/>
        <v>6.7259824171168311E-2</v>
      </c>
      <c r="D12">
        <f t="shared" si="1"/>
        <v>6.725982417116831</v>
      </c>
    </row>
    <row r="13" spans="1:4">
      <c r="A13">
        <v>2007</v>
      </c>
      <c r="B13">
        <v>9441</v>
      </c>
      <c r="C13" s="6">
        <f t="shared" si="0"/>
        <v>0.21505791505791505</v>
      </c>
      <c r="D13">
        <f t="shared" si="1"/>
        <v>21.505791505791507</v>
      </c>
    </row>
    <row r="14" spans="1:4">
      <c r="A14">
        <v>2006</v>
      </c>
      <c r="B14">
        <v>7770</v>
      </c>
      <c r="C14" s="6">
        <f t="shared" si="0"/>
        <v>0.10873287671232877</v>
      </c>
      <c r="D14">
        <f t="shared" si="1"/>
        <v>10.873287671232877</v>
      </c>
    </row>
    <row r="15" spans="1:4">
      <c r="A15">
        <v>2005</v>
      </c>
      <c r="B15">
        <v>7008</v>
      </c>
      <c r="C15" s="6">
        <f t="shared" si="0"/>
        <v>0.11009028987802946</v>
      </c>
      <c r="D15">
        <f t="shared" si="1"/>
        <v>11.009028987802946</v>
      </c>
    </row>
    <row r="16" spans="1:4">
      <c r="A16">
        <v>2004</v>
      </c>
      <c r="B16">
        <v>6313</v>
      </c>
      <c r="C16" s="6">
        <f t="shared" si="0"/>
        <v>-4.8865069356872634E-3</v>
      </c>
      <c r="D16">
        <f t="shared" si="1"/>
        <v>-0.48865069356872637</v>
      </c>
    </row>
    <row r="17" spans="1:4">
      <c r="A17">
        <v>2003</v>
      </c>
      <c r="B17">
        <v>6344</v>
      </c>
      <c r="C17" s="6">
        <f t="shared" si="0"/>
        <v>0.14636790748102638</v>
      </c>
      <c r="D17">
        <f t="shared" si="1"/>
        <v>14.636790748102637</v>
      </c>
    </row>
    <row r="18" spans="1:4">
      <c r="A18">
        <v>2002</v>
      </c>
      <c r="B18">
        <v>5534</v>
      </c>
      <c r="C18" s="6">
        <f t="shared" si="0"/>
        <v>-5.4986338797814206E-2</v>
      </c>
      <c r="D18">
        <f t="shared" si="1"/>
        <v>-5.4986338797814209</v>
      </c>
    </row>
    <row r="19" spans="1:4">
      <c r="A19">
        <v>2001</v>
      </c>
      <c r="B19">
        <v>5856</v>
      </c>
      <c r="C19" s="6">
        <f t="shared" si="0"/>
        <v>-5.1045211473018957E-2</v>
      </c>
      <c r="D19">
        <f t="shared" si="1"/>
        <v>-5.1045211473018961</v>
      </c>
    </row>
    <row r="20" spans="1:4">
      <c r="A20">
        <v>2000</v>
      </c>
      <c r="B20">
        <v>6171</v>
      </c>
      <c r="C20" s="6">
        <f t="shared" si="0"/>
        <v>-4.1025641025641026E-2</v>
      </c>
      <c r="D20">
        <f t="shared" si="1"/>
        <v>-4.1025641025641022</v>
      </c>
    </row>
    <row r="21" spans="1:4">
      <c r="A21">
        <v>1999</v>
      </c>
      <c r="B21">
        <v>6435</v>
      </c>
      <c r="C21" s="6">
        <f t="shared" si="0"/>
        <v>1.690897597977244E-2</v>
      </c>
      <c r="D21">
        <f t="shared" si="1"/>
        <v>1.690897597977244</v>
      </c>
    </row>
    <row r="22" spans="1:4">
      <c r="A22">
        <v>1998</v>
      </c>
      <c r="B22">
        <v>6328</v>
      </c>
      <c r="C22" s="6"/>
    </row>
    <row r="23" spans="1:4">
      <c r="C23" s="6"/>
    </row>
    <row r="24" spans="1:4">
      <c r="C24" s="6"/>
    </row>
    <row r="25" spans="1:4">
      <c r="C25" s="6"/>
    </row>
    <row r="26" spans="1:4">
      <c r="C26" s="6"/>
    </row>
    <row r="27" spans="1:4">
      <c r="A27" t="s">
        <v>122</v>
      </c>
    </row>
    <row r="28" spans="1:4">
      <c r="A28" t="s">
        <v>118</v>
      </c>
    </row>
    <row r="29" spans="1:4">
      <c r="A29" t="s">
        <v>123</v>
      </c>
    </row>
  </sheetData>
  <autoFilter ref="A1:C1" xr:uid="{BD9C1A99-E7D8-4818-ACBA-4582E69D8A09}">
    <sortState xmlns:xlrd2="http://schemas.microsoft.com/office/spreadsheetml/2017/richdata2" ref="A2:C125">
      <sortCondition descending="1" ref="A1"/>
    </sortState>
  </autoFilter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147A1-E0E0-4834-85FF-EFF563FBAA67}">
  <dimension ref="A1:D28"/>
  <sheetViews>
    <sheetView workbookViewId="0">
      <selection sqref="A1:D1"/>
    </sheetView>
  </sheetViews>
  <sheetFormatPr defaultRowHeight="15"/>
  <sheetData>
    <row r="1" spans="1:4">
      <c r="A1" t="s">
        <v>0</v>
      </c>
      <c r="B1" t="s">
        <v>105</v>
      </c>
      <c r="C1" s="6" t="s">
        <v>3</v>
      </c>
    </row>
    <row r="2" spans="1:4" ht="12.75" customHeight="1">
      <c r="A2">
        <v>2018</v>
      </c>
      <c r="B2">
        <v>236412</v>
      </c>
      <c r="C2" s="6">
        <f t="shared" ref="C2:C21" si="0">((B2-B3)/B3)</f>
        <v>2.0750757752389836E-2</v>
      </c>
      <c r="D2">
        <f t="shared" ref="D2:D21" si="1">C2*100</f>
        <v>2.0750757752389837</v>
      </c>
    </row>
    <row r="3" spans="1:4">
      <c r="A3">
        <v>2017</v>
      </c>
      <c r="B3">
        <v>231606</v>
      </c>
      <c r="C3" s="6">
        <f t="shared" si="0"/>
        <v>8.457702123674167E-2</v>
      </c>
      <c r="D3">
        <f t="shared" si="1"/>
        <v>8.4577021236741672</v>
      </c>
    </row>
    <row r="4" spans="1:4">
      <c r="A4">
        <v>2016</v>
      </c>
      <c r="B4">
        <v>213545</v>
      </c>
      <c r="C4" s="6">
        <f t="shared" si="0"/>
        <v>0.12010091897108807</v>
      </c>
      <c r="D4">
        <f t="shared" si="1"/>
        <v>12.010091897108808</v>
      </c>
    </row>
    <row r="5" spans="1:4">
      <c r="A5">
        <v>2015</v>
      </c>
      <c r="B5">
        <v>190648</v>
      </c>
      <c r="C5" s="6">
        <f t="shared" si="0"/>
        <v>5.4002653693056173E-2</v>
      </c>
      <c r="D5">
        <f t="shared" si="1"/>
        <v>5.4002653693056173</v>
      </c>
    </row>
    <row r="6" spans="1:4">
      <c r="A6">
        <v>2014</v>
      </c>
      <c r="B6">
        <v>180880</v>
      </c>
      <c r="C6" s="6">
        <f t="shared" si="0"/>
        <v>7.5533515284491939E-2</v>
      </c>
      <c r="D6">
        <f t="shared" si="1"/>
        <v>7.5533515284491939</v>
      </c>
    </row>
    <row r="7" spans="1:4">
      <c r="A7">
        <v>2013</v>
      </c>
      <c r="B7">
        <v>168177</v>
      </c>
      <c r="C7" s="6">
        <f t="shared" si="0"/>
        <v>0.12516307729361942</v>
      </c>
      <c r="D7">
        <f t="shared" si="1"/>
        <v>12.516307729361941</v>
      </c>
    </row>
    <row r="8" spans="1:4">
      <c r="A8">
        <v>2012</v>
      </c>
      <c r="B8">
        <v>149469</v>
      </c>
      <c r="C8" s="6">
        <f t="shared" si="0"/>
        <v>7.2454097337322679E-2</v>
      </c>
      <c r="D8">
        <f t="shared" si="1"/>
        <v>7.2454097337322683</v>
      </c>
    </row>
    <row r="9" spans="1:4">
      <c r="A9">
        <v>2011</v>
      </c>
      <c r="B9">
        <v>139371</v>
      </c>
      <c r="C9" s="6">
        <f t="shared" si="0"/>
        <v>0.18142054268494265</v>
      </c>
      <c r="D9">
        <f t="shared" si="1"/>
        <v>18.142054268494263</v>
      </c>
    </row>
    <row r="10" spans="1:4">
      <c r="A10">
        <v>2010</v>
      </c>
      <c r="B10">
        <v>117969</v>
      </c>
      <c r="C10" s="6">
        <f t="shared" si="0"/>
        <v>7.7726313481513959E-2</v>
      </c>
      <c r="D10">
        <f t="shared" si="1"/>
        <v>7.7726313481513962</v>
      </c>
    </row>
    <row r="11" spans="1:4">
      <c r="A11">
        <v>2009</v>
      </c>
      <c r="B11">
        <v>109461</v>
      </c>
      <c r="C11" s="6">
        <f t="shared" si="0"/>
        <v>-1.2361162490638901E-2</v>
      </c>
      <c r="D11">
        <f t="shared" si="1"/>
        <v>-1.2361162490638902</v>
      </c>
    </row>
    <row r="12" spans="1:4">
      <c r="A12">
        <v>2008</v>
      </c>
      <c r="B12">
        <v>110831</v>
      </c>
      <c r="C12" s="6">
        <f t="shared" si="0"/>
        <v>-4.125432525951557E-2</v>
      </c>
      <c r="D12">
        <f t="shared" si="1"/>
        <v>-4.125432525951557</v>
      </c>
    </row>
    <row r="13" spans="1:4">
      <c r="A13">
        <v>2007</v>
      </c>
      <c r="B13">
        <v>115600</v>
      </c>
      <c r="C13" s="6">
        <f t="shared" si="0"/>
        <v>0.24501884760366183</v>
      </c>
      <c r="D13">
        <f t="shared" si="1"/>
        <v>24.501884760366181</v>
      </c>
    </row>
    <row r="14" spans="1:4">
      <c r="A14">
        <v>2006</v>
      </c>
      <c r="B14">
        <v>92850</v>
      </c>
      <c r="C14" s="6">
        <f t="shared" si="0"/>
        <v>0.12651961854844582</v>
      </c>
      <c r="D14">
        <f t="shared" si="1"/>
        <v>12.651961854844581</v>
      </c>
    </row>
    <row r="15" spans="1:4">
      <c r="A15">
        <v>2005</v>
      </c>
      <c r="B15">
        <v>82422</v>
      </c>
      <c r="C15" s="6">
        <f t="shared" si="0"/>
        <v>4.8359196133299413E-2</v>
      </c>
      <c r="D15">
        <f t="shared" si="1"/>
        <v>4.8359196133299411</v>
      </c>
    </row>
    <row r="16" spans="1:4">
      <c r="A16">
        <v>2004</v>
      </c>
      <c r="B16">
        <v>78620</v>
      </c>
      <c r="C16" s="6">
        <f t="shared" si="0"/>
        <v>2.2406595835988401E-2</v>
      </c>
      <c r="D16">
        <f t="shared" si="1"/>
        <v>2.2406595835988403</v>
      </c>
    </row>
    <row r="17" spans="1:4">
      <c r="A17">
        <v>2003</v>
      </c>
      <c r="B17">
        <v>76897</v>
      </c>
      <c r="C17" s="6">
        <f t="shared" si="0"/>
        <v>0.1622005592080405</v>
      </c>
      <c r="D17">
        <f t="shared" si="1"/>
        <v>16.22005592080405</v>
      </c>
    </row>
    <row r="18" spans="1:4">
      <c r="A18">
        <v>2002</v>
      </c>
      <c r="B18">
        <v>66165</v>
      </c>
      <c r="C18" s="6">
        <f t="shared" si="0"/>
        <v>0.17399173157792011</v>
      </c>
      <c r="D18">
        <f t="shared" si="1"/>
        <v>17.39917315779201</v>
      </c>
    </row>
    <row r="19" spans="1:4">
      <c r="A19">
        <v>2001</v>
      </c>
      <c r="B19">
        <v>56359</v>
      </c>
      <c r="C19" s="6">
        <f t="shared" si="0"/>
        <v>-2.1070151209320442E-3</v>
      </c>
      <c r="D19">
        <f t="shared" si="1"/>
        <v>-0.21070151209320442</v>
      </c>
    </row>
    <row r="20" spans="1:4">
      <c r="A20">
        <v>2000</v>
      </c>
      <c r="B20">
        <v>56478</v>
      </c>
      <c r="C20" s="6">
        <f t="shared" si="0"/>
        <v>-1.2121530146402897E-2</v>
      </c>
      <c r="D20">
        <f t="shared" si="1"/>
        <v>-1.2121530146402897</v>
      </c>
    </row>
    <row r="21" spans="1:4">
      <c r="A21">
        <v>1999</v>
      </c>
      <c r="B21">
        <v>57171</v>
      </c>
      <c r="C21" s="6">
        <f t="shared" si="0"/>
        <v>-4.1992727516463629E-2</v>
      </c>
      <c r="D21">
        <f t="shared" si="1"/>
        <v>-4.1992727516463626</v>
      </c>
    </row>
    <row r="22" spans="1:4">
      <c r="A22">
        <v>1998</v>
      </c>
      <c r="B22">
        <v>59677</v>
      </c>
    </row>
    <row r="25" spans="1:4">
      <c r="A25" t="s">
        <v>124</v>
      </c>
    </row>
    <row r="26" spans="1:4">
      <c r="A26" t="s">
        <v>118</v>
      </c>
    </row>
    <row r="28" spans="1:4">
      <c r="A28" t="s">
        <v>125</v>
      </c>
    </row>
  </sheetData>
  <autoFilter ref="A1:C1" xr:uid="{46A996A7-F5B2-45CA-932E-D04E95D5EB00}">
    <sortState xmlns:xlrd2="http://schemas.microsoft.com/office/spreadsheetml/2017/richdata2" ref="A2:C124">
      <sortCondition descending="1" ref="A1"/>
    </sortState>
  </autoFilter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96468-02B6-4462-821F-D5D72A88078A}">
  <dimension ref="A1:D28"/>
  <sheetViews>
    <sheetView workbookViewId="0">
      <selection sqref="A1:D1"/>
    </sheetView>
  </sheetViews>
  <sheetFormatPr defaultRowHeight="15"/>
  <sheetData>
    <row r="1" spans="1:4">
      <c r="A1" t="s">
        <v>0</v>
      </c>
      <c r="B1" t="s">
        <v>105</v>
      </c>
      <c r="C1" s="6" t="s">
        <v>3</v>
      </c>
    </row>
    <row r="2" spans="1:4">
      <c r="A2">
        <v>2018</v>
      </c>
      <c r="B2">
        <v>182727</v>
      </c>
      <c r="C2" s="6">
        <f t="shared" ref="C2:C21" si="0">((B2-B3)/B3)</f>
        <v>6.5171643922656758E-2</v>
      </c>
      <c r="D2">
        <f t="shared" ref="D2:D21" si="1">C2*100</f>
        <v>6.5171643922656761</v>
      </c>
    </row>
    <row r="3" spans="1:4">
      <c r="A3">
        <v>2017</v>
      </c>
      <c r="B3">
        <v>171547</v>
      </c>
      <c r="C3" s="6">
        <f t="shared" si="0"/>
        <v>0.11331983437820438</v>
      </c>
      <c r="D3">
        <f t="shared" si="1"/>
        <v>11.331983437820439</v>
      </c>
    </row>
    <row r="4" spans="1:4">
      <c r="A4">
        <v>2016</v>
      </c>
      <c r="B4">
        <v>154086</v>
      </c>
      <c r="C4" s="6">
        <f t="shared" si="0"/>
        <v>4.7527108331350487E-2</v>
      </c>
      <c r="D4">
        <f t="shared" si="1"/>
        <v>4.7527108331350485</v>
      </c>
    </row>
    <row r="5" spans="1:4">
      <c r="A5">
        <v>2015</v>
      </c>
      <c r="B5">
        <v>147095</v>
      </c>
      <c r="C5" s="6">
        <f t="shared" si="0"/>
        <v>-8.7018589206467434E-2</v>
      </c>
      <c r="D5">
        <f t="shared" si="1"/>
        <v>-8.7018589206467425</v>
      </c>
    </row>
    <row r="6" spans="1:4">
      <c r="A6">
        <v>2014</v>
      </c>
      <c r="B6">
        <v>161115</v>
      </c>
      <c r="C6" s="6">
        <f t="shared" si="0"/>
        <v>4.3254443617055723E-2</v>
      </c>
      <c r="D6">
        <f t="shared" si="1"/>
        <v>4.3254443617055722</v>
      </c>
    </row>
    <row r="7" spans="1:4">
      <c r="A7">
        <v>2013</v>
      </c>
      <c r="B7">
        <v>154435</v>
      </c>
      <c r="C7" s="6">
        <f t="shared" si="0"/>
        <v>6.4255876545301696E-3</v>
      </c>
      <c r="D7">
        <f t="shared" si="1"/>
        <v>0.64255876545301693</v>
      </c>
    </row>
    <row r="8" spans="1:4">
      <c r="A8">
        <v>2012</v>
      </c>
      <c r="B8">
        <v>153449</v>
      </c>
      <c r="C8" s="6">
        <f t="shared" si="0"/>
        <v>8.1174961952539315E-2</v>
      </c>
      <c r="D8">
        <f t="shared" si="1"/>
        <v>8.1174961952539313</v>
      </c>
    </row>
    <row r="9" spans="1:4">
      <c r="A9">
        <v>2011</v>
      </c>
      <c r="B9">
        <v>141928</v>
      </c>
      <c r="C9" s="6">
        <f t="shared" si="0"/>
        <v>0.24139981981824385</v>
      </c>
      <c r="D9">
        <f t="shared" si="1"/>
        <v>24.139981981824384</v>
      </c>
    </row>
    <row r="10" spans="1:4">
      <c r="A10">
        <v>2010</v>
      </c>
      <c r="B10">
        <v>114329</v>
      </c>
      <c r="C10" s="6">
        <f t="shared" si="0"/>
        <v>9.5472620131270058E-2</v>
      </c>
      <c r="D10">
        <f t="shared" si="1"/>
        <v>9.5472620131270052</v>
      </c>
    </row>
    <row r="11" spans="1:4">
      <c r="A11">
        <v>2009</v>
      </c>
      <c r="B11">
        <v>104365</v>
      </c>
      <c r="C11" s="6">
        <f t="shared" si="0"/>
        <v>5.3172531378536409E-3</v>
      </c>
      <c r="D11">
        <f t="shared" si="1"/>
        <v>0.53172531378536414</v>
      </c>
    </row>
    <row r="12" spans="1:4">
      <c r="A12">
        <v>2008</v>
      </c>
      <c r="B12">
        <v>103813</v>
      </c>
      <c r="C12" s="6">
        <f t="shared" si="0"/>
        <v>5.8603389553973852E-2</v>
      </c>
      <c r="D12">
        <f t="shared" si="1"/>
        <v>5.8603389553973848</v>
      </c>
    </row>
    <row r="13" spans="1:4">
      <c r="A13">
        <v>2007</v>
      </c>
      <c r="B13">
        <v>98066</v>
      </c>
      <c r="C13" s="6">
        <f t="shared" si="0"/>
        <v>0.13723443733184895</v>
      </c>
      <c r="D13">
        <f t="shared" si="1"/>
        <v>13.723443733184896</v>
      </c>
    </row>
    <row r="14" spans="1:4">
      <c r="A14">
        <v>2006</v>
      </c>
      <c r="B14">
        <v>86232</v>
      </c>
      <c r="C14" s="6">
        <f t="shared" si="0"/>
        <v>5.8347038464370747E-2</v>
      </c>
      <c r="D14">
        <f t="shared" si="1"/>
        <v>5.8347038464370744</v>
      </c>
    </row>
    <row r="15" spans="1:4">
      <c r="A15">
        <v>2005</v>
      </c>
      <c r="B15">
        <v>81478</v>
      </c>
      <c r="C15" s="6">
        <f t="shared" si="0"/>
        <v>1.4884844861303139E-2</v>
      </c>
      <c r="D15">
        <f t="shared" si="1"/>
        <v>1.4884844861303139</v>
      </c>
    </row>
    <row r="16" spans="1:4">
      <c r="A16">
        <v>2004</v>
      </c>
      <c r="B16">
        <v>80283</v>
      </c>
      <c r="C16" s="6">
        <f t="shared" si="0"/>
        <v>9.5714480687866796E-2</v>
      </c>
      <c r="D16">
        <f t="shared" si="1"/>
        <v>9.5714480687866796</v>
      </c>
    </row>
    <row r="17" spans="1:4">
      <c r="A17">
        <v>2003</v>
      </c>
      <c r="B17">
        <v>73270</v>
      </c>
      <c r="C17" s="6">
        <f t="shared" si="0"/>
        <v>9.7250509164969454E-2</v>
      </c>
      <c r="D17">
        <f t="shared" si="1"/>
        <v>9.7250509164969454</v>
      </c>
    </row>
    <row r="18" spans="1:4">
      <c r="A18">
        <v>2002</v>
      </c>
      <c r="B18">
        <v>66776</v>
      </c>
      <c r="C18" s="6">
        <f t="shared" si="0"/>
        <v>-2.4883177570093458E-2</v>
      </c>
      <c r="D18">
        <f t="shared" si="1"/>
        <v>-2.4883177570093458</v>
      </c>
    </row>
    <row r="19" spans="1:4">
      <c r="A19">
        <v>2001</v>
      </c>
      <c r="B19">
        <v>68480</v>
      </c>
      <c r="C19" s="6">
        <f t="shared" si="0"/>
        <v>1.364753249060067E-2</v>
      </c>
      <c r="D19">
        <f t="shared" si="1"/>
        <v>1.3647532490600669</v>
      </c>
    </row>
    <row r="20" spans="1:4">
      <c r="A20">
        <v>2000</v>
      </c>
      <c r="B20">
        <v>67558</v>
      </c>
      <c r="C20" s="6">
        <f t="shared" si="0"/>
        <v>-2.2890729992763575E-3</v>
      </c>
      <c r="D20">
        <f t="shared" si="1"/>
        <v>-0.22890729992763575</v>
      </c>
    </row>
    <row r="21" spans="1:4">
      <c r="A21">
        <v>1999</v>
      </c>
      <c r="B21">
        <v>67713</v>
      </c>
      <c r="C21" s="6">
        <f t="shared" si="0"/>
        <v>-7.5918570737641246E-3</v>
      </c>
      <c r="D21">
        <f t="shared" si="1"/>
        <v>-0.75918570737641244</v>
      </c>
    </row>
    <row r="22" spans="1:4">
      <c r="A22">
        <v>1998</v>
      </c>
      <c r="B22">
        <v>68231</v>
      </c>
    </row>
    <row r="26" spans="1:4">
      <c r="B26" t="s">
        <v>126</v>
      </c>
    </row>
    <row r="27" spans="1:4">
      <c r="B27" t="s">
        <v>118</v>
      </c>
    </row>
    <row r="28" spans="1:4">
      <c r="B28" t="s">
        <v>127</v>
      </c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27312-2535-439C-A1C6-D363CA6FCC5E}">
  <dimension ref="A1:D22"/>
  <sheetViews>
    <sheetView workbookViewId="0">
      <selection sqref="A1:D1"/>
    </sheetView>
  </sheetViews>
  <sheetFormatPr defaultRowHeight="15"/>
  <sheetData>
    <row r="1" spans="1:4">
      <c r="A1" t="s">
        <v>0</v>
      </c>
      <c r="B1" t="s">
        <v>105</v>
      </c>
      <c r="C1" s="6" t="s">
        <v>3</v>
      </c>
    </row>
    <row r="2" spans="1:4">
      <c r="A2">
        <v>2018</v>
      </c>
      <c r="B2">
        <v>26211</v>
      </c>
      <c r="C2" s="6">
        <f t="shared" ref="C2:C21" si="0">((B2-B3)/B3)</f>
        <v>-8.2183626304363044E-2</v>
      </c>
      <c r="D2">
        <f t="shared" ref="D2:D21" si="1">C2*100</f>
        <v>-8.2183626304363049</v>
      </c>
    </row>
    <row r="3" spans="1:4">
      <c r="A3">
        <v>2017</v>
      </c>
      <c r="B3">
        <v>28558</v>
      </c>
      <c r="C3" s="6">
        <f t="shared" si="0"/>
        <v>5.6021891062382131E-2</v>
      </c>
      <c r="D3">
        <f t="shared" si="1"/>
        <v>5.602189106238213</v>
      </c>
    </row>
    <row r="4" spans="1:4">
      <c r="A4">
        <v>2016</v>
      </c>
      <c r="B4">
        <v>27043</v>
      </c>
      <c r="C4" s="6">
        <f t="shared" si="0"/>
        <v>-8.6539435906096945E-2</v>
      </c>
      <c r="D4">
        <f t="shared" si="1"/>
        <v>-8.6539435906096944</v>
      </c>
    </row>
    <row r="5" spans="1:4">
      <c r="A5">
        <v>2015</v>
      </c>
      <c r="B5">
        <v>29605</v>
      </c>
      <c r="C5" s="6">
        <f t="shared" si="0"/>
        <v>0.11431044866004215</v>
      </c>
      <c r="D5">
        <f t="shared" si="1"/>
        <v>11.431044866004216</v>
      </c>
    </row>
    <row r="6" spans="1:4">
      <c r="A6">
        <v>2014</v>
      </c>
      <c r="B6">
        <v>26568</v>
      </c>
      <c r="C6" s="6">
        <f t="shared" si="0"/>
        <v>6.6174405072434689E-2</v>
      </c>
      <c r="D6">
        <f t="shared" si="1"/>
        <v>6.6174405072434688</v>
      </c>
    </row>
    <row r="7" spans="1:4">
      <c r="A7">
        <v>2013</v>
      </c>
      <c r="B7">
        <v>24919</v>
      </c>
      <c r="C7" s="6">
        <f t="shared" si="0"/>
        <v>0.22977841385777031</v>
      </c>
      <c r="D7">
        <f t="shared" si="1"/>
        <v>22.977841385777033</v>
      </c>
    </row>
    <row r="8" spans="1:4">
      <c r="A8">
        <v>2012</v>
      </c>
      <c r="B8">
        <v>20263</v>
      </c>
      <c r="C8" s="6">
        <f t="shared" si="0"/>
        <v>8.0290025057311934E-2</v>
      </c>
      <c r="D8">
        <f t="shared" si="1"/>
        <v>8.029002505731194</v>
      </c>
    </row>
    <row r="9" spans="1:4">
      <c r="A9">
        <v>2011</v>
      </c>
      <c r="B9">
        <v>18757</v>
      </c>
      <c r="C9" s="6">
        <f t="shared" si="0"/>
        <v>2.7443032427695004E-2</v>
      </c>
      <c r="D9">
        <f t="shared" si="1"/>
        <v>2.7443032427695004</v>
      </c>
    </row>
    <row r="10" spans="1:4">
      <c r="A10">
        <v>2010</v>
      </c>
      <c r="B10">
        <v>18256</v>
      </c>
      <c r="C10" s="6">
        <f t="shared" si="0"/>
        <v>-0.38268014743177897</v>
      </c>
      <c r="D10">
        <f t="shared" si="1"/>
        <v>-38.268014743177901</v>
      </c>
    </row>
    <row r="11" spans="1:4">
      <c r="A11">
        <v>2009</v>
      </c>
      <c r="B11">
        <v>29573</v>
      </c>
      <c r="C11" s="6">
        <f t="shared" si="0"/>
        <v>-0.1515907852081361</v>
      </c>
      <c r="D11">
        <f t="shared" si="1"/>
        <v>-15.15907852081361</v>
      </c>
    </row>
    <row r="12" spans="1:4">
      <c r="A12">
        <v>2008</v>
      </c>
      <c r="B12">
        <v>34857</v>
      </c>
      <c r="C12" s="6">
        <f t="shared" si="0"/>
        <v>0.46939549785009693</v>
      </c>
      <c r="D12">
        <f t="shared" si="1"/>
        <v>46.939549785009696</v>
      </c>
    </row>
    <row r="13" spans="1:4">
      <c r="A13">
        <v>2007</v>
      </c>
      <c r="B13">
        <v>23722</v>
      </c>
      <c r="C13" s="6">
        <f t="shared" si="0"/>
        <v>0.23861737677527151</v>
      </c>
      <c r="D13">
        <f t="shared" si="1"/>
        <v>23.861737677527152</v>
      </c>
    </row>
    <row r="14" spans="1:4">
      <c r="A14">
        <v>2006</v>
      </c>
      <c r="B14">
        <v>19152</v>
      </c>
      <c r="C14" s="6">
        <f t="shared" si="0"/>
        <v>0.23227383863080683</v>
      </c>
      <c r="D14">
        <f t="shared" si="1"/>
        <v>23.227383863080682</v>
      </c>
    </row>
    <row r="15" spans="1:4">
      <c r="A15">
        <v>2005</v>
      </c>
      <c r="B15">
        <v>15542</v>
      </c>
      <c r="C15" s="6">
        <f t="shared" si="0"/>
        <v>6.0814961436079451E-2</v>
      </c>
      <c r="D15">
        <f t="shared" si="1"/>
        <v>6.0814961436079447</v>
      </c>
    </row>
    <row r="16" spans="1:4">
      <c r="A16">
        <v>2004</v>
      </c>
      <c r="B16">
        <v>14651</v>
      </c>
      <c r="C16" s="6">
        <f t="shared" si="0"/>
        <v>2.2757417102966842E-2</v>
      </c>
      <c r="D16">
        <f t="shared" si="1"/>
        <v>2.2757417102966842</v>
      </c>
    </row>
    <row r="17" spans="1:4">
      <c r="A17">
        <v>2003</v>
      </c>
      <c r="B17">
        <v>14325</v>
      </c>
      <c r="C17" s="6">
        <f t="shared" si="0"/>
        <v>6.347438752783964E-2</v>
      </c>
      <c r="D17">
        <f t="shared" si="1"/>
        <v>6.3474387527839644</v>
      </c>
    </row>
    <row r="18" spans="1:4">
      <c r="A18">
        <v>2002</v>
      </c>
      <c r="B18">
        <v>13470</v>
      </c>
      <c r="C18" s="6">
        <f t="shared" si="0"/>
        <v>0.15701769455420031</v>
      </c>
      <c r="D18">
        <f t="shared" si="1"/>
        <v>15.701769455420031</v>
      </c>
    </row>
    <row r="19" spans="1:4">
      <c r="A19">
        <v>2001</v>
      </c>
      <c r="B19">
        <v>11642</v>
      </c>
      <c r="C19" s="6">
        <f t="shared" si="0"/>
        <v>1.2700069589422408E-2</v>
      </c>
      <c r="D19">
        <f t="shared" si="1"/>
        <v>1.2700069589422407</v>
      </c>
    </row>
    <row r="20" spans="1:4">
      <c r="A20">
        <v>2000</v>
      </c>
      <c r="B20">
        <v>11496</v>
      </c>
      <c r="C20" s="6">
        <f t="shared" si="0"/>
        <v>-4.7240179015415218E-2</v>
      </c>
      <c r="D20">
        <f t="shared" si="1"/>
        <v>-4.7240179015415222</v>
      </c>
    </row>
    <row r="21" spans="1:4">
      <c r="A21">
        <v>1999</v>
      </c>
      <c r="B21">
        <v>12066</v>
      </c>
      <c r="C21" s="6">
        <f t="shared" si="0"/>
        <v>-9.3395446690209633E-2</v>
      </c>
      <c r="D21">
        <f t="shared" si="1"/>
        <v>-9.3395446690209631</v>
      </c>
    </row>
    <row r="22" spans="1:4">
      <c r="A22">
        <v>1998</v>
      </c>
      <c r="B22">
        <v>13309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05E50-6C15-468D-A66E-47269931ADAE}">
  <dimension ref="A1:D28"/>
  <sheetViews>
    <sheetView workbookViewId="0">
      <selection sqref="A1:D1"/>
    </sheetView>
  </sheetViews>
  <sheetFormatPr defaultRowHeight="15"/>
  <sheetData>
    <row r="1" spans="1:4">
      <c r="A1" t="s">
        <v>0</v>
      </c>
      <c r="B1" t="s">
        <v>105</v>
      </c>
      <c r="C1" s="6" t="s">
        <v>3</v>
      </c>
    </row>
    <row r="2" spans="1:4">
      <c r="A2">
        <v>2018</v>
      </c>
      <c r="B2">
        <v>20850</v>
      </c>
      <c r="C2" s="6">
        <f t="shared" ref="C2:C21" si="0">((B2-B3)/B3)</f>
        <v>-6.6988857564773796E-2</v>
      </c>
      <c r="D2">
        <f t="shared" ref="D2:D21" si="1">C2*100</f>
        <v>-6.6988857564773792</v>
      </c>
    </row>
    <row r="3" spans="1:4">
      <c r="A3">
        <v>2017</v>
      </c>
      <c r="B3">
        <v>22347</v>
      </c>
      <c r="C3" s="6">
        <f t="shared" si="0"/>
        <v>4.9056426626607828E-2</v>
      </c>
      <c r="D3">
        <f t="shared" si="1"/>
        <v>4.9056426626607825</v>
      </c>
    </row>
    <row r="4" spans="1:4">
      <c r="A4">
        <v>2016</v>
      </c>
      <c r="B4">
        <v>21302</v>
      </c>
      <c r="C4" s="6">
        <f t="shared" si="0"/>
        <v>-6.4265319569514603E-2</v>
      </c>
      <c r="D4">
        <f t="shared" si="1"/>
        <v>-6.4265319569514601</v>
      </c>
    </row>
    <row r="5" spans="1:4">
      <c r="A5">
        <v>2015</v>
      </c>
      <c r="B5">
        <v>22765</v>
      </c>
      <c r="C5" s="6">
        <f t="shared" si="0"/>
        <v>5.2547911330919368E-3</v>
      </c>
      <c r="D5">
        <f t="shared" si="1"/>
        <v>0.52547911330919372</v>
      </c>
    </row>
    <row r="6" spans="1:4">
      <c r="A6">
        <v>2014</v>
      </c>
      <c r="B6">
        <v>22646</v>
      </c>
      <c r="C6" s="6">
        <f t="shared" si="0"/>
        <v>-4.4155958846646355E-5</v>
      </c>
      <c r="D6">
        <f t="shared" si="1"/>
        <v>-4.4155958846646354E-3</v>
      </c>
    </row>
    <row r="7" spans="1:4">
      <c r="A7">
        <v>2013</v>
      </c>
      <c r="B7">
        <v>22647</v>
      </c>
      <c r="C7" s="6">
        <f t="shared" si="0"/>
        <v>4.2199723884031294E-2</v>
      </c>
      <c r="D7">
        <f t="shared" si="1"/>
        <v>4.2199723884031295</v>
      </c>
    </row>
    <row r="8" spans="1:4">
      <c r="A8">
        <v>2012</v>
      </c>
      <c r="B8">
        <v>21730</v>
      </c>
      <c r="C8" s="6">
        <f t="shared" si="0"/>
        <v>-3.4737029140014218E-2</v>
      </c>
      <c r="D8">
        <f t="shared" si="1"/>
        <v>-3.4737029140014219</v>
      </c>
    </row>
    <row r="9" spans="1:4">
      <c r="A9">
        <v>2011</v>
      </c>
      <c r="B9">
        <v>22512</v>
      </c>
      <c r="C9" s="6">
        <f t="shared" si="0"/>
        <v>7.9246368474039985E-2</v>
      </c>
      <c r="D9">
        <f t="shared" si="1"/>
        <v>7.924636847403999</v>
      </c>
    </row>
    <row r="10" spans="1:4">
      <c r="A10">
        <v>2010</v>
      </c>
      <c r="B10">
        <v>20859</v>
      </c>
      <c r="C10" s="6">
        <f t="shared" si="0"/>
        <v>-6.3442887931034489E-2</v>
      </c>
      <c r="D10">
        <f t="shared" si="1"/>
        <v>-6.3442887931034493</v>
      </c>
    </row>
    <row r="11" spans="1:4">
      <c r="A11">
        <v>2009</v>
      </c>
      <c r="B11">
        <v>22272</v>
      </c>
      <c r="C11" s="6">
        <f t="shared" si="0"/>
        <v>0.12992745167672873</v>
      </c>
      <c r="D11">
        <f t="shared" si="1"/>
        <v>12.992745167672872</v>
      </c>
    </row>
    <row r="12" spans="1:4">
      <c r="A12">
        <v>2008</v>
      </c>
      <c r="B12">
        <v>19711</v>
      </c>
      <c r="C12" s="6">
        <f t="shared" si="0"/>
        <v>4.2579075425790751E-2</v>
      </c>
      <c r="D12">
        <f t="shared" si="1"/>
        <v>4.2579075425790753</v>
      </c>
    </row>
    <row r="13" spans="1:4">
      <c r="A13">
        <v>2007</v>
      </c>
      <c r="B13">
        <v>18906</v>
      </c>
      <c r="C13" s="6">
        <f t="shared" si="0"/>
        <v>3.0243583455942455E-2</v>
      </c>
      <c r="D13">
        <f t="shared" si="1"/>
        <v>3.0243583455942455</v>
      </c>
    </row>
    <row r="14" spans="1:4">
      <c r="A14">
        <v>2006</v>
      </c>
      <c r="B14">
        <v>18351</v>
      </c>
      <c r="C14" s="6">
        <f t="shared" si="0"/>
        <v>4.6416148714147232E-2</v>
      </c>
      <c r="D14">
        <f t="shared" si="1"/>
        <v>4.6416148714147232</v>
      </c>
    </row>
    <row r="15" spans="1:4">
      <c r="A15">
        <v>2005</v>
      </c>
      <c r="B15">
        <v>17537</v>
      </c>
      <c r="C15" s="6">
        <f t="shared" si="0"/>
        <v>0.12720143977374984</v>
      </c>
      <c r="D15">
        <f t="shared" si="1"/>
        <v>12.720143977374985</v>
      </c>
    </row>
    <row r="16" spans="1:4">
      <c r="A16">
        <v>2004</v>
      </c>
      <c r="B16">
        <v>15558</v>
      </c>
      <c r="C16" s="6">
        <f t="shared" si="0"/>
        <v>-5.8232445520581114E-2</v>
      </c>
      <c r="D16">
        <f t="shared" si="1"/>
        <v>-5.8232445520581111</v>
      </c>
    </row>
    <row r="17" spans="1:4">
      <c r="A17">
        <v>2003</v>
      </c>
      <c r="B17">
        <v>16520</v>
      </c>
      <c r="C17" s="6">
        <f t="shared" si="0"/>
        <v>-5.5980256425690721E-3</v>
      </c>
      <c r="D17">
        <f t="shared" si="1"/>
        <v>-0.55980256425690722</v>
      </c>
    </row>
    <row r="18" spans="1:4">
      <c r="A18">
        <v>2002</v>
      </c>
      <c r="B18">
        <v>16613</v>
      </c>
      <c r="C18" s="6">
        <f t="shared" si="0"/>
        <v>-4.1361947008751948E-3</v>
      </c>
      <c r="D18">
        <f t="shared" si="1"/>
        <v>-0.41361947008751948</v>
      </c>
    </row>
    <row r="19" spans="1:4">
      <c r="A19">
        <v>2001</v>
      </c>
      <c r="B19">
        <v>16682</v>
      </c>
      <c r="C19" s="6">
        <f t="shared" si="0"/>
        <v>-0.10045834456726881</v>
      </c>
      <c r="D19">
        <f t="shared" si="1"/>
        <v>-10.045834456726881</v>
      </c>
    </row>
    <row r="20" spans="1:4">
      <c r="A20">
        <v>2000</v>
      </c>
      <c r="B20">
        <v>18545</v>
      </c>
      <c r="C20" s="6">
        <f t="shared" si="0"/>
        <v>2.2777410103684094E-2</v>
      </c>
      <c r="D20">
        <f t="shared" si="1"/>
        <v>2.2777410103684095</v>
      </c>
    </row>
    <row r="21" spans="1:4">
      <c r="A21">
        <v>1999</v>
      </c>
      <c r="B21">
        <v>18132</v>
      </c>
      <c r="C21" s="6">
        <f t="shared" si="0"/>
        <v>1.0477039679001338E-2</v>
      </c>
      <c r="D21">
        <f t="shared" si="1"/>
        <v>1.0477039679001339</v>
      </c>
    </row>
    <row r="22" spans="1:4">
      <c r="A22">
        <v>1998</v>
      </c>
      <c r="B22">
        <v>17944</v>
      </c>
    </row>
    <row r="25" spans="1:4">
      <c r="A25" t="s">
        <v>128</v>
      </c>
    </row>
    <row r="26" spans="1:4">
      <c r="A26" t="s">
        <v>118</v>
      </c>
    </row>
    <row r="28" spans="1:4">
      <c r="A28" t="s">
        <v>129</v>
      </c>
    </row>
  </sheetData>
  <autoFilter ref="A1:C1" xr:uid="{16DDC445-E975-4E58-B64C-8AC52A299592}">
    <sortState xmlns:xlrd2="http://schemas.microsoft.com/office/spreadsheetml/2017/richdata2" ref="A2:C68">
      <sortCondition descending="1" ref="A1"/>
    </sortState>
  </autoFilter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948E8-ACED-4320-BD39-D9CD45640B1D}">
  <dimension ref="A1:D28"/>
  <sheetViews>
    <sheetView workbookViewId="0">
      <selection sqref="A1:D1"/>
    </sheetView>
  </sheetViews>
  <sheetFormatPr defaultRowHeight="15"/>
  <sheetData>
    <row r="1" spans="1:4">
      <c r="A1" t="s">
        <v>0</v>
      </c>
      <c r="B1" t="s">
        <v>105</v>
      </c>
      <c r="C1" s="6" t="s">
        <v>3</v>
      </c>
    </row>
    <row r="2" spans="1:4">
      <c r="A2">
        <v>2018</v>
      </c>
      <c r="B2">
        <v>17029</v>
      </c>
      <c r="C2" s="6">
        <f t="shared" ref="C2:C21" si="0">((B2-B3)/B3)</f>
        <v>-5.8130530973451326E-2</v>
      </c>
      <c r="D2">
        <f t="shared" ref="D2:D21" si="1">C2*100</f>
        <v>-5.8130530973451329</v>
      </c>
    </row>
    <row r="3" spans="1:4">
      <c r="A3">
        <v>2017</v>
      </c>
      <c r="B3">
        <v>18080</v>
      </c>
      <c r="C3" s="6">
        <f t="shared" si="0"/>
        <v>0.13205184396719052</v>
      </c>
      <c r="D3">
        <f t="shared" si="1"/>
        <v>13.205184396719053</v>
      </c>
    </row>
    <row r="4" spans="1:4">
      <c r="A4">
        <v>2016</v>
      </c>
      <c r="B4">
        <v>15971</v>
      </c>
      <c r="C4" s="6">
        <f t="shared" si="0"/>
        <v>0.12773619545261969</v>
      </c>
      <c r="D4">
        <f t="shared" si="1"/>
        <v>12.773619545261969</v>
      </c>
    </row>
    <row r="5" spans="1:4">
      <c r="A5">
        <v>2015</v>
      </c>
      <c r="B5">
        <v>14162</v>
      </c>
      <c r="C5" s="6">
        <f t="shared" si="0"/>
        <v>-7.1222455403987403E-2</v>
      </c>
      <c r="D5">
        <f t="shared" si="1"/>
        <v>-7.1222455403987404</v>
      </c>
    </row>
    <row r="6" spans="1:4">
      <c r="A6">
        <v>2014</v>
      </c>
      <c r="B6">
        <v>15248</v>
      </c>
      <c r="C6" s="6">
        <f t="shared" si="0"/>
        <v>-4.3747959516813578E-3</v>
      </c>
      <c r="D6">
        <f t="shared" si="1"/>
        <v>-0.43747959516813578</v>
      </c>
    </row>
    <row r="7" spans="1:4">
      <c r="A7">
        <v>2013</v>
      </c>
      <c r="B7">
        <v>15315</v>
      </c>
      <c r="C7" s="6">
        <f t="shared" si="0"/>
        <v>0.13874637519518179</v>
      </c>
      <c r="D7">
        <f t="shared" si="1"/>
        <v>13.874637519518179</v>
      </c>
    </row>
    <row r="8" spans="1:4">
      <c r="A8">
        <v>2012</v>
      </c>
      <c r="B8">
        <v>13449</v>
      </c>
      <c r="C8" s="6">
        <f t="shared" si="0"/>
        <v>-1.1756925563965024E-2</v>
      </c>
      <c r="D8">
        <f t="shared" si="1"/>
        <v>-1.1756925563965024</v>
      </c>
    </row>
    <row r="9" spans="1:4">
      <c r="A9">
        <v>2011</v>
      </c>
      <c r="B9">
        <v>13609</v>
      </c>
      <c r="C9" s="6">
        <f t="shared" si="0"/>
        <v>7.5300252844500634E-2</v>
      </c>
      <c r="D9">
        <f t="shared" si="1"/>
        <v>7.5300252844500637</v>
      </c>
    </row>
    <row r="10" spans="1:4">
      <c r="A10">
        <v>2010</v>
      </c>
      <c r="B10">
        <v>12656</v>
      </c>
      <c r="C10" s="6">
        <f t="shared" si="0"/>
        <v>0.15495528381091439</v>
      </c>
      <c r="D10">
        <f t="shared" si="1"/>
        <v>15.495528381091439</v>
      </c>
    </row>
    <row r="11" spans="1:4">
      <c r="A11">
        <v>2009</v>
      </c>
      <c r="B11">
        <v>10958</v>
      </c>
      <c r="C11" s="6">
        <f t="shared" si="0"/>
        <v>0.21418282548476456</v>
      </c>
      <c r="D11">
        <f t="shared" si="1"/>
        <v>21.418282548476455</v>
      </c>
    </row>
    <row r="12" spans="1:4">
      <c r="A12">
        <v>2008</v>
      </c>
      <c r="B12">
        <v>9025</v>
      </c>
      <c r="C12" s="6">
        <f t="shared" si="0"/>
        <v>-2.8211478410681598E-2</v>
      </c>
      <c r="D12">
        <f t="shared" si="1"/>
        <v>-2.8211478410681599</v>
      </c>
    </row>
    <row r="13" spans="1:4">
      <c r="A13">
        <v>2007</v>
      </c>
      <c r="B13">
        <v>9287</v>
      </c>
      <c r="C13" s="6">
        <f t="shared" si="0"/>
        <v>0.22714059196617337</v>
      </c>
      <c r="D13">
        <f t="shared" si="1"/>
        <v>22.714059196617338</v>
      </c>
    </row>
    <row r="14" spans="1:4">
      <c r="A14">
        <v>2006</v>
      </c>
      <c r="B14">
        <v>7568</v>
      </c>
      <c r="C14" s="6">
        <f t="shared" si="0"/>
        <v>0.15453852021357742</v>
      </c>
      <c r="D14">
        <f t="shared" si="1"/>
        <v>15.453852021357742</v>
      </c>
    </row>
    <row r="15" spans="1:4">
      <c r="A15">
        <v>2005</v>
      </c>
      <c r="B15">
        <v>6555</v>
      </c>
      <c r="C15" s="6">
        <f t="shared" si="0"/>
        <v>3.8333597338824646E-2</v>
      </c>
      <c r="D15">
        <f t="shared" si="1"/>
        <v>3.8333597338824648</v>
      </c>
    </row>
    <row r="16" spans="1:4">
      <c r="A16">
        <v>2004</v>
      </c>
      <c r="B16">
        <v>6313</v>
      </c>
      <c r="C16" s="6">
        <f t="shared" si="0"/>
        <v>7.8776486671223514E-2</v>
      </c>
      <c r="D16">
        <f t="shared" si="1"/>
        <v>7.8776486671223518</v>
      </c>
    </row>
    <row r="17" spans="1:4">
      <c r="A17">
        <v>2003</v>
      </c>
      <c r="B17">
        <v>5852</v>
      </c>
      <c r="C17" s="6">
        <f t="shared" si="0"/>
        <v>5.0439777418775804E-2</v>
      </c>
      <c r="D17">
        <f t="shared" si="1"/>
        <v>5.0439777418775806</v>
      </c>
    </row>
    <row r="18" spans="1:4">
      <c r="A18">
        <v>2002</v>
      </c>
      <c r="B18">
        <v>5571</v>
      </c>
      <c r="C18" s="6">
        <f t="shared" si="0"/>
        <v>-3.8488091128753885E-2</v>
      </c>
      <c r="D18">
        <f t="shared" si="1"/>
        <v>-3.8488091128753883</v>
      </c>
    </row>
    <row r="19" spans="1:4">
      <c r="A19">
        <v>2001</v>
      </c>
      <c r="B19">
        <v>5794</v>
      </c>
      <c r="C19" s="6">
        <f t="shared" si="0"/>
        <v>-1.8949181739879415E-3</v>
      </c>
      <c r="D19">
        <f t="shared" si="1"/>
        <v>-0.18949181739879414</v>
      </c>
    </row>
    <row r="20" spans="1:4">
      <c r="A20">
        <v>2000</v>
      </c>
      <c r="B20">
        <v>5805</v>
      </c>
      <c r="C20" s="6">
        <f t="shared" si="0"/>
        <v>-2.9264214046822744E-2</v>
      </c>
      <c r="D20">
        <f t="shared" si="1"/>
        <v>-2.9264214046822743</v>
      </c>
    </row>
    <row r="21" spans="1:4">
      <c r="A21">
        <v>1999</v>
      </c>
      <c r="B21">
        <v>5980</v>
      </c>
      <c r="C21" s="6">
        <f t="shared" si="0"/>
        <v>2.5553078374206825E-2</v>
      </c>
      <c r="D21">
        <f t="shared" si="1"/>
        <v>2.5553078374206826</v>
      </c>
    </row>
    <row r="22" spans="1:4">
      <c r="A22">
        <v>1998</v>
      </c>
      <c r="B22">
        <v>5831</v>
      </c>
    </row>
    <row r="25" spans="1:4">
      <c r="A25" t="s">
        <v>130</v>
      </c>
    </row>
    <row r="26" spans="1:4">
      <c r="A26" t="s">
        <v>118</v>
      </c>
    </row>
    <row r="28" spans="1:4">
      <c r="A28" t="s">
        <v>131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3686E-0D90-4181-A613-03310409425A}">
  <dimension ref="A1:D27"/>
  <sheetViews>
    <sheetView topLeftCell="A4" workbookViewId="0">
      <selection sqref="A1:D1"/>
    </sheetView>
  </sheetViews>
  <sheetFormatPr defaultRowHeight="15"/>
  <sheetData>
    <row r="1" spans="1:4">
      <c r="A1" t="s">
        <v>0</v>
      </c>
      <c r="B1" t="s">
        <v>105</v>
      </c>
      <c r="C1" s="6" t="s">
        <v>3</v>
      </c>
    </row>
    <row r="2" spans="1:4">
      <c r="A2">
        <v>2018</v>
      </c>
      <c r="B2">
        <v>54251</v>
      </c>
      <c r="C2" s="6">
        <f t="shared" ref="C2:C21" si="0">((B2-B3)/B3)</f>
        <v>1.4644273210144386E-2</v>
      </c>
      <c r="D2">
        <f t="shared" ref="D2:D21" si="1">C2*100</f>
        <v>1.4644273210144385</v>
      </c>
    </row>
    <row r="3" spans="1:4">
      <c r="A3">
        <v>2017</v>
      </c>
      <c r="B3">
        <v>53468</v>
      </c>
      <c r="C3" s="6">
        <f t="shared" si="0"/>
        <v>-1.3305283360091532E-2</v>
      </c>
      <c r="D3">
        <f t="shared" si="1"/>
        <v>-1.3305283360091533</v>
      </c>
    </row>
    <row r="4" spans="1:4">
      <c r="A4">
        <v>2016</v>
      </c>
      <c r="B4">
        <v>54189</v>
      </c>
      <c r="C4" s="6">
        <f t="shared" si="0"/>
        <v>3.7805228382648666E-2</v>
      </c>
      <c r="D4">
        <f t="shared" si="1"/>
        <v>3.7805228382648668</v>
      </c>
    </row>
    <row r="5" spans="1:4">
      <c r="A5">
        <v>2015</v>
      </c>
      <c r="B5">
        <v>52215</v>
      </c>
      <c r="C5" s="6">
        <f t="shared" si="0"/>
        <v>8.5957118022020468E-3</v>
      </c>
      <c r="D5">
        <f t="shared" si="1"/>
        <v>0.85957118022020462</v>
      </c>
    </row>
    <row r="6" spans="1:4">
      <c r="A6">
        <v>2014</v>
      </c>
      <c r="B6">
        <v>51770</v>
      </c>
      <c r="C6" s="6">
        <f t="shared" si="0"/>
        <v>5.5884152559657355E-2</v>
      </c>
      <c r="D6">
        <f t="shared" si="1"/>
        <v>5.5884152559657352</v>
      </c>
    </row>
    <row r="7" spans="1:4">
      <c r="A7">
        <v>2013</v>
      </c>
      <c r="B7">
        <v>49030</v>
      </c>
      <c r="C7" s="6">
        <f t="shared" si="0"/>
        <v>3.1732671183872734E-2</v>
      </c>
      <c r="D7">
        <f t="shared" si="1"/>
        <v>3.1732671183872734</v>
      </c>
    </row>
    <row r="8" spans="1:4">
      <c r="A8">
        <v>2012</v>
      </c>
      <c r="B8">
        <v>47522</v>
      </c>
      <c r="C8" s="6">
        <f t="shared" si="0"/>
        <v>2.3232779966841074E-2</v>
      </c>
      <c r="D8">
        <f t="shared" si="1"/>
        <v>2.3232779966841073</v>
      </c>
    </row>
    <row r="9" spans="1:4">
      <c r="A9">
        <v>2011</v>
      </c>
      <c r="B9">
        <v>46443</v>
      </c>
      <c r="C9" s="6">
        <f t="shared" si="0"/>
        <v>8.3371328079202764E-3</v>
      </c>
      <c r="D9">
        <f t="shared" si="1"/>
        <v>0.83371328079202767</v>
      </c>
    </row>
    <row r="10" spans="1:4">
      <c r="A10">
        <v>2010</v>
      </c>
      <c r="B10">
        <v>46059</v>
      </c>
      <c r="C10" s="6">
        <f t="shared" si="0"/>
        <v>0.26341342988808425</v>
      </c>
      <c r="D10">
        <f t="shared" si="1"/>
        <v>26.341342988808425</v>
      </c>
    </row>
    <row r="11" spans="1:4">
      <c r="A11">
        <v>2009</v>
      </c>
      <c r="B11">
        <v>36456</v>
      </c>
      <c r="C11" s="6">
        <f t="shared" si="0"/>
        <v>-0.1344112828549042</v>
      </c>
      <c r="D11">
        <f t="shared" si="1"/>
        <v>-13.44112828549042</v>
      </c>
    </row>
    <row r="12" spans="1:4">
      <c r="A12">
        <v>2008</v>
      </c>
      <c r="B12">
        <v>42117</v>
      </c>
      <c r="C12" s="6">
        <f t="shared" si="0"/>
        <v>-7.6077657124053968E-2</v>
      </c>
      <c r="D12">
        <f t="shared" si="1"/>
        <v>-7.6077657124053966</v>
      </c>
    </row>
    <row r="13" spans="1:4">
      <c r="A13">
        <v>2007</v>
      </c>
      <c r="B13">
        <v>45585</v>
      </c>
      <c r="C13" s="6">
        <f t="shared" si="0"/>
        <v>0.30837231996785397</v>
      </c>
      <c r="D13">
        <f t="shared" si="1"/>
        <v>30.837231996785398</v>
      </c>
    </row>
    <row r="14" spans="1:4">
      <c r="A14">
        <v>2006</v>
      </c>
      <c r="B14">
        <v>34841</v>
      </c>
      <c r="C14" s="6">
        <f t="shared" si="0"/>
        <v>0.10089105156723964</v>
      </c>
      <c r="D14">
        <f t="shared" si="1"/>
        <v>10.089105156723964</v>
      </c>
    </row>
    <row r="15" spans="1:4">
      <c r="A15">
        <v>2005</v>
      </c>
      <c r="B15">
        <v>31648</v>
      </c>
      <c r="C15" s="6">
        <f t="shared" si="0"/>
        <v>2.1925150957409021E-2</v>
      </c>
      <c r="D15">
        <f t="shared" si="1"/>
        <v>2.1925150957409021</v>
      </c>
    </row>
    <row r="16" spans="1:4">
      <c r="A16">
        <v>2004</v>
      </c>
      <c r="B16">
        <v>30969</v>
      </c>
      <c r="C16" s="6">
        <f t="shared" si="0"/>
        <v>-9.5584370071841604E-2</v>
      </c>
      <c r="D16">
        <f t="shared" si="1"/>
        <v>-9.5584370071841604</v>
      </c>
    </row>
    <row r="17" spans="1:4">
      <c r="A17">
        <v>2003</v>
      </c>
      <c r="B17">
        <v>34242</v>
      </c>
      <c r="C17" s="6">
        <f t="shared" si="0"/>
        <v>6.4838137885996822E-2</v>
      </c>
      <c r="D17">
        <f t="shared" si="1"/>
        <v>6.483813788599682</v>
      </c>
    </row>
    <row r="18" spans="1:4">
      <c r="A18">
        <v>2002</v>
      </c>
      <c r="B18">
        <v>32157</v>
      </c>
      <c r="C18" s="6">
        <f t="shared" si="0"/>
        <v>-2.5545454545454545E-2</v>
      </c>
      <c r="D18">
        <f t="shared" si="1"/>
        <v>-2.5545454545454547</v>
      </c>
    </row>
    <row r="19" spans="1:4">
      <c r="A19">
        <v>2001</v>
      </c>
      <c r="B19">
        <v>33000</v>
      </c>
      <c r="C19" s="6">
        <f t="shared" si="0"/>
        <v>0.1081262592343855</v>
      </c>
      <c r="D19">
        <f t="shared" si="1"/>
        <v>10.812625923438549</v>
      </c>
    </row>
    <row r="20" spans="1:4">
      <c r="A20">
        <v>2000</v>
      </c>
      <c r="B20">
        <v>29780</v>
      </c>
      <c r="C20" s="6">
        <f t="shared" si="0"/>
        <v>3.2486218493221926E-2</v>
      </c>
      <c r="D20">
        <f t="shared" si="1"/>
        <v>3.2486218493221926</v>
      </c>
    </row>
    <row r="21" spans="1:4">
      <c r="A21">
        <v>1999</v>
      </c>
      <c r="B21">
        <v>28843</v>
      </c>
      <c r="C21" s="6">
        <f t="shared" si="0"/>
        <v>-5.2370470151460395E-2</v>
      </c>
      <c r="D21">
        <f t="shared" si="1"/>
        <v>-5.2370470151460395</v>
      </c>
    </row>
    <row r="22" spans="1:4">
      <c r="A22">
        <v>1998</v>
      </c>
      <c r="B22">
        <v>30437</v>
      </c>
    </row>
    <row r="24" spans="1:4">
      <c r="A24" t="s">
        <v>132</v>
      </c>
    </row>
    <row r="25" spans="1:4">
      <c r="A25" t="s">
        <v>118</v>
      </c>
    </row>
    <row r="27" spans="1:4">
      <c r="A27" t="s">
        <v>131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D9D17-3F0C-4D7A-9C8B-461DFEF6AC4B}">
  <dimension ref="A1:P58"/>
  <sheetViews>
    <sheetView workbookViewId="0">
      <selection activeCell="B4" sqref="B4"/>
    </sheetView>
  </sheetViews>
  <sheetFormatPr defaultRowHeight="15"/>
  <cols>
    <col min="1" max="1" width="15.140625" style="1" customWidth="1"/>
    <col min="2" max="2" width="24.7109375" style="1" customWidth="1"/>
    <col min="3" max="3" width="24.42578125" style="1" customWidth="1"/>
    <col min="4" max="4" width="16.5703125" style="1" customWidth="1"/>
    <col min="5" max="5" width="13.7109375" style="1" customWidth="1"/>
    <col min="6" max="7" width="9.140625" style="1"/>
    <col min="8" max="8" width="20.42578125" style="1" customWidth="1"/>
    <col min="9" max="9" width="24.7109375" style="1" customWidth="1"/>
    <col min="10" max="10" width="16" style="1" customWidth="1"/>
    <col min="11" max="11" width="13.85546875" style="1" customWidth="1"/>
    <col min="12" max="14" width="9.140625" style="1"/>
    <col min="15" max="15" width="12.28515625" style="1" customWidth="1"/>
    <col min="16" max="16" width="13.85546875" style="1" customWidth="1"/>
    <col min="17" max="16384" width="9.140625" style="1"/>
  </cols>
  <sheetData>
    <row r="1" spans="1:16">
      <c r="A1" t="s">
        <v>58</v>
      </c>
      <c r="B1" s="4" t="s">
        <v>66</v>
      </c>
      <c r="C1" s="10"/>
      <c r="D1" s="10"/>
      <c r="E1" s="10"/>
    </row>
    <row r="2" spans="1:16">
      <c r="A2" t="s">
        <v>57</v>
      </c>
      <c r="B2" t="s">
        <v>97</v>
      </c>
      <c r="C2"/>
      <c r="D2"/>
      <c r="E2"/>
    </row>
    <row r="4" spans="1:16">
      <c r="A4" s="6" t="s">
        <v>1</v>
      </c>
      <c r="B4" s="6" t="s">
        <v>98</v>
      </c>
      <c r="C4" s="6" t="s">
        <v>3</v>
      </c>
      <c r="D4" s="6" t="s">
        <v>4</v>
      </c>
      <c r="E4" s="6" t="s">
        <v>5</v>
      </c>
      <c r="F4" s="5"/>
      <c r="G4" s="6" t="s">
        <v>0</v>
      </c>
      <c r="H4" s="7" t="s">
        <v>60</v>
      </c>
      <c r="I4" s="6" t="s">
        <v>3</v>
      </c>
      <c r="J4" s="2" t="s">
        <v>4</v>
      </c>
      <c r="K4" s="2" t="s">
        <v>5</v>
      </c>
      <c r="M4" s="2" t="s">
        <v>1</v>
      </c>
      <c r="N4" s="3" t="s">
        <v>6</v>
      </c>
      <c r="O4" s="3" t="s">
        <v>7</v>
      </c>
      <c r="P4" s="2" t="s">
        <v>5</v>
      </c>
    </row>
    <row r="5" spans="1:16">
      <c r="A5" s="6">
        <v>2020</v>
      </c>
      <c r="B5">
        <v>22949</v>
      </c>
      <c r="C5" s="6">
        <f t="shared" ref="C5:C54" si="0">((B5-B6)/B6)</f>
        <v>-0.24539655399184532</v>
      </c>
      <c r="D5" s="6"/>
      <c r="E5" s="6"/>
      <c r="F5" s="5"/>
      <c r="G5" s="6">
        <v>2020</v>
      </c>
      <c r="H5" s="5">
        <v>1489830</v>
      </c>
      <c r="I5" s="6">
        <f t="shared" ref="I5:I54" si="1">((H5-H6)/H6)</f>
        <v>-0.24756820638175372</v>
      </c>
      <c r="J5" s="2"/>
      <c r="K5" s="2"/>
      <c r="M5" s="2">
        <v>2020</v>
      </c>
      <c r="N5" s="3">
        <f t="shared" ref="N5:O36" si="2">C5-I5</f>
        <v>2.1716523899084073E-3</v>
      </c>
      <c r="O5" s="3"/>
      <c r="P5" s="2"/>
    </row>
    <row r="6" spans="1:16">
      <c r="A6" s="6">
        <v>2019</v>
      </c>
      <c r="B6">
        <v>30412</v>
      </c>
      <c r="C6" s="6">
        <f t="shared" si="0"/>
        <v>9.2659792332842314E-2</v>
      </c>
      <c r="D6" s="6">
        <f t="shared" ref="D6:D53" si="3">(C6+C7)/2</f>
        <v>7.4069752063273639E-2</v>
      </c>
      <c r="E6" s="6" t="s">
        <v>8</v>
      </c>
      <c r="F6" s="5"/>
      <c r="G6" s="6">
        <v>2019</v>
      </c>
      <c r="H6" s="5">
        <v>1980020</v>
      </c>
      <c r="I6" s="6">
        <f t="shared" si="1"/>
        <v>0.11451277989889558</v>
      </c>
      <c r="J6" s="2">
        <f t="shared" ref="J6:J53" si="4">(I6+I7)/2</f>
        <v>8.1021873732160674E-2</v>
      </c>
      <c r="K6" s="2" t="s">
        <v>8</v>
      </c>
      <c r="M6" s="2">
        <v>2019</v>
      </c>
      <c r="N6" s="3">
        <f t="shared" si="2"/>
        <v>-2.1852987566053264E-2</v>
      </c>
      <c r="O6" s="3">
        <f t="shared" si="2"/>
        <v>-6.9521216688870346E-3</v>
      </c>
      <c r="P6" s="2" t="s">
        <v>8</v>
      </c>
    </row>
    <row r="7" spans="1:16">
      <c r="A7" s="6">
        <v>2018</v>
      </c>
      <c r="B7">
        <v>27833</v>
      </c>
      <c r="C7" s="6">
        <f t="shared" si="0"/>
        <v>5.5479711793704971E-2</v>
      </c>
      <c r="D7" s="6">
        <f t="shared" si="3"/>
        <v>3.6931174349003559E-2</v>
      </c>
      <c r="E7" s="6" t="s">
        <v>9</v>
      </c>
      <c r="F7" s="5"/>
      <c r="G7" s="6">
        <v>2018</v>
      </c>
      <c r="H7" s="5">
        <v>1776579</v>
      </c>
      <c r="I7" s="6">
        <f t="shared" si="1"/>
        <v>4.7530967565425762E-2</v>
      </c>
      <c r="J7" s="2">
        <f t="shared" si="4"/>
        <v>4.2074420074130245E-2</v>
      </c>
      <c r="K7" s="2" t="s">
        <v>9</v>
      </c>
      <c r="M7" s="2">
        <v>2018</v>
      </c>
      <c r="N7" s="3">
        <f t="shared" si="2"/>
        <v>7.9487442282792087E-3</v>
      </c>
      <c r="O7" s="3">
        <f t="shared" si="2"/>
        <v>-5.1432457251266855E-3</v>
      </c>
      <c r="P7" s="2" t="s">
        <v>9</v>
      </c>
    </row>
    <row r="8" spans="1:16">
      <c r="A8" s="6">
        <v>2017</v>
      </c>
      <c r="B8">
        <v>26370</v>
      </c>
      <c r="C8" s="6">
        <f t="shared" si="0"/>
        <v>1.8382636904302155E-2</v>
      </c>
      <c r="D8" s="6">
        <f t="shared" si="3"/>
        <v>3.4424584172232209E-2</v>
      </c>
      <c r="E8" s="6" t="s">
        <v>10</v>
      </c>
      <c r="F8" s="5"/>
      <c r="G8" s="6">
        <v>2017</v>
      </c>
      <c r="H8" s="5">
        <v>1695968</v>
      </c>
      <c r="I8" s="6">
        <f t="shared" si="1"/>
        <v>3.6617872582834728E-2</v>
      </c>
      <c r="J8" s="2">
        <f t="shared" si="4"/>
        <v>3.736713978027642E-2</v>
      </c>
      <c r="K8" s="2" t="s">
        <v>10</v>
      </c>
      <c r="M8" s="2">
        <v>2017</v>
      </c>
      <c r="N8" s="3">
        <f t="shared" si="2"/>
        <v>-1.8235235678532573E-2</v>
      </c>
      <c r="O8" s="3">
        <f t="shared" si="2"/>
        <v>-2.9425556080442117E-3</v>
      </c>
      <c r="P8" s="2" t="s">
        <v>10</v>
      </c>
    </row>
    <row r="9" spans="1:16">
      <c r="A9" s="6">
        <v>2016</v>
      </c>
      <c r="B9">
        <v>25894</v>
      </c>
      <c r="C9" s="6">
        <f t="shared" si="0"/>
        <v>5.046653144016227E-2</v>
      </c>
      <c r="D9" s="6">
        <f t="shared" si="3"/>
        <v>5.5204025953999258E-2</v>
      </c>
      <c r="E9" s="6" t="s">
        <v>11</v>
      </c>
      <c r="F9" s="5"/>
      <c r="G9" s="6">
        <v>2016</v>
      </c>
      <c r="H9" s="5">
        <v>1636059</v>
      </c>
      <c r="I9" s="6">
        <f t="shared" si="1"/>
        <v>3.8116406977718106E-2</v>
      </c>
      <c r="J9" s="2">
        <f t="shared" si="4"/>
        <v>3.804072655346101E-2</v>
      </c>
      <c r="K9" s="2" t="s">
        <v>11</v>
      </c>
      <c r="M9" s="2">
        <v>2016</v>
      </c>
      <c r="N9" s="3">
        <f t="shared" si="2"/>
        <v>1.2350124462444163E-2</v>
      </c>
      <c r="O9" s="3">
        <f t="shared" si="2"/>
        <v>1.7163299400538248E-2</v>
      </c>
      <c r="P9" s="2" t="s">
        <v>11</v>
      </c>
    </row>
    <row r="10" spans="1:16">
      <c r="A10" s="6">
        <v>2015</v>
      </c>
      <c r="B10">
        <v>24650</v>
      </c>
      <c r="C10" s="6">
        <f t="shared" si="0"/>
        <v>5.9941520467836254E-2</v>
      </c>
      <c r="D10" s="6">
        <f t="shared" si="3"/>
        <v>4.9356145261611535E-2</v>
      </c>
      <c r="E10" s="6" t="s">
        <v>12</v>
      </c>
      <c r="F10" s="5"/>
      <c r="G10" s="6">
        <v>2015</v>
      </c>
      <c r="H10" s="5">
        <v>1575988</v>
      </c>
      <c r="I10" s="6">
        <f t="shared" si="1"/>
        <v>3.7965046129203921E-2</v>
      </c>
      <c r="J10" s="2">
        <f t="shared" si="4"/>
        <v>3.3426727323831229E-2</v>
      </c>
      <c r="K10" s="2" t="s">
        <v>12</v>
      </c>
      <c r="M10" s="2">
        <v>2015</v>
      </c>
      <c r="N10" s="3">
        <f t="shared" si="2"/>
        <v>2.1976474338632333E-2</v>
      </c>
      <c r="O10" s="3">
        <f t="shared" si="2"/>
        <v>1.5929417937780306E-2</v>
      </c>
      <c r="P10" s="2" t="s">
        <v>12</v>
      </c>
    </row>
    <row r="11" spans="1:16">
      <c r="A11" s="6">
        <v>2014</v>
      </c>
      <c r="B11">
        <v>23256</v>
      </c>
      <c r="C11" s="6">
        <f t="shared" si="0"/>
        <v>3.8770770055386816E-2</v>
      </c>
      <c r="D11" s="6">
        <f t="shared" si="3"/>
        <v>8.0150839390983664E-2</v>
      </c>
      <c r="E11" s="6" t="s">
        <v>13</v>
      </c>
      <c r="F11" s="5"/>
      <c r="G11" s="6">
        <v>2014</v>
      </c>
      <c r="H11" s="5">
        <v>1518344</v>
      </c>
      <c r="I11" s="6">
        <f t="shared" si="1"/>
        <v>2.8888408518458534E-2</v>
      </c>
      <c r="J11" s="2">
        <f t="shared" si="4"/>
        <v>4.1927270404029368E-2</v>
      </c>
      <c r="K11" s="2" t="s">
        <v>13</v>
      </c>
      <c r="M11" s="2">
        <v>2014</v>
      </c>
      <c r="N11" s="3">
        <f t="shared" si="2"/>
        <v>9.8823615369282823E-3</v>
      </c>
      <c r="O11" s="3">
        <f t="shared" si="2"/>
        <v>3.8223568986954296E-2</v>
      </c>
      <c r="P11" s="2" t="s">
        <v>13</v>
      </c>
    </row>
    <row r="12" spans="1:16">
      <c r="A12" s="6">
        <v>2013</v>
      </c>
      <c r="B12">
        <v>22388</v>
      </c>
      <c r="C12" s="6">
        <f t="shared" si="0"/>
        <v>0.1215309087265805</v>
      </c>
      <c r="D12" s="6">
        <f t="shared" si="3"/>
        <v>0.11128944774442648</v>
      </c>
      <c r="E12" s="6" t="s">
        <v>14</v>
      </c>
      <c r="F12" s="5"/>
      <c r="G12" s="6">
        <v>2013</v>
      </c>
      <c r="H12" s="5">
        <v>1475713</v>
      </c>
      <c r="I12" s="6">
        <f t="shared" si="1"/>
        <v>5.4966132289600199E-2</v>
      </c>
      <c r="J12" s="2">
        <f t="shared" si="4"/>
        <v>5.337452420807437E-2</v>
      </c>
      <c r="K12" s="2" t="s">
        <v>14</v>
      </c>
      <c r="M12" s="2">
        <v>2013</v>
      </c>
      <c r="N12" s="3">
        <f t="shared" si="2"/>
        <v>6.6564776436980305E-2</v>
      </c>
      <c r="O12" s="3">
        <f t="shared" si="2"/>
        <v>5.7914923536352109E-2</v>
      </c>
      <c r="P12" s="2" t="s">
        <v>14</v>
      </c>
    </row>
    <row r="13" spans="1:16">
      <c r="A13" s="6">
        <v>2012</v>
      </c>
      <c r="B13">
        <v>19962</v>
      </c>
      <c r="C13" s="6">
        <f t="shared" si="0"/>
        <v>0.10104798676227247</v>
      </c>
      <c r="D13" s="6">
        <f t="shared" si="3"/>
        <v>9.7135184891025295E-2</v>
      </c>
      <c r="E13" s="6" t="s">
        <v>15</v>
      </c>
      <c r="F13" s="5"/>
      <c r="G13" s="6">
        <v>2012</v>
      </c>
      <c r="H13" s="5">
        <v>1398825</v>
      </c>
      <c r="I13" s="6">
        <f t="shared" si="1"/>
        <v>5.1782916126548548E-2</v>
      </c>
      <c r="J13" s="2">
        <f t="shared" si="4"/>
        <v>5.7636912288871349E-2</v>
      </c>
      <c r="K13" s="2" t="s">
        <v>15</v>
      </c>
      <c r="M13" s="2">
        <v>2012</v>
      </c>
      <c r="N13" s="3">
        <f t="shared" si="2"/>
        <v>4.9265070635723926E-2</v>
      </c>
      <c r="O13" s="3">
        <f t="shared" si="2"/>
        <v>3.9498272602153946E-2</v>
      </c>
      <c r="P13" s="2" t="s">
        <v>15</v>
      </c>
    </row>
    <row r="14" spans="1:16">
      <c r="A14" s="6">
        <v>2011</v>
      </c>
      <c r="B14">
        <v>18130</v>
      </c>
      <c r="C14" s="6">
        <f t="shared" si="0"/>
        <v>9.3222383019778102E-2</v>
      </c>
      <c r="D14" s="6">
        <f t="shared" si="3"/>
        <v>0.10081517493456491</v>
      </c>
      <c r="E14" s="6" t="s">
        <v>16</v>
      </c>
      <c r="F14" s="5"/>
      <c r="G14" s="6">
        <v>2011</v>
      </c>
      <c r="H14" s="5">
        <v>1329956</v>
      </c>
      <c r="I14" s="6">
        <f t="shared" si="1"/>
        <v>6.349090845119415E-2</v>
      </c>
      <c r="J14" s="2">
        <f t="shared" si="4"/>
        <v>4.8989728813743805E-2</v>
      </c>
      <c r="K14" s="2" t="s">
        <v>16</v>
      </c>
      <c r="M14" s="2">
        <v>2011</v>
      </c>
      <c r="N14" s="3">
        <f t="shared" si="2"/>
        <v>2.9731474568583952E-2</v>
      </c>
      <c r="O14" s="3">
        <f t="shared" si="2"/>
        <v>5.18254461208211E-2</v>
      </c>
      <c r="P14" s="2" t="s">
        <v>16</v>
      </c>
    </row>
    <row r="15" spans="1:16">
      <c r="A15" s="6">
        <v>2010</v>
      </c>
      <c r="B15">
        <v>16584</v>
      </c>
      <c r="C15" s="6">
        <f t="shared" si="0"/>
        <v>0.10840796684935169</v>
      </c>
      <c r="D15" s="6">
        <f t="shared" si="3"/>
        <v>0.10190147225987609</v>
      </c>
      <c r="E15" s="6" t="s">
        <v>17</v>
      </c>
      <c r="F15" s="5"/>
      <c r="G15" s="6">
        <v>2010</v>
      </c>
      <c r="H15" s="5">
        <v>1250557</v>
      </c>
      <c r="I15" s="6">
        <f t="shared" si="1"/>
        <v>3.4488549176293466E-2</v>
      </c>
      <c r="J15" s="2">
        <f t="shared" si="4"/>
        <v>3.9335203702825214E-2</v>
      </c>
      <c r="K15" s="2" t="s">
        <v>17</v>
      </c>
      <c r="M15" s="2">
        <v>2010</v>
      </c>
      <c r="N15" s="3">
        <f t="shared" si="2"/>
        <v>7.3919417673058235E-2</v>
      </c>
      <c r="O15" s="3">
        <f t="shared" si="2"/>
        <v>6.2566268557050872E-2</v>
      </c>
      <c r="P15" s="2" t="s">
        <v>17</v>
      </c>
    </row>
    <row r="16" spans="1:16">
      <c r="A16" s="6">
        <v>2009</v>
      </c>
      <c r="B16">
        <v>14962</v>
      </c>
      <c r="C16" s="6">
        <f t="shared" si="0"/>
        <v>9.5394977670400463E-2</v>
      </c>
      <c r="D16" s="6">
        <f t="shared" si="3"/>
        <v>0.10425359673186717</v>
      </c>
      <c r="E16" s="6" t="s">
        <v>18</v>
      </c>
      <c r="F16" s="5"/>
      <c r="G16" s="6">
        <v>2009</v>
      </c>
      <c r="H16" s="5">
        <v>1208865</v>
      </c>
      <c r="I16" s="6">
        <f t="shared" si="1"/>
        <v>4.4181858229356968E-2</v>
      </c>
      <c r="J16" s="2">
        <f t="shared" si="4"/>
        <v>5.8036847284569794E-2</v>
      </c>
      <c r="K16" s="2" t="s">
        <v>18</v>
      </c>
      <c r="M16" s="2">
        <v>2009</v>
      </c>
      <c r="N16" s="3">
        <f t="shared" si="2"/>
        <v>5.1213119441043495E-2</v>
      </c>
      <c r="O16" s="3">
        <f t="shared" si="2"/>
        <v>4.6216749447297374E-2</v>
      </c>
      <c r="P16" s="2" t="s">
        <v>18</v>
      </c>
    </row>
    <row r="17" spans="1:16">
      <c r="A17" s="6">
        <v>2008</v>
      </c>
      <c r="B17">
        <v>13659</v>
      </c>
      <c r="C17" s="6">
        <f t="shared" si="0"/>
        <v>0.11311221579333387</v>
      </c>
      <c r="D17" s="6">
        <f t="shared" si="3"/>
        <v>0.16481426195634771</v>
      </c>
      <c r="E17" s="6" t="s">
        <v>19</v>
      </c>
      <c r="F17" s="5"/>
      <c r="G17" s="6">
        <v>2008</v>
      </c>
      <c r="H17" s="5">
        <v>1157715</v>
      </c>
      <c r="I17" s="6">
        <f t="shared" si="1"/>
        <v>7.1891836339782619E-2</v>
      </c>
      <c r="J17" s="2">
        <f t="shared" si="4"/>
        <v>6.1020566513237715E-2</v>
      </c>
      <c r="K17" s="2" t="s">
        <v>19</v>
      </c>
      <c r="M17" s="2">
        <v>2008</v>
      </c>
      <c r="N17" s="3">
        <f t="shared" si="2"/>
        <v>4.1220379453551254E-2</v>
      </c>
      <c r="O17" s="3">
        <f t="shared" si="2"/>
        <v>0.10379369544311</v>
      </c>
      <c r="P17" s="2" t="s">
        <v>19</v>
      </c>
    </row>
    <row r="18" spans="1:16">
      <c r="A18" s="6">
        <v>2007</v>
      </c>
      <c r="B18">
        <v>12271</v>
      </c>
      <c r="C18" s="6">
        <f t="shared" si="0"/>
        <v>0.21651630811936157</v>
      </c>
      <c r="D18" s="6">
        <f t="shared" si="3"/>
        <v>0.18650855534378993</v>
      </c>
      <c r="E18" s="6" t="s">
        <v>20</v>
      </c>
      <c r="F18" s="5"/>
      <c r="G18" s="6">
        <v>2007</v>
      </c>
      <c r="H18" s="5">
        <v>1080067</v>
      </c>
      <c r="I18" s="6">
        <f t="shared" si="1"/>
        <v>5.014929668669281E-2</v>
      </c>
      <c r="J18" s="2">
        <f t="shared" si="4"/>
        <v>5.2071956196074576E-2</v>
      </c>
      <c r="K18" s="2" t="s">
        <v>20</v>
      </c>
      <c r="M18" s="2">
        <v>2007</v>
      </c>
      <c r="N18" s="3">
        <f t="shared" si="2"/>
        <v>0.16636701143266874</v>
      </c>
      <c r="O18" s="3">
        <f t="shared" si="2"/>
        <v>0.13443659914771536</v>
      </c>
      <c r="P18" s="2" t="s">
        <v>20</v>
      </c>
    </row>
    <row r="19" spans="1:16">
      <c r="A19" s="6">
        <v>2006</v>
      </c>
      <c r="B19">
        <v>10087</v>
      </c>
      <c r="C19" s="6">
        <f t="shared" si="0"/>
        <v>0.1565008025682183</v>
      </c>
      <c r="D19" s="6">
        <f t="shared" si="3"/>
        <v>0.14117798615567234</v>
      </c>
      <c r="E19" s="6" t="s">
        <v>21</v>
      </c>
      <c r="F19" s="5"/>
      <c r="G19" s="6">
        <v>2006</v>
      </c>
      <c r="H19" s="5">
        <v>1028489</v>
      </c>
      <c r="I19" s="6">
        <f t="shared" si="1"/>
        <v>5.3994615705456335E-2</v>
      </c>
      <c r="J19" s="2">
        <f t="shared" si="4"/>
        <v>5.248827898145017E-2</v>
      </c>
      <c r="K19" s="2" t="s">
        <v>21</v>
      </c>
      <c r="M19" s="2">
        <v>2006</v>
      </c>
      <c r="N19" s="3">
        <f t="shared" si="2"/>
        <v>0.10250618686276197</v>
      </c>
      <c r="O19" s="3">
        <f t="shared" si="2"/>
        <v>8.8689707174222171E-2</v>
      </c>
      <c r="P19" s="2" t="s">
        <v>21</v>
      </c>
    </row>
    <row r="20" spans="1:16">
      <c r="A20" s="6">
        <v>2005</v>
      </c>
      <c r="B20">
        <v>8722</v>
      </c>
      <c r="C20" s="6">
        <f t="shared" si="0"/>
        <v>0.12585516974312638</v>
      </c>
      <c r="D20" s="6">
        <f t="shared" si="3"/>
        <v>0.14453419147816982</v>
      </c>
      <c r="E20" s="6" t="s">
        <v>22</v>
      </c>
      <c r="F20" s="5"/>
      <c r="G20" s="6">
        <v>2005</v>
      </c>
      <c r="H20" s="5">
        <v>975801</v>
      </c>
      <c r="I20" s="6">
        <f t="shared" si="1"/>
        <v>5.0981942257443999E-2</v>
      </c>
      <c r="J20" s="2">
        <f t="shared" si="4"/>
        <v>4.83294602081209E-2</v>
      </c>
      <c r="K20" s="2" t="s">
        <v>22</v>
      </c>
      <c r="M20" s="2">
        <v>2005</v>
      </c>
      <c r="N20" s="3">
        <f t="shared" si="2"/>
        <v>7.4873227485682384E-2</v>
      </c>
      <c r="O20" s="3">
        <f t="shared" si="2"/>
        <v>9.6204731270048915E-2</v>
      </c>
      <c r="P20" s="2" t="s">
        <v>22</v>
      </c>
    </row>
    <row r="21" spans="1:16">
      <c r="A21" s="6">
        <v>2004</v>
      </c>
      <c r="B21">
        <v>7747</v>
      </c>
      <c r="C21" s="6">
        <f t="shared" si="0"/>
        <v>0.16321321321321322</v>
      </c>
      <c r="D21" s="6">
        <f t="shared" si="3"/>
        <v>0.13986310283460326</v>
      </c>
      <c r="E21" s="6" t="s">
        <v>23</v>
      </c>
      <c r="F21" s="5"/>
      <c r="G21" s="6">
        <v>2004</v>
      </c>
      <c r="H21" s="5">
        <v>928466</v>
      </c>
      <c r="I21" s="6">
        <f t="shared" si="1"/>
        <v>4.5676978158797801E-2</v>
      </c>
      <c r="J21" s="2">
        <f t="shared" si="4"/>
        <v>4.4970204422588672E-2</v>
      </c>
      <c r="K21" s="2" t="s">
        <v>23</v>
      </c>
      <c r="M21" s="2">
        <v>2004</v>
      </c>
      <c r="N21" s="3">
        <f t="shared" si="2"/>
        <v>0.11753623505441542</v>
      </c>
      <c r="O21" s="3">
        <f t="shared" si="2"/>
        <v>9.4892898412014592E-2</v>
      </c>
      <c r="P21" s="2" t="s">
        <v>23</v>
      </c>
    </row>
    <row r="22" spans="1:16">
      <c r="A22" s="6">
        <v>2003</v>
      </c>
      <c r="B22">
        <v>6660</v>
      </c>
      <c r="C22" s="6">
        <f t="shared" si="0"/>
        <v>0.11651299245599329</v>
      </c>
      <c r="D22" s="6">
        <f t="shared" si="3"/>
        <v>0.11814010801699609</v>
      </c>
      <c r="E22" s="6" t="s">
        <v>24</v>
      </c>
      <c r="F22" s="5"/>
      <c r="G22" s="6">
        <v>2003</v>
      </c>
      <c r="H22" s="5">
        <v>887909</v>
      </c>
      <c r="I22" s="6">
        <f t="shared" si="1"/>
        <v>4.426343068637955E-2</v>
      </c>
      <c r="J22" s="2">
        <f t="shared" si="4"/>
        <v>3.357412135822737E-2</v>
      </c>
      <c r="K22" s="2" t="s">
        <v>24</v>
      </c>
      <c r="M22" s="2">
        <v>2003</v>
      </c>
      <c r="N22" s="3">
        <f t="shared" si="2"/>
        <v>7.2249561769613752E-2</v>
      </c>
      <c r="O22" s="3">
        <f t="shared" si="2"/>
        <v>8.4565986658768716E-2</v>
      </c>
      <c r="P22" s="2" t="s">
        <v>24</v>
      </c>
    </row>
    <row r="23" spans="1:16">
      <c r="A23" s="6">
        <v>2002</v>
      </c>
      <c r="B23">
        <v>5965</v>
      </c>
      <c r="C23" s="6">
        <f t="shared" si="0"/>
        <v>0.11976722357799888</v>
      </c>
      <c r="D23" s="6">
        <f t="shared" si="3"/>
        <v>8.1524818212814557E-2</v>
      </c>
      <c r="E23" s="6" t="s">
        <v>25</v>
      </c>
      <c r="F23" s="5"/>
      <c r="G23" s="6">
        <v>2002</v>
      </c>
      <c r="H23" s="5">
        <v>850273</v>
      </c>
      <c r="I23" s="6">
        <f t="shared" si="1"/>
        <v>2.2884812030075186E-2</v>
      </c>
      <c r="J23" s="2">
        <f t="shared" si="4"/>
        <v>1.147970202989825E-2</v>
      </c>
      <c r="K23" s="2" t="s">
        <v>25</v>
      </c>
      <c r="M23" s="2">
        <v>2002</v>
      </c>
      <c r="N23" s="3">
        <f t="shared" si="2"/>
        <v>9.6882411547923694E-2</v>
      </c>
      <c r="O23" s="3">
        <f t="shared" si="2"/>
        <v>7.0045116182916312E-2</v>
      </c>
      <c r="P23" s="2" t="s">
        <v>25</v>
      </c>
    </row>
    <row r="24" spans="1:16">
      <c r="A24" s="6">
        <v>2001</v>
      </c>
      <c r="B24">
        <v>5327</v>
      </c>
      <c r="C24" s="6">
        <f t="shared" si="0"/>
        <v>4.3282412847630236E-2</v>
      </c>
      <c r="D24" s="6">
        <f t="shared" si="3"/>
        <v>6.4601648788766203E-2</v>
      </c>
      <c r="E24" s="6" t="s">
        <v>26</v>
      </c>
      <c r="F24" s="5"/>
      <c r="G24" s="6">
        <v>2001</v>
      </c>
      <c r="H24" s="5">
        <v>831250</v>
      </c>
      <c r="I24" s="6">
        <f t="shared" si="1"/>
        <v>7.4592029721314555E-5</v>
      </c>
      <c r="J24" s="2">
        <f t="shared" si="4"/>
        <v>1.0923910985677252E-2</v>
      </c>
      <c r="K24" s="2" t="s">
        <v>26</v>
      </c>
      <c r="M24" s="2">
        <v>2001</v>
      </c>
      <c r="N24" s="3">
        <f t="shared" si="2"/>
        <v>4.3207820817908922E-2</v>
      </c>
      <c r="O24" s="3">
        <f t="shared" si="2"/>
        <v>5.3677737803088953E-2</v>
      </c>
      <c r="P24" s="2" t="s">
        <v>26</v>
      </c>
    </row>
    <row r="25" spans="1:16">
      <c r="A25" s="6">
        <v>2000</v>
      </c>
      <c r="B25">
        <v>5106</v>
      </c>
      <c r="C25" s="6">
        <f t="shared" si="0"/>
        <v>8.5920884729902169E-2</v>
      </c>
      <c r="D25" s="6">
        <f t="shared" si="3"/>
        <v>7.7278624183132902E-2</v>
      </c>
      <c r="E25" s="6" t="s">
        <v>27</v>
      </c>
      <c r="F25" s="5"/>
      <c r="G25" s="6">
        <v>2000</v>
      </c>
      <c r="H25" s="5">
        <v>831188</v>
      </c>
      <c r="I25" s="6">
        <f t="shared" si="1"/>
        <v>2.177322994163319E-2</v>
      </c>
      <c r="J25" s="2">
        <f t="shared" si="4"/>
        <v>1.9876638847439031E-2</v>
      </c>
      <c r="K25" s="2" t="s">
        <v>27</v>
      </c>
      <c r="M25" s="2">
        <v>2000</v>
      </c>
      <c r="N25" s="3">
        <f t="shared" si="2"/>
        <v>6.4147654788268976E-2</v>
      </c>
      <c r="O25" s="3">
        <f t="shared" si="2"/>
        <v>5.7401985335693871E-2</v>
      </c>
      <c r="P25" s="2" t="s">
        <v>27</v>
      </c>
    </row>
    <row r="26" spans="1:16">
      <c r="A26" s="6">
        <v>1999</v>
      </c>
      <c r="B26">
        <v>4702</v>
      </c>
      <c r="C26" s="6">
        <f t="shared" si="0"/>
        <v>6.8636363636363634E-2</v>
      </c>
      <c r="D26" s="6">
        <f t="shared" si="3"/>
        <v>7.6056669875310595E-2</v>
      </c>
      <c r="E26" s="6" t="s">
        <v>28</v>
      </c>
      <c r="F26" s="5"/>
      <c r="G26" s="6">
        <v>1999</v>
      </c>
      <c r="H26" s="5">
        <v>813476</v>
      </c>
      <c r="I26" s="6">
        <f t="shared" si="1"/>
        <v>1.7980047753244868E-2</v>
      </c>
      <c r="J26" s="2">
        <f t="shared" si="4"/>
        <v>1.9467776698243837E-2</v>
      </c>
      <c r="K26" s="2" t="s">
        <v>28</v>
      </c>
      <c r="M26" s="2">
        <v>1999</v>
      </c>
      <c r="N26" s="3">
        <f t="shared" si="2"/>
        <v>5.0656315883118766E-2</v>
      </c>
      <c r="O26" s="3">
        <f t="shared" si="2"/>
        <v>5.6588893177066758E-2</v>
      </c>
      <c r="P26" s="2" t="s">
        <v>28</v>
      </c>
    </row>
    <row r="27" spans="1:16">
      <c r="A27" s="6">
        <v>1998</v>
      </c>
      <c r="B27">
        <v>4400</v>
      </c>
      <c r="C27" s="6">
        <f t="shared" si="0"/>
        <v>8.347697611425757E-2</v>
      </c>
      <c r="D27" s="6">
        <f t="shared" si="3"/>
        <v>0.10467167352982076</v>
      </c>
      <c r="E27" s="6" t="s">
        <v>29</v>
      </c>
      <c r="F27" s="5"/>
      <c r="G27" s="6">
        <v>1998</v>
      </c>
      <c r="H27" s="5">
        <v>799108</v>
      </c>
      <c r="I27" s="6">
        <f t="shared" si="1"/>
        <v>2.0955505643242802E-2</v>
      </c>
      <c r="J27" s="2">
        <f t="shared" si="4"/>
        <v>1.7062593320137966E-2</v>
      </c>
      <c r="K27" s="2" t="s">
        <v>29</v>
      </c>
      <c r="M27" s="2">
        <v>1998</v>
      </c>
      <c r="N27" s="3">
        <f t="shared" si="2"/>
        <v>6.2521470471014765E-2</v>
      </c>
      <c r="O27" s="3">
        <f t="shared" si="2"/>
        <v>8.7609080209682805E-2</v>
      </c>
      <c r="P27" s="2" t="s">
        <v>29</v>
      </c>
    </row>
    <row r="28" spans="1:16">
      <c r="A28" s="6">
        <v>1997</v>
      </c>
      <c r="B28">
        <v>4061</v>
      </c>
      <c r="C28" s="6">
        <f t="shared" si="0"/>
        <v>0.12586637094538397</v>
      </c>
      <c r="D28" s="6">
        <f t="shared" si="3"/>
        <v>0.1411633874605086</v>
      </c>
      <c r="E28" s="6" t="s">
        <v>30</v>
      </c>
      <c r="F28" s="5"/>
      <c r="G28" s="6">
        <v>1997</v>
      </c>
      <c r="H28" s="5">
        <v>782706</v>
      </c>
      <c r="I28" s="6">
        <f t="shared" si="1"/>
        <v>1.3169680997033133E-2</v>
      </c>
      <c r="J28" s="2">
        <f t="shared" si="4"/>
        <v>6.5809530205009958E-2</v>
      </c>
      <c r="K28" s="2" t="s">
        <v>30</v>
      </c>
      <c r="M28" s="2">
        <v>1997</v>
      </c>
      <c r="N28" s="3">
        <f t="shared" si="2"/>
        <v>0.11269668994835083</v>
      </c>
      <c r="O28" s="3">
        <f t="shared" si="2"/>
        <v>7.5353857255498646E-2</v>
      </c>
      <c r="P28" s="2" t="s">
        <v>30</v>
      </c>
    </row>
    <row r="29" spans="1:16">
      <c r="A29" s="6">
        <v>1996</v>
      </c>
      <c r="B29">
        <v>3607</v>
      </c>
      <c r="C29" s="6">
        <f t="shared" si="0"/>
        <v>0.15646040397563321</v>
      </c>
      <c r="D29" s="6">
        <f t="shared" si="3"/>
        <v>0.15926596949899396</v>
      </c>
      <c r="E29" s="6" t="s">
        <v>31</v>
      </c>
      <c r="F29" s="5"/>
      <c r="G29" s="6">
        <v>1996</v>
      </c>
      <c r="H29" s="5">
        <v>772532</v>
      </c>
      <c r="I29" s="6">
        <f t="shared" si="1"/>
        <v>0.11844937941298679</v>
      </c>
      <c r="J29" s="2">
        <f t="shared" si="4"/>
        <v>8.4519918588730383E-2</v>
      </c>
      <c r="K29" s="2" t="s">
        <v>31</v>
      </c>
      <c r="M29" s="2">
        <v>1996</v>
      </c>
      <c r="N29" s="3">
        <f t="shared" si="2"/>
        <v>3.801102456264642E-2</v>
      </c>
      <c r="O29" s="3">
        <f t="shared" si="2"/>
        <v>7.4746050910263581E-2</v>
      </c>
      <c r="P29" s="2" t="s">
        <v>31</v>
      </c>
    </row>
    <row r="30" spans="1:16">
      <c r="A30" s="6">
        <v>1995</v>
      </c>
      <c r="B30">
        <v>3119</v>
      </c>
      <c r="C30" s="6">
        <f t="shared" si="0"/>
        <v>0.16207153502235469</v>
      </c>
      <c r="D30" s="6">
        <f t="shared" si="3"/>
        <v>0.10341801741386322</v>
      </c>
      <c r="E30" s="6" t="s">
        <v>32</v>
      </c>
      <c r="F30" s="5"/>
      <c r="G30" s="6">
        <v>1995</v>
      </c>
      <c r="H30" s="5">
        <v>690717</v>
      </c>
      <c r="I30" s="6">
        <f t="shared" si="1"/>
        <v>5.0590457764473976E-2</v>
      </c>
      <c r="J30" s="2">
        <f t="shared" si="4"/>
        <v>4.6889486280644252E-2</v>
      </c>
      <c r="K30" s="2" t="s">
        <v>32</v>
      </c>
      <c r="M30" s="2">
        <v>1995</v>
      </c>
      <c r="N30" s="3">
        <f t="shared" si="2"/>
        <v>0.11148107725788071</v>
      </c>
      <c r="O30" s="3">
        <f t="shared" si="2"/>
        <v>5.652853113321897E-2</v>
      </c>
      <c r="P30" s="2" t="s">
        <v>32</v>
      </c>
    </row>
    <row r="31" spans="1:16">
      <c r="A31" s="6">
        <v>1994</v>
      </c>
      <c r="B31">
        <v>2684</v>
      </c>
      <c r="C31" s="6">
        <f t="shared" si="0"/>
        <v>4.4764499805371741E-2</v>
      </c>
      <c r="D31" s="6">
        <f t="shared" si="3"/>
        <v>1.3399069474551314E-2</v>
      </c>
      <c r="E31" s="6" t="s">
        <v>33</v>
      </c>
      <c r="F31" s="5"/>
      <c r="G31" s="6">
        <v>1994</v>
      </c>
      <c r="H31" s="5">
        <v>657456</v>
      </c>
      <c r="I31" s="6">
        <f t="shared" si="1"/>
        <v>4.3188514796814528E-2</v>
      </c>
      <c r="J31" s="2">
        <f t="shared" si="4"/>
        <v>2.9041261205244112E-2</v>
      </c>
      <c r="K31" s="2" t="s">
        <v>33</v>
      </c>
      <c r="M31" s="2">
        <v>1994</v>
      </c>
      <c r="N31" s="3">
        <f t="shared" si="2"/>
        <v>1.5759850085572125E-3</v>
      </c>
      <c r="O31" s="3">
        <f t="shared" si="2"/>
        <v>-1.5642191730692798E-2</v>
      </c>
      <c r="P31" s="2" t="s">
        <v>33</v>
      </c>
    </row>
    <row r="32" spans="1:16">
      <c r="A32" s="6">
        <v>1993</v>
      </c>
      <c r="B32">
        <v>2569</v>
      </c>
      <c r="C32" s="6">
        <f t="shared" si="0"/>
        <v>-1.7966360856269112E-2</v>
      </c>
      <c r="D32" s="6">
        <f t="shared" si="3"/>
        <v>4.0827664464677553E-2</v>
      </c>
      <c r="E32" s="6" t="s">
        <v>34</v>
      </c>
      <c r="F32" s="5"/>
      <c r="G32" s="6">
        <v>1993</v>
      </c>
      <c r="H32" s="5">
        <v>630237</v>
      </c>
      <c r="I32" s="6">
        <f t="shared" si="1"/>
        <v>1.4894007613673694E-2</v>
      </c>
      <c r="J32" s="2">
        <f t="shared" si="4"/>
        <v>1.3230641512147433E-2</v>
      </c>
      <c r="K32" s="2" t="s">
        <v>34</v>
      </c>
      <c r="M32" s="2">
        <v>1993</v>
      </c>
      <c r="N32" s="3">
        <f t="shared" si="2"/>
        <v>-3.2860368469942808E-2</v>
      </c>
      <c r="O32" s="3">
        <f t="shared" si="2"/>
        <v>2.759702295253012E-2</v>
      </c>
      <c r="P32" s="2" t="s">
        <v>34</v>
      </c>
    </row>
    <row r="33" spans="1:16">
      <c r="A33" s="6">
        <v>1992</v>
      </c>
      <c r="B33">
        <v>2616</v>
      </c>
      <c r="C33" s="6">
        <f t="shared" si="0"/>
        <v>9.9621689785624218E-2</v>
      </c>
      <c r="D33" s="6">
        <f t="shared" si="3"/>
        <v>1.0075314331281062</v>
      </c>
      <c r="E33" s="6" t="s">
        <v>35</v>
      </c>
      <c r="F33" s="5"/>
      <c r="G33" s="6">
        <v>1992</v>
      </c>
      <c r="H33" s="5">
        <v>620988</v>
      </c>
      <c r="I33" s="6">
        <f t="shared" si="1"/>
        <v>1.1567275410621173E-2</v>
      </c>
      <c r="J33" s="2">
        <f t="shared" si="4"/>
        <v>2.0060376222010901E-2</v>
      </c>
      <c r="K33" s="2" t="s">
        <v>35</v>
      </c>
      <c r="M33" s="2">
        <v>1992</v>
      </c>
      <c r="N33" s="3">
        <f t="shared" si="2"/>
        <v>8.805441437500304E-2</v>
      </c>
      <c r="O33" s="3">
        <f t="shared" si="2"/>
        <v>0.98747105690609538</v>
      </c>
      <c r="P33" s="2" t="s">
        <v>35</v>
      </c>
    </row>
    <row r="34" spans="1:16">
      <c r="A34" s="6">
        <v>1991</v>
      </c>
      <c r="B34">
        <v>2379</v>
      </c>
      <c r="C34" s="6">
        <f t="shared" si="0"/>
        <v>1.9154411764705883</v>
      </c>
      <c r="D34" s="6">
        <f t="shared" si="3"/>
        <v>1.0883233703063915</v>
      </c>
      <c r="E34" s="6" t="s">
        <v>36</v>
      </c>
      <c r="F34" s="5"/>
      <c r="G34" s="6">
        <v>1991</v>
      </c>
      <c r="H34" s="5">
        <v>613887</v>
      </c>
      <c r="I34" s="6">
        <f t="shared" si="1"/>
        <v>2.855347703340063E-2</v>
      </c>
      <c r="J34" s="2">
        <f t="shared" si="4"/>
        <v>2.8153286573621972E-2</v>
      </c>
      <c r="K34" s="2" t="s">
        <v>36</v>
      </c>
      <c r="M34" s="2">
        <v>1991</v>
      </c>
      <c r="N34" s="3">
        <f t="shared" si="2"/>
        <v>1.8868876994371877</v>
      </c>
      <c r="O34" s="3">
        <f t="shared" si="2"/>
        <v>1.0601700837327694</v>
      </c>
      <c r="P34" s="2" t="s">
        <v>36</v>
      </c>
    </row>
    <row r="35" spans="1:16">
      <c r="A35" s="6">
        <v>1990</v>
      </c>
      <c r="B35">
        <v>816</v>
      </c>
      <c r="C35" s="6">
        <f t="shared" si="0"/>
        <v>0.26120556414219476</v>
      </c>
      <c r="D35" s="6">
        <f t="shared" si="3"/>
        <v>0.16267515049215001</v>
      </c>
      <c r="E35" s="6" t="s">
        <v>37</v>
      </c>
      <c r="F35" s="5"/>
      <c r="G35" s="6">
        <v>1990</v>
      </c>
      <c r="H35" s="5">
        <v>596845</v>
      </c>
      <c r="I35" s="6">
        <f t="shared" si="1"/>
        <v>2.7753096113843315E-2</v>
      </c>
      <c r="J35" s="2">
        <f t="shared" si="4"/>
        <v>2.9443120143982246E-2</v>
      </c>
      <c r="K35" s="2" t="s">
        <v>37</v>
      </c>
      <c r="M35" s="2">
        <v>1990</v>
      </c>
      <c r="N35" s="3">
        <f t="shared" si="2"/>
        <v>0.23345246802835146</v>
      </c>
      <c r="O35" s="3">
        <f t="shared" si="2"/>
        <v>0.13323203034816777</v>
      </c>
      <c r="P35" s="2" t="s">
        <v>37</v>
      </c>
    </row>
    <row r="36" spans="1:16">
      <c r="A36" s="6">
        <v>1989</v>
      </c>
      <c r="B36" s="5">
        <v>647</v>
      </c>
      <c r="C36" s="6">
        <f t="shared" si="0"/>
        <v>6.4144736842105268E-2</v>
      </c>
      <c r="D36" s="6">
        <f t="shared" si="3"/>
        <v>2.4779013477778729E-2</v>
      </c>
      <c r="E36" s="6" t="s">
        <v>38</v>
      </c>
      <c r="F36" s="5"/>
      <c r="G36" s="6">
        <v>1989</v>
      </c>
      <c r="H36" s="5">
        <v>580728</v>
      </c>
      <c r="I36" s="6">
        <f t="shared" si="1"/>
        <v>3.1133144174121174E-2</v>
      </c>
      <c r="J36" s="2">
        <f t="shared" si="4"/>
        <v>2.639735214630743E-2</v>
      </c>
      <c r="K36" s="2" t="s">
        <v>38</v>
      </c>
      <c r="M36" s="2">
        <v>1989</v>
      </c>
      <c r="N36" s="3">
        <f t="shared" si="2"/>
        <v>3.3011592667984091E-2</v>
      </c>
      <c r="O36" s="3">
        <f t="shared" si="2"/>
        <v>-1.6183386685287016E-3</v>
      </c>
      <c r="P36" s="2" t="s">
        <v>38</v>
      </c>
    </row>
    <row r="37" spans="1:16">
      <c r="A37" s="6">
        <v>1988</v>
      </c>
      <c r="B37" s="5">
        <v>608</v>
      </c>
      <c r="C37" s="6">
        <f t="shared" si="0"/>
        <v>-1.4586709886547812E-2</v>
      </c>
      <c r="D37" s="6">
        <f t="shared" si="3"/>
        <v>4.6566609150083364E-2</v>
      </c>
      <c r="E37" s="6" t="s">
        <v>39</v>
      </c>
      <c r="F37" s="5"/>
      <c r="G37" s="6">
        <v>1988</v>
      </c>
      <c r="H37" s="5">
        <v>563194</v>
      </c>
      <c r="I37" s="6">
        <f t="shared" si="1"/>
        <v>2.1661560118493687E-2</v>
      </c>
      <c r="J37" s="2">
        <f t="shared" si="4"/>
        <v>2.4966281656905474E-2</v>
      </c>
      <c r="K37" s="2" t="s">
        <v>39</v>
      </c>
      <c r="M37" s="2">
        <v>1988</v>
      </c>
      <c r="N37" s="3">
        <f t="shared" ref="N37:O55" si="5">C37-I37</f>
        <v>-3.6248270005041501E-2</v>
      </c>
      <c r="O37" s="3">
        <f t="shared" si="5"/>
        <v>2.160032749317789E-2</v>
      </c>
      <c r="P37" s="2" t="s">
        <v>39</v>
      </c>
    </row>
    <row r="38" spans="1:16">
      <c r="A38" s="6">
        <v>1987</v>
      </c>
      <c r="B38" s="5">
        <v>617</v>
      </c>
      <c r="C38" s="6">
        <f t="shared" si="0"/>
        <v>0.10771992818671454</v>
      </c>
      <c r="D38" s="6">
        <f t="shared" si="3"/>
        <v>2.4299153282546459E-2</v>
      </c>
      <c r="E38" s="6" t="s">
        <v>40</v>
      </c>
      <c r="F38" s="5"/>
      <c r="G38" s="6">
        <v>1987</v>
      </c>
      <c r="H38" s="5">
        <v>551253</v>
      </c>
      <c r="I38" s="6">
        <f t="shared" si="1"/>
        <v>2.8271003195317265E-2</v>
      </c>
      <c r="J38" s="2">
        <f t="shared" si="4"/>
        <v>1.6846461339296948E-2</v>
      </c>
      <c r="K38" s="2" t="s">
        <v>40</v>
      </c>
      <c r="M38" s="2">
        <v>1987</v>
      </c>
      <c r="N38" s="3">
        <f t="shared" si="5"/>
        <v>7.9448924991397274E-2</v>
      </c>
      <c r="O38" s="3">
        <f t="shared" si="5"/>
        <v>7.4526919432495106E-3</v>
      </c>
      <c r="P38" s="2" t="s">
        <v>40</v>
      </c>
    </row>
    <row r="39" spans="1:16">
      <c r="A39" s="6">
        <v>1986</v>
      </c>
      <c r="B39" s="5">
        <v>557</v>
      </c>
      <c r="C39" s="6">
        <f t="shared" si="0"/>
        <v>-5.9121621621621621E-2</v>
      </c>
      <c r="D39" s="6">
        <f t="shared" si="3"/>
        <v>1.2563731313731317E-2</v>
      </c>
      <c r="E39" s="6" t="s">
        <v>41</v>
      </c>
      <c r="F39" s="5"/>
      <c r="G39" s="6">
        <v>1986</v>
      </c>
      <c r="H39" s="5">
        <v>536097</v>
      </c>
      <c r="I39" s="6">
        <f t="shared" si="1"/>
        <v>5.4219194832766321E-3</v>
      </c>
      <c r="J39" s="2">
        <f t="shared" si="4"/>
        <v>9.3190231942493328E-3</v>
      </c>
      <c r="K39" s="2" t="s">
        <v>41</v>
      </c>
      <c r="M39" s="2">
        <v>1986</v>
      </c>
      <c r="N39" s="3">
        <f t="shared" si="5"/>
        <v>-6.4543541104898253E-2</v>
      </c>
      <c r="O39" s="3">
        <f t="shared" si="5"/>
        <v>3.244708119481984E-3</v>
      </c>
      <c r="P39" s="2" t="s">
        <v>41</v>
      </c>
    </row>
    <row r="40" spans="1:16">
      <c r="A40" s="6">
        <v>1985</v>
      </c>
      <c r="B40" s="5">
        <v>592</v>
      </c>
      <c r="C40" s="6">
        <f t="shared" si="0"/>
        <v>8.4249084249084255E-2</v>
      </c>
      <c r="D40" s="6">
        <f t="shared" si="3"/>
        <v>5.9169996669996672E-2</v>
      </c>
      <c r="E40" s="6" t="s">
        <v>42</v>
      </c>
      <c r="F40" s="5"/>
      <c r="G40" s="6">
        <v>1985</v>
      </c>
      <c r="H40" s="5">
        <v>533206</v>
      </c>
      <c r="I40" s="6">
        <f t="shared" si="1"/>
        <v>1.3216126905222033E-2</v>
      </c>
      <c r="J40" s="2">
        <f t="shared" si="4"/>
        <v>2.0373534963942636E-2</v>
      </c>
      <c r="K40" s="2" t="s">
        <v>42</v>
      </c>
      <c r="M40" s="2">
        <v>1985</v>
      </c>
      <c r="N40" s="3">
        <f t="shared" si="5"/>
        <v>7.1032957343862224E-2</v>
      </c>
      <c r="O40" s="3">
        <f t="shared" si="5"/>
        <v>3.8796461706054039E-2</v>
      </c>
      <c r="P40" s="2" t="s">
        <v>42</v>
      </c>
    </row>
    <row r="41" spans="1:16">
      <c r="A41" s="6">
        <v>1984</v>
      </c>
      <c r="B41" s="5">
        <v>546</v>
      </c>
      <c r="C41" s="6">
        <f t="shared" si="0"/>
        <v>3.4090909090909088E-2</v>
      </c>
      <c r="D41" s="6">
        <f t="shared" si="3"/>
        <v>-1.8982664962454064E-2</v>
      </c>
      <c r="E41" s="6" t="s">
        <v>43</v>
      </c>
      <c r="F41" s="5"/>
      <c r="G41" s="6">
        <v>1984</v>
      </c>
      <c r="H41" s="5">
        <v>526251</v>
      </c>
      <c r="I41" s="6">
        <f t="shared" si="1"/>
        <v>2.7530943022663238E-2</v>
      </c>
      <c r="J41" s="2">
        <f t="shared" si="4"/>
        <v>4.0381562292920295E-2</v>
      </c>
      <c r="K41" s="2" t="s">
        <v>43</v>
      </c>
      <c r="M41" s="2">
        <v>1984</v>
      </c>
      <c r="N41" s="3">
        <f t="shared" si="5"/>
        <v>6.5599660682458504E-3</v>
      </c>
      <c r="O41" s="3">
        <f t="shared" si="5"/>
        <v>-5.9364227255374359E-2</v>
      </c>
      <c r="P41" s="2" t="s">
        <v>43</v>
      </c>
    </row>
    <row r="42" spans="1:16">
      <c r="A42" s="6">
        <v>1983</v>
      </c>
      <c r="B42" s="5">
        <v>528</v>
      </c>
      <c r="C42" s="6">
        <f t="shared" si="0"/>
        <v>-7.2056239015817217E-2</v>
      </c>
      <c r="D42" s="6">
        <f t="shared" si="3"/>
        <v>4.1050987997162385E-2</v>
      </c>
      <c r="E42" s="6" t="s">
        <v>44</v>
      </c>
      <c r="F42" s="5"/>
      <c r="G42" s="6">
        <v>1983</v>
      </c>
      <c r="H42" s="5">
        <v>512151</v>
      </c>
      <c r="I42" s="6">
        <f t="shared" si="1"/>
        <v>5.3232181563177355E-2</v>
      </c>
      <c r="J42" s="2">
        <f t="shared" si="4"/>
        <v>4.8451431259225353E-2</v>
      </c>
      <c r="K42" s="2" t="s">
        <v>44</v>
      </c>
      <c r="M42" s="2">
        <v>1983</v>
      </c>
      <c r="N42" s="3">
        <f t="shared" si="5"/>
        <v>-0.12528842057899459</v>
      </c>
      <c r="O42" s="3">
        <f t="shared" si="5"/>
        <v>-7.4004432620629682E-3</v>
      </c>
      <c r="P42" s="2" t="s">
        <v>44</v>
      </c>
    </row>
    <row r="43" spans="1:16">
      <c r="A43" s="6">
        <v>1982</v>
      </c>
      <c r="B43" s="5">
        <v>569</v>
      </c>
      <c r="C43" s="6">
        <f t="shared" si="0"/>
        <v>0.15415821501014199</v>
      </c>
      <c r="D43" s="6">
        <f t="shared" si="3"/>
        <v>8.6376628166228014E-2</v>
      </c>
      <c r="E43" s="6" t="s">
        <v>45</v>
      </c>
      <c r="F43" s="5"/>
      <c r="G43" s="6">
        <v>1982</v>
      </c>
      <c r="H43" s="5">
        <v>486266</v>
      </c>
      <c r="I43" s="6">
        <f t="shared" si="1"/>
        <v>4.3670680955273343E-2</v>
      </c>
      <c r="J43" s="2">
        <f t="shared" si="4"/>
        <v>4.4644322685575777E-2</v>
      </c>
      <c r="K43" s="2" t="s">
        <v>45</v>
      </c>
      <c r="M43" s="2">
        <v>1982</v>
      </c>
      <c r="N43" s="3">
        <f t="shared" si="5"/>
        <v>0.11048753405486864</v>
      </c>
      <c r="O43" s="3">
        <f t="shared" si="5"/>
        <v>4.1732305480652238E-2</v>
      </c>
      <c r="P43" s="2" t="s">
        <v>45</v>
      </c>
    </row>
    <row r="44" spans="1:16">
      <c r="A44" s="6">
        <v>1981</v>
      </c>
      <c r="B44" s="5">
        <v>493</v>
      </c>
      <c r="C44" s="6">
        <f t="shared" si="0"/>
        <v>1.859504132231405E-2</v>
      </c>
      <c r="D44" s="6">
        <f t="shared" si="3"/>
        <v>3.1750716815651886E-3</v>
      </c>
      <c r="E44" s="6" t="s">
        <v>46</v>
      </c>
      <c r="F44" s="5"/>
      <c r="G44" s="6">
        <v>1981</v>
      </c>
      <c r="H44" s="5">
        <v>465919</v>
      </c>
      <c r="I44" s="6">
        <f t="shared" si="1"/>
        <v>4.5617964415878204E-2</v>
      </c>
      <c r="J44" s="2">
        <f t="shared" si="4"/>
        <v>3.5457452748530641E-2</v>
      </c>
      <c r="K44" s="2" t="s">
        <v>46</v>
      </c>
      <c r="M44" s="2">
        <v>1981</v>
      </c>
      <c r="N44" s="3">
        <f t="shared" si="5"/>
        <v>-2.7022923093564154E-2</v>
      </c>
      <c r="O44" s="3">
        <f t="shared" si="5"/>
        <v>-3.2282381066965453E-2</v>
      </c>
      <c r="P44" s="2" t="s">
        <v>46</v>
      </c>
    </row>
    <row r="45" spans="1:16">
      <c r="A45" s="6">
        <v>1980</v>
      </c>
      <c r="B45" s="5">
        <v>484</v>
      </c>
      <c r="C45" s="6">
        <f t="shared" si="0"/>
        <v>-1.2244897959183673E-2</v>
      </c>
      <c r="D45" s="6">
        <f t="shared" si="3"/>
        <v>2.075927145051569E-2</v>
      </c>
      <c r="E45" s="6" t="s">
        <v>47</v>
      </c>
      <c r="F45" s="5"/>
      <c r="G45" s="6">
        <v>1980</v>
      </c>
      <c r="H45" s="5">
        <v>445592</v>
      </c>
      <c r="I45" s="6">
        <f t="shared" si="1"/>
        <v>2.5296941081183071E-2</v>
      </c>
      <c r="J45" s="2">
        <f t="shared" si="4"/>
        <v>2.1584758356745948E-2</v>
      </c>
      <c r="K45" s="2" t="s">
        <v>47</v>
      </c>
      <c r="M45" s="2">
        <v>1980</v>
      </c>
      <c r="N45" s="3">
        <f t="shared" si="5"/>
        <v>-3.7541839040366745E-2</v>
      </c>
      <c r="O45" s="3">
        <f t="shared" si="5"/>
        <v>-8.2548690623025778E-4</v>
      </c>
      <c r="P45" s="2" t="s">
        <v>47</v>
      </c>
    </row>
    <row r="46" spans="1:16">
      <c r="A46" s="6">
        <v>1979</v>
      </c>
      <c r="B46" s="5">
        <v>490</v>
      </c>
      <c r="C46" s="6">
        <f t="shared" si="0"/>
        <v>5.3763440860215055E-2</v>
      </c>
      <c r="D46" s="6">
        <f t="shared" si="3"/>
        <v>6.2596006144393243E-2</v>
      </c>
      <c r="E46" s="6" t="s">
        <v>48</v>
      </c>
      <c r="F46" s="5"/>
      <c r="G46" s="6">
        <v>1979</v>
      </c>
      <c r="H46" s="5">
        <v>434598</v>
      </c>
      <c r="I46" s="6">
        <f t="shared" si="1"/>
        <v>1.7872575632308822E-2</v>
      </c>
      <c r="J46" s="2">
        <f t="shared" si="4"/>
        <v>2.6410575718924752E-2</v>
      </c>
      <c r="K46" s="2" t="s">
        <v>48</v>
      </c>
      <c r="M46" s="2">
        <v>1979</v>
      </c>
      <c r="N46" s="3">
        <f t="shared" si="5"/>
        <v>3.589086522790623E-2</v>
      </c>
      <c r="O46" s="3">
        <f t="shared" si="5"/>
        <v>3.6185430425468491E-2</v>
      </c>
      <c r="P46" s="2" t="s">
        <v>48</v>
      </c>
    </row>
    <row r="47" spans="1:16">
      <c r="A47" s="6">
        <v>1978</v>
      </c>
      <c r="B47" s="5">
        <v>465</v>
      </c>
      <c r="C47" s="6">
        <f t="shared" si="0"/>
        <v>7.1428571428571425E-2</v>
      </c>
      <c r="D47" s="6">
        <f t="shared" si="3"/>
        <v>0.19329004329004329</v>
      </c>
      <c r="E47" s="6" t="s">
        <v>49</v>
      </c>
      <c r="F47" s="5"/>
      <c r="G47" s="6">
        <v>1978</v>
      </c>
      <c r="H47" s="5">
        <v>426967</v>
      </c>
      <c r="I47" s="6">
        <f t="shared" si="1"/>
        <v>3.4948575805540678E-2</v>
      </c>
      <c r="J47" s="2">
        <f t="shared" si="4"/>
        <v>9.0191741979756629E-2</v>
      </c>
      <c r="K47" s="2" t="s">
        <v>49</v>
      </c>
      <c r="M47" s="2">
        <v>1978</v>
      </c>
      <c r="N47" s="3">
        <f t="shared" si="5"/>
        <v>3.6479995623030746E-2</v>
      </c>
      <c r="O47" s="3">
        <f t="shared" si="5"/>
        <v>0.10309830131028666</v>
      </c>
      <c r="P47" s="2" t="s">
        <v>49</v>
      </c>
    </row>
    <row r="48" spans="1:16">
      <c r="A48" s="6">
        <v>1977</v>
      </c>
      <c r="B48" s="5">
        <v>434</v>
      </c>
      <c r="C48" s="6">
        <f t="shared" si="0"/>
        <v>0.31515151515151513</v>
      </c>
      <c r="D48" s="6">
        <f t="shared" si="3"/>
        <v>0.17644368210405945</v>
      </c>
      <c r="E48" s="6" t="s">
        <v>50</v>
      </c>
      <c r="F48" s="5"/>
      <c r="G48" s="6">
        <v>1977</v>
      </c>
      <c r="H48" s="5">
        <v>412549</v>
      </c>
      <c r="I48" s="6">
        <f t="shared" si="1"/>
        <v>0.14543490815397259</v>
      </c>
      <c r="J48" s="2">
        <f t="shared" si="4"/>
        <v>0.10738961540140465</v>
      </c>
      <c r="K48" s="2" t="s">
        <v>50</v>
      </c>
      <c r="M48" s="2">
        <v>1977</v>
      </c>
      <c r="N48" s="3">
        <f t="shared" si="5"/>
        <v>0.16971660699754254</v>
      </c>
      <c r="O48" s="3">
        <f t="shared" si="5"/>
        <v>6.9054066702654793E-2</v>
      </c>
      <c r="P48" s="2" t="s">
        <v>50</v>
      </c>
    </row>
    <row r="49" spans="1:16">
      <c r="A49" s="6">
        <v>1976</v>
      </c>
      <c r="B49" s="5">
        <v>330</v>
      </c>
      <c r="C49" s="6">
        <f t="shared" si="0"/>
        <v>3.7735849056603772E-2</v>
      </c>
      <c r="D49" s="6">
        <f t="shared" si="3"/>
        <v>8.0705380358690584E-2</v>
      </c>
      <c r="E49" s="6" t="s">
        <v>51</v>
      </c>
      <c r="F49" s="5"/>
      <c r="G49" s="6">
        <v>1976</v>
      </c>
      <c r="H49" s="5">
        <v>360168</v>
      </c>
      <c r="I49" s="6">
        <f t="shared" si="1"/>
        <v>6.9344322648836734E-2</v>
      </c>
      <c r="J49" s="2">
        <f t="shared" si="4"/>
        <v>5.6989256054600333E-2</v>
      </c>
      <c r="K49" s="2" t="s">
        <v>51</v>
      </c>
      <c r="M49" s="2">
        <v>1976</v>
      </c>
      <c r="N49" s="3">
        <f t="shared" si="5"/>
        <v>-3.1608473592232962E-2</v>
      </c>
      <c r="O49" s="3">
        <f t="shared" si="5"/>
        <v>2.3716124304090251E-2</v>
      </c>
      <c r="P49" s="2" t="s">
        <v>51</v>
      </c>
    </row>
    <row r="50" spans="1:16">
      <c r="A50" s="6">
        <v>1975</v>
      </c>
      <c r="B50" s="5">
        <v>318</v>
      </c>
      <c r="C50" s="6">
        <f t="shared" si="0"/>
        <v>0.12367491166077739</v>
      </c>
      <c r="D50" s="6">
        <f t="shared" si="3"/>
        <v>0.17439156838450126</v>
      </c>
      <c r="E50" s="6" t="s">
        <v>52</v>
      </c>
      <c r="F50" s="5"/>
      <c r="G50" s="6">
        <v>1975</v>
      </c>
      <c r="H50" s="5">
        <v>336812</v>
      </c>
      <c r="I50" s="6">
        <f t="shared" si="1"/>
        <v>4.4634189460363932E-2</v>
      </c>
      <c r="J50" s="2">
        <f t="shared" si="4"/>
        <v>6.4806528316570813E-2</v>
      </c>
      <c r="K50" s="2" t="s">
        <v>52</v>
      </c>
      <c r="M50" s="2">
        <v>1975</v>
      </c>
      <c r="N50" s="3">
        <f t="shared" si="5"/>
        <v>7.9040722200413457E-2</v>
      </c>
      <c r="O50" s="3">
        <f t="shared" si="5"/>
        <v>0.10958504006793045</v>
      </c>
      <c r="P50" s="2" t="s">
        <v>52</v>
      </c>
    </row>
    <row r="51" spans="1:16">
      <c r="A51" s="6">
        <v>1974</v>
      </c>
      <c r="B51" s="5">
        <v>283</v>
      </c>
      <c r="C51" s="6">
        <f t="shared" si="0"/>
        <v>0.22510822510822512</v>
      </c>
      <c r="D51" s="6">
        <f t="shared" si="3"/>
        <v>0.17052512704686618</v>
      </c>
      <c r="E51" s="6" t="s">
        <v>53</v>
      </c>
      <c r="F51" s="5"/>
      <c r="G51" s="6">
        <v>1974</v>
      </c>
      <c r="H51" s="5">
        <v>322421</v>
      </c>
      <c r="I51" s="6">
        <f t="shared" si="1"/>
        <v>8.4978867172777695E-2</v>
      </c>
      <c r="J51" s="2">
        <f t="shared" si="4"/>
        <v>4.7961434021835572E-2</v>
      </c>
      <c r="K51" s="2" t="s">
        <v>53</v>
      </c>
      <c r="M51" s="2">
        <v>1974</v>
      </c>
      <c r="N51" s="3">
        <f t="shared" si="5"/>
        <v>0.14012935793544742</v>
      </c>
      <c r="O51" s="3">
        <f t="shared" si="5"/>
        <v>0.1225636930250306</v>
      </c>
      <c r="P51" s="2" t="s">
        <v>53</v>
      </c>
    </row>
    <row r="52" spans="1:16">
      <c r="A52" s="6">
        <v>1973</v>
      </c>
      <c r="B52" s="5">
        <v>231</v>
      </c>
      <c r="C52" s="6">
        <f t="shared" si="0"/>
        <v>0.11594202898550725</v>
      </c>
      <c r="D52" s="6">
        <f t="shared" si="3"/>
        <v>0.14939958592132505</v>
      </c>
      <c r="E52" s="6" t="s">
        <v>54</v>
      </c>
      <c r="F52" s="5"/>
      <c r="G52" s="6">
        <v>1973</v>
      </c>
      <c r="H52" s="5">
        <v>297168</v>
      </c>
      <c r="I52" s="6">
        <f t="shared" si="1"/>
        <v>1.0944000870893448E-2</v>
      </c>
      <c r="J52" s="2">
        <f t="shared" si="4"/>
        <v>4.4102258911125528E-2</v>
      </c>
      <c r="K52" s="2" t="s">
        <v>54</v>
      </c>
      <c r="M52" s="2">
        <v>1973</v>
      </c>
      <c r="N52" s="3">
        <f t="shared" si="5"/>
        <v>0.1049980281146138</v>
      </c>
      <c r="O52" s="3">
        <f t="shared" si="5"/>
        <v>0.10529732701019952</v>
      </c>
      <c r="P52" s="2" t="s">
        <v>54</v>
      </c>
    </row>
    <row r="53" spans="1:16">
      <c r="A53" s="6">
        <v>1972</v>
      </c>
      <c r="B53" s="5">
        <v>207</v>
      </c>
      <c r="C53" s="6">
        <f t="shared" si="0"/>
        <v>0.18285714285714286</v>
      </c>
      <c r="D53" s="6">
        <f t="shared" si="3"/>
        <v>0.16708646616541353</v>
      </c>
      <c r="E53" s="6" t="s">
        <v>55</v>
      </c>
      <c r="F53" s="5"/>
      <c r="G53" s="6">
        <v>1972</v>
      </c>
      <c r="H53" s="5">
        <v>293951</v>
      </c>
      <c r="I53" s="6">
        <f t="shared" si="1"/>
        <v>7.7260516951357605E-2</v>
      </c>
      <c r="J53" s="2">
        <f t="shared" si="4"/>
        <v>6.9540983740483342E-2</v>
      </c>
      <c r="K53" s="2" t="s">
        <v>55</v>
      </c>
      <c r="M53" s="2">
        <v>1972</v>
      </c>
      <c r="N53" s="3">
        <f t="shared" si="5"/>
        <v>0.10559662590578525</v>
      </c>
      <c r="O53" s="3">
        <f t="shared" si="5"/>
        <v>9.7545482424930191E-2</v>
      </c>
      <c r="P53" s="2" t="s">
        <v>55</v>
      </c>
    </row>
    <row r="54" spans="1:16">
      <c r="A54" s="6">
        <v>1971</v>
      </c>
      <c r="B54" s="8">
        <v>175</v>
      </c>
      <c r="C54" s="6">
        <f t="shared" si="0"/>
        <v>0.15131578947368421</v>
      </c>
      <c r="D54" s="6"/>
      <c r="E54" s="6" t="s">
        <v>56</v>
      </c>
      <c r="F54" s="5"/>
      <c r="G54" s="6">
        <v>1971</v>
      </c>
      <c r="H54" s="5">
        <v>272869</v>
      </c>
      <c r="I54" s="6">
        <f t="shared" si="1"/>
        <v>6.1821450529609079E-2</v>
      </c>
      <c r="J54" s="2"/>
      <c r="K54" s="2" t="s">
        <v>56</v>
      </c>
      <c r="M54" s="2">
        <v>1971</v>
      </c>
      <c r="N54" s="3">
        <f t="shared" si="5"/>
        <v>8.949433894407513E-2</v>
      </c>
      <c r="O54" s="3">
        <f t="shared" si="5"/>
        <v>0</v>
      </c>
      <c r="P54" s="2" t="s">
        <v>56</v>
      </c>
    </row>
    <row r="55" spans="1:16">
      <c r="A55" s="6">
        <v>1970</v>
      </c>
      <c r="B55" s="8">
        <v>152</v>
      </c>
      <c r="C55" s="6"/>
      <c r="D55" s="6"/>
      <c r="E55" s="6"/>
      <c r="F55" s="5"/>
      <c r="G55" s="6">
        <v>1970</v>
      </c>
      <c r="H55" s="5">
        <v>256982</v>
      </c>
      <c r="I55" s="6"/>
      <c r="J55" s="2"/>
      <c r="K55" s="2"/>
      <c r="M55" s="2">
        <v>1970</v>
      </c>
      <c r="N55" s="3">
        <f t="shared" si="5"/>
        <v>0</v>
      </c>
      <c r="O55" s="3">
        <f t="shared" si="5"/>
        <v>0</v>
      </c>
      <c r="P55" s="2"/>
    </row>
    <row r="56" spans="1:16">
      <c r="B56" s="9"/>
    </row>
    <row r="57" spans="1:16" ht="15" customHeight="1">
      <c r="B57"/>
      <c r="C57" s="13"/>
      <c r="D57" s="13"/>
      <c r="E57" s="13"/>
      <c r="F57" s="13"/>
    </row>
    <row r="58" spans="1:16">
      <c r="B58"/>
      <c r="C58"/>
      <c r="D58"/>
      <c r="E58"/>
      <c r="F58"/>
    </row>
  </sheetData>
  <mergeCells count="1">
    <mergeCell ref="C57:F5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P58"/>
  <sheetViews>
    <sheetView workbookViewId="0">
      <selection activeCell="B4" sqref="B4"/>
    </sheetView>
  </sheetViews>
  <sheetFormatPr defaultRowHeight="15"/>
  <cols>
    <col min="1" max="1" width="15.140625" style="1" customWidth="1"/>
    <col min="2" max="2" width="24.7109375" style="1" customWidth="1"/>
    <col min="3" max="3" width="24.42578125" style="1" customWidth="1"/>
    <col min="4" max="4" width="16.5703125" style="1" customWidth="1"/>
    <col min="5" max="5" width="13.7109375" style="1" customWidth="1"/>
    <col min="6" max="7" width="9.140625" style="1"/>
    <col min="8" max="8" width="20.42578125" style="1" customWidth="1"/>
    <col min="9" max="9" width="24.7109375" style="1" customWidth="1"/>
    <col min="10" max="10" width="16" style="1" customWidth="1"/>
    <col min="11" max="11" width="13.85546875" style="1" customWidth="1"/>
    <col min="12" max="14" width="9.140625" style="1"/>
    <col min="15" max="15" width="12.28515625" style="1" customWidth="1"/>
    <col min="16" max="16" width="13.85546875" style="1" customWidth="1"/>
    <col min="17" max="16384" width="9.140625" style="1"/>
  </cols>
  <sheetData>
    <row r="1" spans="1:16">
      <c r="A1" t="s">
        <v>58</v>
      </c>
      <c r="B1" s="10" t="s">
        <v>59</v>
      </c>
      <c r="C1" s="10"/>
      <c r="D1" s="10"/>
      <c r="E1" s="10"/>
    </row>
    <row r="2" spans="1:16">
      <c r="A2" t="s">
        <v>57</v>
      </c>
      <c r="B2" t="s">
        <v>97</v>
      </c>
      <c r="C2"/>
      <c r="D2"/>
      <c r="E2"/>
    </row>
    <row r="4" spans="1:16">
      <c r="A4" s="6" t="s">
        <v>1</v>
      </c>
      <c r="B4" s="6" t="s">
        <v>98</v>
      </c>
      <c r="C4" s="6" t="s">
        <v>3</v>
      </c>
      <c r="D4" s="6" t="s">
        <v>4</v>
      </c>
      <c r="E4" s="6" t="s">
        <v>5</v>
      </c>
      <c r="F4" s="5"/>
      <c r="G4" s="6" t="s">
        <v>0</v>
      </c>
      <c r="H4" s="7" t="s">
        <v>60</v>
      </c>
      <c r="I4" s="6" t="s">
        <v>3</v>
      </c>
      <c r="J4" s="2" t="s">
        <v>4</v>
      </c>
      <c r="K4" s="2" t="s">
        <v>5</v>
      </c>
      <c r="M4" s="2" t="s">
        <v>1</v>
      </c>
      <c r="N4" s="3" t="s">
        <v>6</v>
      </c>
      <c r="O4" s="3" t="s">
        <v>7</v>
      </c>
      <c r="P4" s="2" t="s">
        <v>5</v>
      </c>
    </row>
    <row r="5" spans="1:16">
      <c r="A5" s="6">
        <v>2020</v>
      </c>
      <c r="B5" s="5">
        <v>2412</v>
      </c>
      <c r="C5" s="6">
        <f t="shared" ref="C5:C36" si="0">((B5-B6)/B6)</f>
        <v>-0.18098471986417658</v>
      </c>
      <c r="D5" s="6"/>
      <c r="E5" s="6"/>
      <c r="F5" s="5"/>
      <c r="G5" s="6">
        <v>2020</v>
      </c>
      <c r="H5" s="5">
        <v>1489830</v>
      </c>
      <c r="I5" s="6">
        <f t="shared" ref="I5:I36" si="1">((H5-H6)/H6)</f>
        <v>-0.24756820638175372</v>
      </c>
      <c r="J5" s="2"/>
      <c r="K5" s="2"/>
      <c r="M5" s="2">
        <v>2020</v>
      </c>
      <c r="N5" s="3">
        <f t="shared" ref="N5:N36" si="2">C5-I5</f>
        <v>6.6583486517577145E-2</v>
      </c>
      <c r="O5" s="3"/>
      <c r="P5" s="2"/>
    </row>
    <row r="6" spans="1:16">
      <c r="A6" s="6">
        <v>2019</v>
      </c>
      <c r="B6" s="5">
        <v>2945</v>
      </c>
      <c r="C6" s="6">
        <f t="shared" si="0"/>
        <v>0.16173570019723865</v>
      </c>
      <c r="D6" s="6">
        <f t="shared" ref="D6:D53" si="3">(C6+C7)/2</f>
        <v>0.15465689491527845</v>
      </c>
      <c r="E6" s="6" t="s">
        <v>8</v>
      </c>
      <c r="F6" s="5"/>
      <c r="G6" s="6">
        <v>2019</v>
      </c>
      <c r="H6" s="5">
        <v>1980020</v>
      </c>
      <c r="I6" s="6">
        <f t="shared" si="1"/>
        <v>0.11451277989889558</v>
      </c>
      <c r="J6" s="2">
        <f t="shared" ref="J6:J53" si="4">(I6+I7)/2</f>
        <v>8.1021873732160674E-2</v>
      </c>
      <c r="K6" s="2" t="s">
        <v>8</v>
      </c>
      <c r="M6" s="2">
        <v>2019</v>
      </c>
      <c r="N6" s="3">
        <f t="shared" si="2"/>
        <v>4.7222920298343074E-2</v>
      </c>
      <c r="O6" s="3">
        <f t="shared" ref="O6:O37" si="5">D6-J6</f>
        <v>7.363502118311778E-2</v>
      </c>
      <c r="P6" s="2" t="s">
        <v>8</v>
      </c>
    </row>
    <row r="7" spans="1:16">
      <c r="A7" s="6">
        <v>2018</v>
      </c>
      <c r="B7" s="5">
        <v>2535</v>
      </c>
      <c r="C7" s="6">
        <f t="shared" si="0"/>
        <v>0.14757808963331825</v>
      </c>
      <c r="D7" s="6">
        <f t="shared" si="3"/>
        <v>0.11976037452501306</v>
      </c>
      <c r="E7" s="6" t="s">
        <v>9</v>
      </c>
      <c r="F7" s="5"/>
      <c r="G7" s="6">
        <v>2018</v>
      </c>
      <c r="H7" s="5">
        <v>1776579</v>
      </c>
      <c r="I7" s="6">
        <f t="shared" si="1"/>
        <v>4.7530967565425762E-2</v>
      </c>
      <c r="J7" s="2">
        <f t="shared" si="4"/>
        <v>4.2074420074130245E-2</v>
      </c>
      <c r="K7" s="2" t="s">
        <v>9</v>
      </c>
      <c r="M7" s="2">
        <v>2018</v>
      </c>
      <c r="N7" s="3">
        <f t="shared" si="2"/>
        <v>0.10004712206789249</v>
      </c>
      <c r="O7" s="3">
        <f t="shared" si="5"/>
        <v>7.7685954450882819E-2</v>
      </c>
      <c r="P7" s="2" t="s">
        <v>9</v>
      </c>
    </row>
    <row r="8" spans="1:16">
      <c r="A8" s="6">
        <v>2017</v>
      </c>
      <c r="B8" s="5">
        <v>2209</v>
      </c>
      <c r="C8" s="6">
        <f t="shared" si="0"/>
        <v>9.1942659416707859E-2</v>
      </c>
      <c r="D8" s="6">
        <f t="shared" si="3"/>
        <v>0.11137099432545847</v>
      </c>
      <c r="E8" s="6" t="s">
        <v>10</v>
      </c>
      <c r="F8" s="5"/>
      <c r="G8" s="6">
        <v>2017</v>
      </c>
      <c r="H8" s="5">
        <v>1695968</v>
      </c>
      <c r="I8" s="6">
        <f t="shared" si="1"/>
        <v>3.6617872582834728E-2</v>
      </c>
      <c r="J8" s="2">
        <f t="shared" si="4"/>
        <v>3.736713978027642E-2</v>
      </c>
      <c r="K8" s="2" t="s">
        <v>10</v>
      </c>
      <c r="M8" s="2">
        <v>2017</v>
      </c>
      <c r="N8" s="3">
        <f t="shared" si="2"/>
        <v>5.5324786833873131E-2</v>
      </c>
      <c r="O8" s="3">
        <f t="shared" si="5"/>
        <v>7.4003854545182046E-2</v>
      </c>
      <c r="P8" s="2" t="s">
        <v>10</v>
      </c>
    </row>
    <row r="9" spans="1:16">
      <c r="A9" s="6">
        <v>2016</v>
      </c>
      <c r="B9" s="5">
        <v>2023</v>
      </c>
      <c r="C9" s="6">
        <f t="shared" si="0"/>
        <v>0.13079932923420906</v>
      </c>
      <c r="D9" s="6">
        <f t="shared" si="3"/>
        <v>0.1340582787302641</v>
      </c>
      <c r="E9" s="6" t="s">
        <v>11</v>
      </c>
      <c r="F9" s="5"/>
      <c r="G9" s="6">
        <v>2016</v>
      </c>
      <c r="H9" s="5">
        <v>1636059</v>
      </c>
      <c r="I9" s="6">
        <f t="shared" si="1"/>
        <v>3.8116406977718106E-2</v>
      </c>
      <c r="J9" s="2">
        <f t="shared" si="4"/>
        <v>3.804072655346101E-2</v>
      </c>
      <c r="K9" s="2" t="s">
        <v>11</v>
      </c>
      <c r="M9" s="2">
        <v>2016</v>
      </c>
      <c r="N9" s="3">
        <f t="shared" si="2"/>
        <v>9.2682922256490954E-2</v>
      </c>
      <c r="O9" s="3">
        <f t="shared" si="5"/>
        <v>9.6017552176803092E-2</v>
      </c>
      <c r="P9" s="2" t="s">
        <v>11</v>
      </c>
    </row>
    <row r="10" spans="1:16">
      <c r="A10" s="6">
        <v>2015</v>
      </c>
      <c r="B10" s="5">
        <v>1789</v>
      </c>
      <c r="C10" s="6">
        <f t="shared" si="0"/>
        <v>0.13731722822631914</v>
      </c>
      <c r="D10" s="6">
        <f t="shared" si="3"/>
        <v>0.14400609033847048</v>
      </c>
      <c r="E10" s="6" t="s">
        <v>12</v>
      </c>
      <c r="F10" s="5"/>
      <c r="G10" s="6">
        <v>2015</v>
      </c>
      <c r="H10" s="5">
        <v>1575988</v>
      </c>
      <c r="I10" s="6">
        <f t="shared" si="1"/>
        <v>3.7965046129203921E-2</v>
      </c>
      <c r="J10" s="2">
        <f t="shared" si="4"/>
        <v>3.3426727323831229E-2</v>
      </c>
      <c r="K10" s="2" t="s">
        <v>12</v>
      </c>
      <c r="M10" s="2">
        <v>2015</v>
      </c>
      <c r="N10" s="3">
        <f t="shared" si="2"/>
        <v>9.9352182097115216E-2</v>
      </c>
      <c r="O10" s="3">
        <f t="shared" si="5"/>
        <v>0.11057936301463925</v>
      </c>
      <c r="P10" s="2" t="s">
        <v>12</v>
      </c>
    </row>
    <row r="11" spans="1:16">
      <c r="A11" s="6">
        <v>2014</v>
      </c>
      <c r="B11" s="5">
        <v>1573</v>
      </c>
      <c r="C11" s="6">
        <f t="shared" si="0"/>
        <v>0.15069495245062181</v>
      </c>
      <c r="D11" s="6">
        <f t="shared" si="3"/>
        <v>0.16969530231226743</v>
      </c>
      <c r="E11" s="6" t="s">
        <v>13</v>
      </c>
      <c r="F11" s="5"/>
      <c r="G11" s="6">
        <v>2014</v>
      </c>
      <c r="H11" s="5">
        <v>1518344</v>
      </c>
      <c r="I11" s="6">
        <f t="shared" si="1"/>
        <v>2.8888408518458534E-2</v>
      </c>
      <c r="J11" s="2">
        <f t="shared" si="4"/>
        <v>4.1927270404029368E-2</v>
      </c>
      <c r="K11" s="2" t="s">
        <v>13</v>
      </c>
      <c r="M11" s="2">
        <v>2014</v>
      </c>
      <c r="N11" s="3">
        <f t="shared" si="2"/>
        <v>0.12180654393216328</v>
      </c>
      <c r="O11" s="3">
        <f t="shared" si="5"/>
        <v>0.12776803190823804</v>
      </c>
      <c r="P11" s="2" t="s">
        <v>13</v>
      </c>
    </row>
    <row r="12" spans="1:16">
      <c r="A12" s="6">
        <v>2013</v>
      </c>
      <c r="B12" s="5">
        <v>1367</v>
      </c>
      <c r="C12" s="6">
        <f t="shared" si="0"/>
        <v>0.18869565217391304</v>
      </c>
      <c r="D12" s="6">
        <f t="shared" si="3"/>
        <v>0.17281865103665472</v>
      </c>
      <c r="E12" s="6" t="s">
        <v>14</v>
      </c>
      <c r="F12" s="5"/>
      <c r="G12" s="6">
        <v>2013</v>
      </c>
      <c r="H12" s="5">
        <v>1475713</v>
      </c>
      <c r="I12" s="6">
        <f t="shared" si="1"/>
        <v>5.4966132289600199E-2</v>
      </c>
      <c r="J12" s="2">
        <f t="shared" si="4"/>
        <v>5.337452420807437E-2</v>
      </c>
      <c r="K12" s="2" t="s">
        <v>14</v>
      </c>
      <c r="M12" s="2">
        <v>2013</v>
      </c>
      <c r="N12" s="3">
        <f t="shared" si="2"/>
        <v>0.13372951988431284</v>
      </c>
      <c r="O12" s="3">
        <f t="shared" si="5"/>
        <v>0.11944412682858035</v>
      </c>
      <c r="P12" s="2" t="s">
        <v>14</v>
      </c>
    </row>
    <row r="13" spans="1:16">
      <c r="A13" s="6">
        <v>2012</v>
      </c>
      <c r="B13" s="5">
        <v>1150</v>
      </c>
      <c r="C13" s="6">
        <f t="shared" si="0"/>
        <v>0.15694164989939638</v>
      </c>
      <c r="D13" s="6">
        <f t="shared" si="3"/>
        <v>0.15975737465730053</v>
      </c>
      <c r="E13" s="6" t="s">
        <v>15</v>
      </c>
      <c r="F13" s="5"/>
      <c r="G13" s="6">
        <v>2012</v>
      </c>
      <c r="H13" s="5">
        <v>1398825</v>
      </c>
      <c r="I13" s="6">
        <f t="shared" si="1"/>
        <v>5.1782916126548548E-2</v>
      </c>
      <c r="J13" s="2">
        <f t="shared" si="4"/>
        <v>5.7636912288871349E-2</v>
      </c>
      <c r="K13" s="2" t="s">
        <v>15</v>
      </c>
      <c r="M13" s="2">
        <v>2012</v>
      </c>
      <c r="N13" s="3">
        <f t="shared" si="2"/>
        <v>0.10515873377284783</v>
      </c>
      <c r="O13" s="3">
        <f t="shared" si="5"/>
        <v>0.10212046236842917</v>
      </c>
      <c r="P13" s="2" t="s">
        <v>15</v>
      </c>
    </row>
    <row r="14" spans="1:16">
      <c r="A14" s="6">
        <v>2011</v>
      </c>
      <c r="B14" s="5">
        <v>994</v>
      </c>
      <c r="C14" s="6">
        <f t="shared" si="0"/>
        <v>0.16257309941520467</v>
      </c>
      <c r="D14" s="6">
        <f t="shared" si="3"/>
        <v>0.14157488522529565</v>
      </c>
      <c r="E14" s="6" t="s">
        <v>16</v>
      </c>
      <c r="F14" s="5"/>
      <c r="G14" s="6">
        <v>2011</v>
      </c>
      <c r="H14" s="5">
        <v>1329956</v>
      </c>
      <c r="I14" s="6">
        <f t="shared" si="1"/>
        <v>6.349090845119415E-2</v>
      </c>
      <c r="J14" s="2">
        <f t="shared" si="4"/>
        <v>4.8989728813743805E-2</v>
      </c>
      <c r="K14" s="2" t="s">
        <v>16</v>
      </c>
      <c r="M14" s="2">
        <v>2011</v>
      </c>
      <c r="N14" s="3">
        <f t="shared" si="2"/>
        <v>9.9082190964010525E-2</v>
      </c>
      <c r="O14" s="3">
        <f t="shared" si="5"/>
        <v>9.258515641155185E-2</v>
      </c>
      <c r="P14" s="2" t="s">
        <v>16</v>
      </c>
    </row>
    <row r="15" spans="1:16">
      <c r="A15" s="6">
        <v>2010</v>
      </c>
      <c r="B15" s="5">
        <v>855</v>
      </c>
      <c r="C15" s="6">
        <f t="shared" si="0"/>
        <v>0.12057667103538663</v>
      </c>
      <c r="D15" s="6">
        <f t="shared" si="3"/>
        <v>0.17561091616285462</v>
      </c>
      <c r="E15" s="6" t="s">
        <v>17</v>
      </c>
      <c r="F15" s="5"/>
      <c r="G15" s="6">
        <v>2010</v>
      </c>
      <c r="H15" s="5">
        <v>1250557</v>
      </c>
      <c r="I15" s="6">
        <f t="shared" si="1"/>
        <v>3.4488549176293466E-2</v>
      </c>
      <c r="J15" s="2">
        <f t="shared" si="4"/>
        <v>3.9335203702825214E-2</v>
      </c>
      <c r="K15" s="2" t="s">
        <v>17</v>
      </c>
      <c r="M15" s="2">
        <v>2010</v>
      </c>
      <c r="N15" s="3">
        <f t="shared" si="2"/>
        <v>8.6088121859093175E-2</v>
      </c>
      <c r="O15" s="3">
        <f t="shared" si="5"/>
        <v>0.1362757124600294</v>
      </c>
      <c r="P15" s="2" t="s">
        <v>17</v>
      </c>
    </row>
    <row r="16" spans="1:16">
      <c r="A16" s="6">
        <v>2009</v>
      </c>
      <c r="B16" s="5">
        <v>763</v>
      </c>
      <c r="C16" s="6">
        <f t="shared" si="0"/>
        <v>0.23064516129032259</v>
      </c>
      <c r="D16" s="6">
        <f t="shared" si="3"/>
        <v>0.20133392280017076</v>
      </c>
      <c r="E16" s="6" t="s">
        <v>18</v>
      </c>
      <c r="F16" s="5"/>
      <c r="G16" s="6">
        <v>2009</v>
      </c>
      <c r="H16" s="5">
        <v>1208865</v>
      </c>
      <c r="I16" s="6">
        <f t="shared" si="1"/>
        <v>4.4181858229356968E-2</v>
      </c>
      <c r="J16" s="2">
        <f t="shared" si="4"/>
        <v>5.8036847284569794E-2</v>
      </c>
      <c r="K16" s="2" t="s">
        <v>18</v>
      </c>
      <c r="M16" s="2">
        <v>2009</v>
      </c>
      <c r="N16" s="3">
        <f t="shared" si="2"/>
        <v>0.18646330306096562</v>
      </c>
      <c r="O16" s="3">
        <f t="shared" si="5"/>
        <v>0.14329707551560097</v>
      </c>
      <c r="P16" s="2" t="s">
        <v>18</v>
      </c>
    </row>
    <row r="17" spans="1:16">
      <c r="A17" s="6">
        <v>2008</v>
      </c>
      <c r="B17" s="5">
        <v>620</v>
      </c>
      <c r="C17" s="6">
        <f t="shared" si="0"/>
        <v>0.17202268431001891</v>
      </c>
      <c r="D17" s="6">
        <f t="shared" si="3"/>
        <v>0.25563159531956642</v>
      </c>
      <c r="E17" s="6" t="s">
        <v>19</v>
      </c>
      <c r="F17" s="5"/>
      <c r="G17" s="6">
        <v>2008</v>
      </c>
      <c r="H17" s="5">
        <v>1157715</v>
      </c>
      <c r="I17" s="6">
        <f t="shared" si="1"/>
        <v>7.1891836339782619E-2</v>
      </c>
      <c r="J17" s="2">
        <f t="shared" si="4"/>
        <v>6.1020566513237715E-2</v>
      </c>
      <c r="K17" s="2" t="s">
        <v>19</v>
      </c>
      <c r="M17" s="2">
        <v>2008</v>
      </c>
      <c r="N17" s="3">
        <f t="shared" si="2"/>
        <v>0.10013084797023629</v>
      </c>
      <c r="O17" s="3">
        <f t="shared" si="5"/>
        <v>0.19461102880632869</v>
      </c>
      <c r="P17" s="2" t="s">
        <v>19</v>
      </c>
    </row>
    <row r="18" spans="1:16">
      <c r="A18" s="6">
        <v>2007</v>
      </c>
      <c r="B18" s="5">
        <v>529</v>
      </c>
      <c r="C18" s="6">
        <f t="shared" si="0"/>
        <v>0.3392405063291139</v>
      </c>
      <c r="D18" s="6">
        <f t="shared" si="3"/>
        <v>0.21071614357551585</v>
      </c>
      <c r="E18" s="6" t="s">
        <v>20</v>
      </c>
      <c r="F18" s="5"/>
      <c r="G18" s="6">
        <v>2007</v>
      </c>
      <c r="H18" s="5">
        <v>1080067</v>
      </c>
      <c r="I18" s="6">
        <f t="shared" si="1"/>
        <v>5.014929668669281E-2</v>
      </c>
      <c r="J18" s="2">
        <f t="shared" si="4"/>
        <v>5.2071956196074576E-2</v>
      </c>
      <c r="K18" s="2" t="s">
        <v>20</v>
      </c>
      <c r="M18" s="2">
        <v>2007</v>
      </c>
      <c r="N18" s="3">
        <f t="shared" si="2"/>
        <v>0.28909120964242108</v>
      </c>
      <c r="O18" s="3">
        <f t="shared" si="5"/>
        <v>0.15864418737944128</v>
      </c>
      <c r="P18" s="2" t="s">
        <v>20</v>
      </c>
    </row>
    <row r="19" spans="1:16">
      <c r="A19" s="6">
        <v>2006</v>
      </c>
      <c r="B19" s="5">
        <v>395</v>
      </c>
      <c r="C19" s="6">
        <f t="shared" si="0"/>
        <v>8.2191780821917804E-2</v>
      </c>
      <c r="D19" s="6">
        <f t="shared" si="3"/>
        <v>0.2376607759071421</v>
      </c>
      <c r="E19" s="6" t="s">
        <v>21</v>
      </c>
      <c r="F19" s="5"/>
      <c r="G19" s="6">
        <v>2006</v>
      </c>
      <c r="H19" s="5">
        <v>1028489</v>
      </c>
      <c r="I19" s="6">
        <f t="shared" si="1"/>
        <v>5.3994615705456335E-2</v>
      </c>
      <c r="J19" s="2">
        <f t="shared" si="4"/>
        <v>5.248827898145017E-2</v>
      </c>
      <c r="K19" s="2" t="s">
        <v>21</v>
      </c>
      <c r="M19" s="2">
        <v>2006</v>
      </c>
      <c r="N19" s="3">
        <f t="shared" si="2"/>
        <v>2.8197165116461469E-2</v>
      </c>
      <c r="O19" s="3">
        <f t="shared" si="5"/>
        <v>0.18517249692569193</v>
      </c>
      <c r="P19" s="2" t="s">
        <v>21</v>
      </c>
    </row>
    <row r="20" spans="1:16">
      <c r="A20" s="6">
        <v>2005</v>
      </c>
      <c r="B20" s="5">
        <v>365</v>
      </c>
      <c r="C20" s="6">
        <f t="shared" si="0"/>
        <v>0.3931297709923664</v>
      </c>
      <c r="D20" s="6">
        <f t="shared" si="3"/>
        <v>0.37532136218012102</v>
      </c>
      <c r="E20" s="6" t="s">
        <v>22</v>
      </c>
      <c r="F20" s="5"/>
      <c r="G20" s="6">
        <v>2005</v>
      </c>
      <c r="H20" s="5">
        <v>975801</v>
      </c>
      <c r="I20" s="6">
        <f t="shared" si="1"/>
        <v>5.0981942257443999E-2</v>
      </c>
      <c r="J20" s="2">
        <f t="shared" si="4"/>
        <v>4.83294602081209E-2</v>
      </c>
      <c r="K20" s="2" t="s">
        <v>22</v>
      </c>
      <c r="M20" s="2">
        <v>2005</v>
      </c>
      <c r="N20" s="3">
        <f t="shared" si="2"/>
        <v>0.34214782873492239</v>
      </c>
      <c r="O20" s="3">
        <f t="shared" si="5"/>
        <v>0.32699190197200012</v>
      </c>
      <c r="P20" s="2" t="s">
        <v>22</v>
      </c>
    </row>
    <row r="21" spans="1:16">
      <c r="A21" s="6">
        <v>2004</v>
      </c>
      <c r="B21" s="5">
        <v>262</v>
      </c>
      <c r="C21" s="6">
        <f t="shared" si="0"/>
        <v>0.35751295336787564</v>
      </c>
      <c r="D21" s="6">
        <f t="shared" si="3"/>
        <v>0.38313603872773344</v>
      </c>
      <c r="E21" s="6" t="s">
        <v>23</v>
      </c>
      <c r="F21" s="5"/>
      <c r="G21" s="6">
        <v>2004</v>
      </c>
      <c r="H21" s="5">
        <v>928466</v>
      </c>
      <c r="I21" s="6">
        <f t="shared" si="1"/>
        <v>4.5676978158797801E-2</v>
      </c>
      <c r="J21" s="2">
        <f t="shared" si="4"/>
        <v>4.4970204422588672E-2</v>
      </c>
      <c r="K21" s="2" t="s">
        <v>23</v>
      </c>
      <c r="M21" s="2">
        <v>2004</v>
      </c>
      <c r="N21" s="3">
        <f t="shared" si="2"/>
        <v>0.31183597520907785</v>
      </c>
      <c r="O21" s="3">
        <f t="shared" si="5"/>
        <v>0.3381658343051448</v>
      </c>
      <c r="P21" s="2" t="s">
        <v>23</v>
      </c>
    </row>
    <row r="22" spans="1:16">
      <c r="A22" s="6">
        <v>2003</v>
      </c>
      <c r="B22" s="5">
        <v>193</v>
      </c>
      <c r="C22" s="6">
        <f t="shared" si="0"/>
        <v>0.40875912408759124</v>
      </c>
      <c r="D22" s="6">
        <f t="shared" si="3"/>
        <v>0.39629875396298753</v>
      </c>
      <c r="E22" s="6" t="s">
        <v>24</v>
      </c>
      <c r="F22" s="5"/>
      <c r="G22" s="6">
        <v>2003</v>
      </c>
      <c r="H22" s="5">
        <v>887909</v>
      </c>
      <c r="I22" s="6">
        <f t="shared" si="1"/>
        <v>4.426343068637955E-2</v>
      </c>
      <c r="J22" s="2">
        <f t="shared" si="4"/>
        <v>3.357412135822737E-2</v>
      </c>
      <c r="K22" s="2" t="s">
        <v>24</v>
      </c>
      <c r="M22" s="2">
        <v>2003</v>
      </c>
      <c r="N22" s="3">
        <f t="shared" si="2"/>
        <v>0.36449569340121168</v>
      </c>
      <c r="O22" s="3">
        <f t="shared" si="5"/>
        <v>0.36272463260476018</v>
      </c>
      <c r="P22" s="2" t="s">
        <v>24</v>
      </c>
    </row>
    <row r="23" spans="1:16">
      <c r="A23" s="6">
        <v>2002</v>
      </c>
      <c r="B23" s="5">
        <v>137</v>
      </c>
      <c r="C23" s="6">
        <f t="shared" si="0"/>
        <v>0.38383838383838381</v>
      </c>
      <c r="D23" s="6">
        <f t="shared" si="3"/>
        <v>0.30303030303030298</v>
      </c>
      <c r="E23" s="6" t="s">
        <v>25</v>
      </c>
      <c r="F23" s="5"/>
      <c r="G23" s="6">
        <v>2002</v>
      </c>
      <c r="H23" s="5">
        <v>850273</v>
      </c>
      <c r="I23" s="6">
        <f t="shared" si="1"/>
        <v>2.2884812030075186E-2</v>
      </c>
      <c r="J23" s="2">
        <f t="shared" si="4"/>
        <v>1.147970202989825E-2</v>
      </c>
      <c r="K23" s="2" t="s">
        <v>25</v>
      </c>
      <c r="M23" s="2">
        <v>2002</v>
      </c>
      <c r="N23" s="3">
        <f t="shared" si="2"/>
        <v>0.36095357180830862</v>
      </c>
      <c r="O23" s="3">
        <f t="shared" si="5"/>
        <v>0.29155060100040475</v>
      </c>
      <c r="P23" s="2" t="s">
        <v>25</v>
      </c>
    </row>
    <row r="24" spans="1:16">
      <c r="A24" s="6">
        <v>2001</v>
      </c>
      <c r="B24" s="5">
        <v>99</v>
      </c>
      <c r="C24" s="6">
        <f t="shared" si="0"/>
        <v>0.22222222222222221</v>
      </c>
      <c r="D24" s="6">
        <f t="shared" si="3"/>
        <v>0.20669934640522875</v>
      </c>
      <c r="E24" s="6" t="s">
        <v>26</v>
      </c>
      <c r="F24" s="5"/>
      <c r="G24" s="6">
        <v>2001</v>
      </c>
      <c r="H24" s="5">
        <v>831250</v>
      </c>
      <c r="I24" s="6">
        <f t="shared" si="1"/>
        <v>7.4592029721314555E-5</v>
      </c>
      <c r="J24" s="2">
        <f t="shared" si="4"/>
        <v>1.0923910985677252E-2</v>
      </c>
      <c r="K24" s="2" t="s">
        <v>26</v>
      </c>
      <c r="M24" s="2">
        <v>2001</v>
      </c>
      <c r="N24" s="3">
        <f t="shared" si="2"/>
        <v>0.22214763019250089</v>
      </c>
      <c r="O24" s="3">
        <f t="shared" si="5"/>
        <v>0.1957754354195515</v>
      </c>
      <c r="P24" s="2" t="s">
        <v>26</v>
      </c>
    </row>
    <row r="25" spans="1:16">
      <c r="A25" s="6">
        <v>2000</v>
      </c>
      <c r="B25" s="5">
        <v>81</v>
      </c>
      <c r="C25" s="6">
        <f t="shared" si="0"/>
        <v>0.19117647058823528</v>
      </c>
      <c r="D25" s="6">
        <f t="shared" si="3"/>
        <v>0.2494343891402715</v>
      </c>
      <c r="E25" s="6" t="s">
        <v>27</v>
      </c>
      <c r="F25" s="5"/>
      <c r="G25" s="6">
        <v>2000</v>
      </c>
      <c r="H25" s="5">
        <v>831188</v>
      </c>
      <c r="I25" s="6">
        <f t="shared" si="1"/>
        <v>2.177322994163319E-2</v>
      </c>
      <c r="J25" s="2">
        <f t="shared" si="4"/>
        <v>1.9876638847439031E-2</v>
      </c>
      <c r="K25" s="2" t="s">
        <v>27</v>
      </c>
      <c r="M25" s="2">
        <v>2000</v>
      </c>
      <c r="N25" s="3">
        <f t="shared" si="2"/>
        <v>0.16940324064660209</v>
      </c>
      <c r="O25" s="3">
        <f t="shared" si="5"/>
        <v>0.22955775029283246</v>
      </c>
      <c r="P25" s="2" t="s">
        <v>27</v>
      </c>
    </row>
    <row r="26" spans="1:16">
      <c r="A26" s="6">
        <v>1999</v>
      </c>
      <c r="B26" s="5">
        <v>68</v>
      </c>
      <c r="C26" s="6">
        <f t="shared" si="0"/>
        <v>0.30769230769230771</v>
      </c>
      <c r="D26" s="6">
        <f t="shared" si="3"/>
        <v>0.10998650472334684</v>
      </c>
      <c r="E26" s="6" t="s">
        <v>28</v>
      </c>
      <c r="F26" s="5"/>
      <c r="G26" s="6">
        <v>1999</v>
      </c>
      <c r="H26" s="5">
        <v>813476</v>
      </c>
      <c r="I26" s="6">
        <f t="shared" si="1"/>
        <v>1.7980047753244868E-2</v>
      </c>
      <c r="J26" s="2">
        <f t="shared" si="4"/>
        <v>1.9467776698243837E-2</v>
      </c>
      <c r="K26" s="2" t="s">
        <v>28</v>
      </c>
      <c r="M26" s="2">
        <v>1999</v>
      </c>
      <c r="N26" s="3">
        <f t="shared" si="2"/>
        <v>0.28971225993906286</v>
      </c>
      <c r="O26" s="3">
        <f t="shared" si="5"/>
        <v>9.0518728025102996E-2</v>
      </c>
      <c r="P26" s="2" t="s">
        <v>28</v>
      </c>
    </row>
    <row r="27" spans="1:16">
      <c r="A27" s="6">
        <v>1998</v>
      </c>
      <c r="B27" s="5">
        <v>52</v>
      </c>
      <c r="C27" s="6">
        <f t="shared" si="0"/>
        <v>-8.771929824561403E-2</v>
      </c>
      <c r="D27" s="6">
        <f t="shared" si="3"/>
        <v>-1.6081871345029239E-2</v>
      </c>
      <c r="E27" s="6" t="s">
        <v>29</v>
      </c>
      <c r="F27" s="5"/>
      <c r="G27" s="6">
        <v>1998</v>
      </c>
      <c r="H27" s="5">
        <v>799108</v>
      </c>
      <c r="I27" s="6">
        <f t="shared" si="1"/>
        <v>2.0955505643242802E-2</v>
      </c>
      <c r="J27" s="2">
        <f t="shared" si="4"/>
        <v>1.7062593320137966E-2</v>
      </c>
      <c r="K27" s="2" t="s">
        <v>29</v>
      </c>
      <c r="M27" s="2">
        <v>1998</v>
      </c>
      <c r="N27" s="3">
        <f t="shared" si="2"/>
        <v>-0.10867480388885684</v>
      </c>
      <c r="O27" s="3">
        <f t="shared" si="5"/>
        <v>-3.3144464665167205E-2</v>
      </c>
      <c r="P27" s="2" t="s">
        <v>29</v>
      </c>
    </row>
    <row r="28" spans="1:16">
      <c r="A28" s="6">
        <v>1997</v>
      </c>
      <c r="B28" s="5">
        <v>57</v>
      </c>
      <c r="C28" s="6">
        <f t="shared" si="0"/>
        <v>5.5555555555555552E-2</v>
      </c>
      <c r="D28" s="6">
        <f t="shared" si="3"/>
        <v>0.15568475452196384</v>
      </c>
      <c r="E28" s="6" t="s">
        <v>30</v>
      </c>
      <c r="F28" s="5"/>
      <c r="G28" s="6">
        <v>1997</v>
      </c>
      <c r="H28" s="5">
        <v>782706</v>
      </c>
      <c r="I28" s="6">
        <f t="shared" si="1"/>
        <v>1.3169680997033133E-2</v>
      </c>
      <c r="J28" s="2">
        <f t="shared" si="4"/>
        <v>6.5809530205009958E-2</v>
      </c>
      <c r="K28" s="2" t="s">
        <v>30</v>
      </c>
      <c r="M28" s="2">
        <v>1997</v>
      </c>
      <c r="N28" s="3">
        <f t="shared" si="2"/>
        <v>4.238587455852242E-2</v>
      </c>
      <c r="O28" s="3">
        <f t="shared" si="5"/>
        <v>8.9875224316953883E-2</v>
      </c>
      <c r="P28" s="2" t="s">
        <v>30</v>
      </c>
    </row>
    <row r="29" spans="1:16">
      <c r="A29" s="6">
        <v>1996</v>
      </c>
      <c r="B29" s="5">
        <v>54</v>
      </c>
      <c r="C29" s="6">
        <f t="shared" si="0"/>
        <v>0.2558139534883721</v>
      </c>
      <c r="D29" s="6">
        <f t="shared" si="3"/>
        <v>1.8816067653276966E-2</v>
      </c>
      <c r="E29" s="6" t="s">
        <v>31</v>
      </c>
      <c r="F29" s="5"/>
      <c r="G29" s="6">
        <v>1996</v>
      </c>
      <c r="H29" s="5">
        <v>772532</v>
      </c>
      <c r="I29" s="6">
        <f t="shared" si="1"/>
        <v>0.11844937941298679</v>
      </c>
      <c r="J29" s="2">
        <f t="shared" si="4"/>
        <v>8.4519918588730383E-2</v>
      </c>
      <c r="K29" s="2" t="s">
        <v>31</v>
      </c>
      <c r="M29" s="2">
        <v>1996</v>
      </c>
      <c r="N29" s="3">
        <f t="shared" si="2"/>
        <v>0.13736457407538533</v>
      </c>
      <c r="O29" s="3">
        <f t="shared" si="5"/>
        <v>-6.5703850935453417E-2</v>
      </c>
      <c r="P29" s="2" t="s">
        <v>31</v>
      </c>
    </row>
    <row r="30" spans="1:16">
      <c r="A30" s="6">
        <v>1995</v>
      </c>
      <c r="B30" s="5">
        <v>43</v>
      </c>
      <c r="C30" s="6">
        <f t="shared" si="0"/>
        <v>-0.21818181818181817</v>
      </c>
      <c r="D30" s="6">
        <f t="shared" si="3"/>
        <v>-1.1264822134387342E-2</v>
      </c>
      <c r="E30" s="6" t="s">
        <v>32</v>
      </c>
      <c r="F30" s="5"/>
      <c r="G30" s="6">
        <v>1995</v>
      </c>
      <c r="H30" s="5">
        <v>690717</v>
      </c>
      <c r="I30" s="6">
        <f t="shared" si="1"/>
        <v>5.0590457764473976E-2</v>
      </c>
      <c r="J30" s="2">
        <f t="shared" si="4"/>
        <v>4.6889486280644252E-2</v>
      </c>
      <c r="K30" s="2" t="s">
        <v>32</v>
      </c>
      <c r="M30" s="2">
        <v>1995</v>
      </c>
      <c r="N30" s="3">
        <f t="shared" si="2"/>
        <v>-0.26877227594629216</v>
      </c>
      <c r="O30" s="3">
        <f t="shared" si="5"/>
        <v>-5.8154308415031594E-2</v>
      </c>
      <c r="P30" s="2" t="s">
        <v>32</v>
      </c>
    </row>
    <row r="31" spans="1:16">
      <c r="A31" s="6">
        <v>1994</v>
      </c>
      <c r="B31" s="5">
        <v>55</v>
      </c>
      <c r="C31" s="6">
        <f t="shared" si="0"/>
        <v>0.19565217391304349</v>
      </c>
      <c r="D31" s="6">
        <f t="shared" si="3"/>
        <v>0.14544513457556935</v>
      </c>
      <c r="E31" s="6" t="s">
        <v>33</v>
      </c>
      <c r="F31" s="5"/>
      <c r="G31" s="6">
        <v>1994</v>
      </c>
      <c r="H31" s="5">
        <v>657456</v>
      </c>
      <c r="I31" s="6">
        <f t="shared" si="1"/>
        <v>4.3188514796814528E-2</v>
      </c>
      <c r="J31" s="2">
        <f t="shared" si="4"/>
        <v>2.9041261205244112E-2</v>
      </c>
      <c r="K31" s="2" t="s">
        <v>33</v>
      </c>
      <c r="M31" s="2">
        <v>1994</v>
      </c>
      <c r="N31" s="3">
        <f t="shared" si="2"/>
        <v>0.15246365911622894</v>
      </c>
      <c r="O31" s="3">
        <f t="shared" si="5"/>
        <v>0.11640387337032523</v>
      </c>
      <c r="P31" s="2" t="s">
        <v>33</v>
      </c>
    </row>
    <row r="32" spans="1:16">
      <c r="A32" s="6">
        <v>1993</v>
      </c>
      <c r="B32" s="5">
        <v>46</v>
      </c>
      <c r="C32" s="6">
        <f t="shared" si="0"/>
        <v>9.5238095238095233E-2</v>
      </c>
      <c r="D32" s="6">
        <f t="shared" si="3"/>
        <v>1.4285714285714284E-2</v>
      </c>
      <c r="E32" s="6" t="s">
        <v>34</v>
      </c>
      <c r="F32" s="5"/>
      <c r="G32" s="6">
        <v>1993</v>
      </c>
      <c r="H32" s="5">
        <v>630237</v>
      </c>
      <c r="I32" s="6">
        <f t="shared" si="1"/>
        <v>1.4894007613673694E-2</v>
      </c>
      <c r="J32" s="2">
        <f t="shared" si="4"/>
        <v>1.3230641512147433E-2</v>
      </c>
      <c r="K32" s="2" t="s">
        <v>34</v>
      </c>
      <c r="M32" s="2">
        <v>1993</v>
      </c>
      <c r="N32" s="3">
        <f t="shared" si="2"/>
        <v>8.0344087624421537E-2</v>
      </c>
      <c r="O32" s="3">
        <f t="shared" si="5"/>
        <v>1.0550727735668501E-3</v>
      </c>
      <c r="P32" s="2" t="s">
        <v>34</v>
      </c>
    </row>
    <row r="33" spans="1:16">
      <c r="A33" s="6">
        <v>1992</v>
      </c>
      <c r="B33" s="5">
        <v>42</v>
      </c>
      <c r="C33" s="6">
        <f t="shared" si="0"/>
        <v>-6.6666666666666666E-2</v>
      </c>
      <c r="D33" s="6">
        <f t="shared" si="3"/>
        <v>3.2166666666666668</v>
      </c>
      <c r="E33" s="6" t="s">
        <v>35</v>
      </c>
      <c r="F33" s="5"/>
      <c r="G33" s="6">
        <v>1992</v>
      </c>
      <c r="H33" s="5">
        <v>620988</v>
      </c>
      <c r="I33" s="6">
        <f t="shared" si="1"/>
        <v>1.1567275410621173E-2</v>
      </c>
      <c r="J33" s="2">
        <f t="shared" si="4"/>
        <v>2.0060376222010901E-2</v>
      </c>
      <c r="K33" s="2" t="s">
        <v>35</v>
      </c>
      <c r="M33" s="2">
        <v>1992</v>
      </c>
      <c r="N33" s="3">
        <f t="shared" si="2"/>
        <v>-7.8233942077287844E-2</v>
      </c>
      <c r="O33" s="3">
        <f t="shared" si="5"/>
        <v>3.1966062904446559</v>
      </c>
      <c r="P33" s="2" t="s">
        <v>35</v>
      </c>
    </row>
    <row r="34" spans="1:16">
      <c r="A34" s="6">
        <v>1991</v>
      </c>
      <c r="B34" s="5">
        <v>45</v>
      </c>
      <c r="C34" s="6">
        <f t="shared" si="0"/>
        <v>6.5</v>
      </c>
      <c r="D34" s="6">
        <f t="shared" si="3"/>
        <v>3.25</v>
      </c>
      <c r="E34" s="6" t="s">
        <v>36</v>
      </c>
      <c r="F34" s="5"/>
      <c r="G34" s="6">
        <v>1991</v>
      </c>
      <c r="H34" s="5">
        <v>613887</v>
      </c>
      <c r="I34" s="6">
        <f t="shared" si="1"/>
        <v>2.855347703340063E-2</v>
      </c>
      <c r="J34" s="2">
        <f t="shared" si="4"/>
        <v>2.8153286573621972E-2</v>
      </c>
      <c r="K34" s="2" t="s">
        <v>36</v>
      </c>
      <c r="M34" s="2">
        <v>1991</v>
      </c>
      <c r="N34" s="3">
        <f t="shared" si="2"/>
        <v>6.4714465229665992</v>
      </c>
      <c r="O34" s="3">
        <f t="shared" si="5"/>
        <v>3.2218467134263782</v>
      </c>
      <c r="P34" s="2" t="s">
        <v>36</v>
      </c>
    </row>
    <row r="35" spans="1:16">
      <c r="A35" s="6">
        <v>1990</v>
      </c>
      <c r="B35" s="5">
        <v>6</v>
      </c>
      <c r="C35" s="6">
        <f t="shared" si="0"/>
        <v>0</v>
      </c>
      <c r="D35" s="6">
        <f t="shared" si="3"/>
        <v>-7.1428571428571425E-2</v>
      </c>
      <c r="E35" s="6" t="s">
        <v>37</v>
      </c>
      <c r="F35" s="5"/>
      <c r="G35" s="6">
        <v>1990</v>
      </c>
      <c r="H35" s="5">
        <v>596845</v>
      </c>
      <c r="I35" s="6">
        <f t="shared" si="1"/>
        <v>2.7753096113843315E-2</v>
      </c>
      <c r="J35" s="2">
        <f t="shared" si="4"/>
        <v>2.9443120143982246E-2</v>
      </c>
      <c r="K35" s="2" t="s">
        <v>37</v>
      </c>
      <c r="M35" s="2">
        <v>1990</v>
      </c>
      <c r="N35" s="3">
        <f t="shared" si="2"/>
        <v>-2.7753096113843315E-2</v>
      </c>
      <c r="O35" s="3">
        <f t="shared" si="5"/>
        <v>-0.10087169157255367</v>
      </c>
      <c r="P35" s="2" t="s">
        <v>37</v>
      </c>
    </row>
    <row r="36" spans="1:16">
      <c r="A36" s="6">
        <v>1989</v>
      </c>
      <c r="B36" s="5">
        <v>6</v>
      </c>
      <c r="C36" s="6">
        <f t="shared" si="0"/>
        <v>-0.14285714285714285</v>
      </c>
      <c r="D36" s="6">
        <f t="shared" si="3"/>
        <v>-0.13392857142857142</v>
      </c>
      <c r="E36" s="6" t="s">
        <v>38</v>
      </c>
      <c r="F36" s="5"/>
      <c r="G36" s="6">
        <v>1989</v>
      </c>
      <c r="H36" s="5">
        <v>580728</v>
      </c>
      <c r="I36" s="6">
        <f t="shared" si="1"/>
        <v>3.1133144174121174E-2</v>
      </c>
      <c r="J36" s="2">
        <f t="shared" si="4"/>
        <v>2.639735214630743E-2</v>
      </c>
      <c r="K36" s="2" t="s">
        <v>38</v>
      </c>
      <c r="M36" s="2">
        <v>1989</v>
      </c>
      <c r="N36" s="3">
        <f t="shared" si="2"/>
        <v>-0.17399028703126401</v>
      </c>
      <c r="O36" s="3">
        <f t="shared" si="5"/>
        <v>-0.16032592357487885</v>
      </c>
      <c r="P36" s="2" t="s">
        <v>38</v>
      </c>
    </row>
    <row r="37" spans="1:16">
      <c r="A37" s="6">
        <v>1988</v>
      </c>
      <c r="B37" s="5">
        <v>7</v>
      </c>
      <c r="C37" s="6">
        <f t="shared" ref="C37:C54" si="6">((B37-B38)/B38)</f>
        <v>-0.125</v>
      </c>
      <c r="D37" s="6">
        <f t="shared" si="3"/>
        <v>0.77083333333333337</v>
      </c>
      <c r="E37" s="6" t="s">
        <v>39</v>
      </c>
      <c r="F37" s="5"/>
      <c r="G37" s="6">
        <v>1988</v>
      </c>
      <c r="H37" s="5">
        <v>563194</v>
      </c>
      <c r="I37" s="6">
        <f t="shared" ref="I37:I54" si="7">((H37-H38)/H38)</f>
        <v>2.1661560118493687E-2</v>
      </c>
      <c r="J37" s="2">
        <f t="shared" si="4"/>
        <v>2.4966281656905474E-2</v>
      </c>
      <c r="K37" s="2" t="s">
        <v>39</v>
      </c>
      <c r="M37" s="2">
        <v>1988</v>
      </c>
      <c r="N37" s="3">
        <f t="shared" ref="N37:N55" si="8">C37-I37</f>
        <v>-0.14666156011849368</v>
      </c>
      <c r="O37" s="3">
        <f t="shared" si="5"/>
        <v>0.74586705167642786</v>
      </c>
      <c r="P37" s="2" t="s">
        <v>39</v>
      </c>
    </row>
    <row r="38" spans="1:16">
      <c r="A38" s="6">
        <v>1987</v>
      </c>
      <c r="B38" s="5">
        <v>8</v>
      </c>
      <c r="C38" s="6">
        <f t="shared" si="6"/>
        <v>1.6666666666666667</v>
      </c>
      <c r="D38" s="6">
        <f t="shared" si="3"/>
        <v>0.48333333333333339</v>
      </c>
      <c r="E38" s="6" t="s">
        <v>40</v>
      </c>
      <c r="F38" s="5"/>
      <c r="G38" s="6">
        <v>1987</v>
      </c>
      <c r="H38" s="5">
        <v>551253</v>
      </c>
      <c r="I38" s="6">
        <f t="shared" si="7"/>
        <v>2.8271003195317265E-2</v>
      </c>
      <c r="J38" s="2">
        <f t="shared" si="4"/>
        <v>1.6846461339296948E-2</v>
      </c>
      <c r="K38" s="2" t="s">
        <v>40</v>
      </c>
      <c r="M38" s="2">
        <v>1987</v>
      </c>
      <c r="N38" s="3">
        <f t="shared" si="8"/>
        <v>1.6383956634713495</v>
      </c>
      <c r="O38" s="3">
        <f t="shared" ref="O38:O55" si="9">D38-J38</f>
        <v>0.46648687199403643</v>
      </c>
      <c r="P38" s="2" t="s">
        <v>40</v>
      </c>
    </row>
    <row r="39" spans="1:16">
      <c r="A39" s="6">
        <v>1986</v>
      </c>
      <c r="B39" s="5">
        <v>3</v>
      </c>
      <c r="C39" s="6">
        <f t="shared" si="6"/>
        <v>-0.7</v>
      </c>
      <c r="D39" s="6">
        <f t="shared" si="3"/>
        <v>0.81666666666666676</v>
      </c>
      <c r="E39" s="6" t="s">
        <v>41</v>
      </c>
      <c r="F39" s="5"/>
      <c r="G39" s="6">
        <v>1986</v>
      </c>
      <c r="H39" s="5">
        <v>536097</v>
      </c>
      <c r="I39" s="6">
        <f t="shared" si="7"/>
        <v>5.4219194832766321E-3</v>
      </c>
      <c r="J39" s="2">
        <f t="shared" si="4"/>
        <v>9.3190231942493328E-3</v>
      </c>
      <c r="K39" s="2" t="s">
        <v>41</v>
      </c>
      <c r="M39" s="2">
        <v>1986</v>
      </c>
      <c r="N39" s="3">
        <f t="shared" si="8"/>
        <v>-0.70542191948327659</v>
      </c>
      <c r="O39" s="3">
        <f t="shared" si="9"/>
        <v>0.80734764347241739</v>
      </c>
      <c r="P39" s="2" t="s">
        <v>41</v>
      </c>
    </row>
    <row r="40" spans="1:16">
      <c r="A40" s="6">
        <v>1985</v>
      </c>
      <c r="B40" s="5">
        <v>10</v>
      </c>
      <c r="C40" s="6">
        <f t="shared" si="6"/>
        <v>2.3333333333333335</v>
      </c>
      <c r="D40" s="6">
        <f t="shared" si="3"/>
        <v>1.1666666666666667</v>
      </c>
      <c r="E40" s="6" t="s">
        <v>42</v>
      </c>
      <c r="F40" s="5"/>
      <c r="G40" s="6">
        <v>1985</v>
      </c>
      <c r="H40" s="5">
        <v>533206</v>
      </c>
      <c r="I40" s="6">
        <f t="shared" si="7"/>
        <v>1.3216126905222033E-2</v>
      </c>
      <c r="J40" s="2">
        <f t="shared" si="4"/>
        <v>2.0373534963942636E-2</v>
      </c>
      <c r="K40" s="2" t="s">
        <v>42</v>
      </c>
      <c r="M40" s="2">
        <v>1985</v>
      </c>
      <c r="N40" s="3">
        <f t="shared" si="8"/>
        <v>2.3201172064281113</v>
      </c>
      <c r="O40" s="3">
        <f t="shared" si="9"/>
        <v>1.1462931317027241</v>
      </c>
      <c r="P40" s="2" t="s">
        <v>42</v>
      </c>
    </row>
    <row r="41" spans="1:16">
      <c r="A41" s="6">
        <v>1984</v>
      </c>
      <c r="B41" s="5">
        <v>3</v>
      </c>
      <c r="C41" s="6">
        <f t="shared" si="6"/>
        <v>0</v>
      </c>
      <c r="D41" s="6">
        <f t="shared" si="3"/>
        <v>0.25</v>
      </c>
      <c r="E41" s="6" t="s">
        <v>43</v>
      </c>
      <c r="F41" s="5"/>
      <c r="G41" s="6">
        <v>1984</v>
      </c>
      <c r="H41" s="5">
        <v>526251</v>
      </c>
      <c r="I41" s="6">
        <f t="shared" si="7"/>
        <v>2.7530943022663238E-2</v>
      </c>
      <c r="J41" s="2">
        <f t="shared" si="4"/>
        <v>4.0381562292920295E-2</v>
      </c>
      <c r="K41" s="2" t="s">
        <v>43</v>
      </c>
      <c r="M41" s="2">
        <v>1984</v>
      </c>
      <c r="N41" s="3">
        <f t="shared" si="8"/>
        <v>-2.7530943022663238E-2</v>
      </c>
      <c r="O41" s="3">
        <f t="shared" si="9"/>
        <v>0.20961843770707972</v>
      </c>
      <c r="P41" s="2" t="s">
        <v>43</v>
      </c>
    </row>
    <row r="42" spans="1:16">
      <c r="A42" s="6">
        <v>1983</v>
      </c>
      <c r="B42" s="5">
        <v>3</v>
      </c>
      <c r="C42" s="6">
        <f t="shared" si="6"/>
        <v>0.5</v>
      </c>
      <c r="D42" s="6">
        <f t="shared" si="3"/>
        <v>0.25</v>
      </c>
      <c r="E42" s="6" t="s">
        <v>44</v>
      </c>
      <c r="F42" s="5"/>
      <c r="G42" s="6">
        <v>1983</v>
      </c>
      <c r="H42" s="5">
        <v>512151</v>
      </c>
      <c r="I42" s="6">
        <f t="shared" si="7"/>
        <v>5.3232181563177355E-2</v>
      </c>
      <c r="J42" s="2">
        <f t="shared" si="4"/>
        <v>4.8451431259225353E-2</v>
      </c>
      <c r="K42" s="2" t="s">
        <v>44</v>
      </c>
      <c r="M42" s="2">
        <v>1983</v>
      </c>
      <c r="N42" s="3">
        <f t="shared" si="8"/>
        <v>0.44676781843682267</v>
      </c>
      <c r="O42" s="3">
        <f t="shared" si="9"/>
        <v>0.20154856874077465</v>
      </c>
      <c r="P42" s="2" t="s">
        <v>44</v>
      </c>
    </row>
    <row r="43" spans="1:16">
      <c r="A43" s="6">
        <v>1982</v>
      </c>
      <c r="B43" s="5">
        <v>2</v>
      </c>
      <c r="C43" s="6">
        <f t="shared" si="6"/>
        <v>0</v>
      </c>
      <c r="D43" s="6">
        <f t="shared" si="3"/>
        <v>-0.25</v>
      </c>
      <c r="E43" s="6" t="s">
        <v>45</v>
      </c>
      <c r="F43" s="5"/>
      <c r="G43" s="6">
        <v>1982</v>
      </c>
      <c r="H43" s="5">
        <v>486266</v>
      </c>
      <c r="I43" s="6">
        <f t="shared" si="7"/>
        <v>4.3670680955273343E-2</v>
      </c>
      <c r="J43" s="2">
        <f t="shared" si="4"/>
        <v>4.4644322685575777E-2</v>
      </c>
      <c r="K43" s="2" t="s">
        <v>45</v>
      </c>
      <c r="M43" s="2">
        <v>1982</v>
      </c>
      <c r="N43" s="3">
        <f t="shared" si="8"/>
        <v>-4.3670680955273343E-2</v>
      </c>
      <c r="O43" s="3">
        <f t="shared" si="9"/>
        <v>-0.29464432268557578</v>
      </c>
      <c r="P43" s="2" t="s">
        <v>45</v>
      </c>
    </row>
    <row r="44" spans="1:16">
      <c r="A44" s="6">
        <v>1981</v>
      </c>
      <c r="B44" s="5">
        <v>2</v>
      </c>
      <c r="C44" s="6">
        <f t="shared" si="6"/>
        <v>-0.5</v>
      </c>
      <c r="D44" s="6">
        <f t="shared" si="3"/>
        <v>0.25</v>
      </c>
      <c r="E44" s="6" t="s">
        <v>46</v>
      </c>
      <c r="F44" s="5"/>
      <c r="G44" s="6">
        <v>1981</v>
      </c>
      <c r="H44" s="5">
        <v>465919</v>
      </c>
      <c r="I44" s="6">
        <f t="shared" si="7"/>
        <v>4.5617964415878204E-2</v>
      </c>
      <c r="J44" s="2">
        <f t="shared" si="4"/>
        <v>3.5457452748530641E-2</v>
      </c>
      <c r="K44" s="2" t="s">
        <v>46</v>
      </c>
      <c r="M44" s="2">
        <v>1981</v>
      </c>
      <c r="N44" s="3">
        <f t="shared" si="8"/>
        <v>-0.54561796441587818</v>
      </c>
      <c r="O44" s="3">
        <f t="shared" si="9"/>
        <v>0.21454254725146937</v>
      </c>
      <c r="P44" s="2" t="s">
        <v>46</v>
      </c>
    </row>
    <row r="45" spans="1:16">
      <c r="A45" s="6">
        <v>1980</v>
      </c>
      <c r="B45" s="5">
        <v>4</v>
      </c>
      <c r="C45" s="6">
        <f t="shared" si="6"/>
        <v>1</v>
      </c>
      <c r="D45" s="6">
        <f t="shared" si="3"/>
        <v>1</v>
      </c>
      <c r="E45" s="6" t="s">
        <v>47</v>
      </c>
      <c r="F45" s="5"/>
      <c r="G45" s="6">
        <v>1980</v>
      </c>
      <c r="H45" s="5">
        <v>445592</v>
      </c>
      <c r="I45" s="6">
        <f t="shared" si="7"/>
        <v>2.5296941081183071E-2</v>
      </c>
      <c r="J45" s="2">
        <f t="shared" si="4"/>
        <v>2.1584758356745948E-2</v>
      </c>
      <c r="K45" s="2" t="s">
        <v>47</v>
      </c>
      <c r="M45" s="2">
        <v>1980</v>
      </c>
      <c r="N45" s="3">
        <f t="shared" si="8"/>
        <v>0.97470305891881692</v>
      </c>
      <c r="O45" s="3">
        <f t="shared" si="9"/>
        <v>0.97841524164325411</v>
      </c>
      <c r="P45" s="2" t="s">
        <v>47</v>
      </c>
    </row>
    <row r="46" spans="1:16">
      <c r="A46" s="6">
        <v>1979</v>
      </c>
      <c r="B46" s="5">
        <v>2</v>
      </c>
      <c r="C46" s="6">
        <f t="shared" si="6"/>
        <v>1</v>
      </c>
      <c r="D46" s="6">
        <f t="shared" si="3"/>
        <v>0.5</v>
      </c>
      <c r="E46" s="6" t="s">
        <v>48</v>
      </c>
      <c r="F46" s="5"/>
      <c r="G46" s="6">
        <v>1979</v>
      </c>
      <c r="H46" s="5">
        <v>434598</v>
      </c>
      <c r="I46" s="6">
        <f t="shared" si="7"/>
        <v>1.7872575632308822E-2</v>
      </c>
      <c r="J46" s="2">
        <f t="shared" si="4"/>
        <v>2.6410575718924752E-2</v>
      </c>
      <c r="K46" s="2" t="s">
        <v>48</v>
      </c>
      <c r="M46" s="2">
        <v>1979</v>
      </c>
      <c r="N46" s="3">
        <f t="shared" si="8"/>
        <v>0.98212742436769118</v>
      </c>
      <c r="O46" s="3">
        <f t="shared" si="9"/>
        <v>0.47358942428107526</v>
      </c>
      <c r="P46" s="2" t="s">
        <v>48</v>
      </c>
    </row>
    <row r="47" spans="1:16">
      <c r="A47" s="6">
        <v>1978</v>
      </c>
      <c r="B47" s="5">
        <v>1</v>
      </c>
      <c r="C47" s="6">
        <f t="shared" si="6"/>
        <v>0</v>
      </c>
      <c r="D47" s="6">
        <f t="shared" si="3"/>
        <v>0</v>
      </c>
      <c r="E47" s="6" t="s">
        <v>49</v>
      </c>
      <c r="F47" s="5"/>
      <c r="G47" s="6">
        <v>1978</v>
      </c>
      <c r="H47" s="5">
        <v>426967</v>
      </c>
      <c r="I47" s="6">
        <f t="shared" si="7"/>
        <v>3.4948575805540678E-2</v>
      </c>
      <c r="J47" s="2">
        <f t="shared" si="4"/>
        <v>9.0191741979756629E-2</v>
      </c>
      <c r="K47" s="2" t="s">
        <v>49</v>
      </c>
      <c r="M47" s="2">
        <v>1978</v>
      </c>
      <c r="N47" s="3">
        <f t="shared" si="8"/>
        <v>-3.4948575805540678E-2</v>
      </c>
      <c r="O47" s="3">
        <f t="shared" si="9"/>
        <v>-9.0191741979756629E-2</v>
      </c>
      <c r="P47" s="2" t="s">
        <v>49</v>
      </c>
    </row>
    <row r="48" spans="1:16">
      <c r="A48" s="6">
        <v>1977</v>
      </c>
      <c r="B48" s="5">
        <v>1</v>
      </c>
      <c r="C48" s="6">
        <f t="shared" si="6"/>
        <v>0</v>
      </c>
      <c r="D48" s="6">
        <f t="shared" si="3"/>
        <v>-0.33333333333333331</v>
      </c>
      <c r="E48" s="6" t="s">
        <v>50</v>
      </c>
      <c r="F48" s="5"/>
      <c r="G48" s="6">
        <v>1977</v>
      </c>
      <c r="H48" s="5">
        <v>412549</v>
      </c>
      <c r="I48" s="6">
        <f t="shared" si="7"/>
        <v>0.14543490815397259</v>
      </c>
      <c r="J48" s="2">
        <f t="shared" si="4"/>
        <v>0.10738961540140465</v>
      </c>
      <c r="K48" s="2" t="s">
        <v>50</v>
      </c>
      <c r="M48" s="2">
        <v>1977</v>
      </c>
      <c r="N48" s="3">
        <f t="shared" si="8"/>
        <v>-0.14543490815397259</v>
      </c>
      <c r="O48" s="3">
        <f t="shared" si="9"/>
        <v>-0.44072294873473794</v>
      </c>
      <c r="P48" s="2" t="s">
        <v>50</v>
      </c>
    </row>
    <row r="49" spans="1:16">
      <c r="A49" s="6">
        <v>1976</v>
      </c>
      <c r="B49" s="5">
        <v>1</v>
      </c>
      <c r="C49" s="6">
        <f t="shared" si="6"/>
        <v>-0.66666666666666663</v>
      </c>
      <c r="D49" s="6">
        <f t="shared" si="3"/>
        <v>-8.3333333333333315E-2</v>
      </c>
      <c r="E49" s="6" t="s">
        <v>51</v>
      </c>
      <c r="F49" s="5"/>
      <c r="G49" s="6">
        <v>1976</v>
      </c>
      <c r="H49" s="5">
        <v>360168</v>
      </c>
      <c r="I49" s="6">
        <f t="shared" si="7"/>
        <v>6.9344322648836734E-2</v>
      </c>
      <c r="J49" s="2">
        <f t="shared" si="4"/>
        <v>5.6989256054600333E-2</v>
      </c>
      <c r="K49" s="2" t="s">
        <v>51</v>
      </c>
      <c r="M49" s="2">
        <v>1976</v>
      </c>
      <c r="N49" s="3">
        <f t="shared" si="8"/>
        <v>-0.73601098931550335</v>
      </c>
      <c r="O49" s="3">
        <f t="shared" si="9"/>
        <v>-0.14032258938793365</v>
      </c>
      <c r="P49" s="2" t="s">
        <v>51</v>
      </c>
    </row>
    <row r="50" spans="1:16">
      <c r="A50" s="6">
        <v>1975</v>
      </c>
      <c r="B50" s="5">
        <v>3</v>
      </c>
      <c r="C50" s="6">
        <f t="shared" si="6"/>
        <v>0.5</v>
      </c>
      <c r="D50" s="6">
        <f t="shared" si="3"/>
        <v>0.75</v>
      </c>
      <c r="E50" s="6" t="s">
        <v>52</v>
      </c>
      <c r="F50" s="5"/>
      <c r="G50" s="6">
        <v>1975</v>
      </c>
      <c r="H50" s="5">
        <v>336812</v>
      </c>
      <c r="I50" s="6">
        <f t="shared" si="7"/>
        <v>4.4634189460363932E-2</v>
      </c>
      <c r="J50" s="2">
        <f t="shared" si="4"/>
        <v>6.4806528316570813E-2</v>
      </c>
      <c r="K50" s="2" t="s">
        <v>52</v>
      </c>
      <c r="M50" s="2">
        <v>1975</v>
      </c>
      <c r="N50" s="3">
        <f t="shared" si="8"/>
        <v>0.4553658105396361</v>
      </c>
      <c r="O50" s="3">
        <f t="shared" si="9"/>
        <v>0.68519347168342915</v>
      </c>
      <c r="P50" s="2" t="s">
        <v>52</v>
      </c>
    </row>
    <row r="51" spans="1:16">
      <c r="A51" s="6">
        <v>1974</v>
      </c>
      <c r="B51" s="5">
        <v>2</v>
      </c>
      <c r="C51" s="6">
        <f t="shared" si="6"/>
        <v>1</v>
      </c>
      <c r="D51" s="6">
        <f t="shared" si="3"/>
        <v>0.5</v>
      </c>
      <c r="E51" s="6" t="s">
        <v>53</v>
      </c>
      <c r="F51" s="5"/>
      <c r="G51" s="6">
        <v>1974</v>
      </c>
      <c r="H51" s="5">
        <v>322421</v>
      </c>
      <c r="I51" s="6">
        <f t="shared" si="7"/>
        <v>8.4978867172777695E-2</v>
      </c>
      <c r="J51" s="2">
        <f t="shared" si="4"/>
        <v>4.7961434021835572E-2</v>
      </c>
      <c r="K51" s="2" t="s">
        <v>53</v>
      </c>
      <c r="M51" s="2">
        <v>1974</v>
      </c>
      <c r="N51" s="3">
        <f t="shared" si="8"/>
        <v>0.91502113282722231</v>
      </c>
      <c r="O51" s="3">
        <f t="shared" si="9"/>
        <v>0.45203856597816444</v>
      </c>
      <c r="P51" s="2" t="s">
        <v>53</v>
      </c>
    </row>
    <row r="52" spans="1:16">
      <c r="A52" s="6">
        <v>1973</v>
      </c>
      <c r="B52" s="5">
        <v>1</v>
      </c>
      <c r="C52" s="6">
        <f t="shared" si="6"/>
        <v>0</v>
      </c>
      <c r="D52" s="6">
        <f t="shared" si="3"/>
        <v>0</v>
      </c>
      <c r="E52" s="6" t="s">
        <v>54</v>
      </c>
      <c r="F52" s="5"/>
      <c r="G52" s="6">
        <v>1973</v>
      </c>
      <c r="H52" s="5">
        <v>297168</v>
      </c>
      <c r="I52" s="6">
        <f t="shared" si="7"/>
        <v>1.0944000870893448E-2</v>
      </c>
      <c r="J52" s="2">
        <f t="shared" si="4"/>
        <v>4.4102258911125528E-2</v>
      </c>
      <c r="K52" s="2" t="s">
        <v>54</v>
      </c>
      <c r="M52" s="2">
        <v>1973</v>
      </c>
      <c r="N52" s="3">
        <f t="shared" si="8"/>
        <v>-1.0944000870893448E-2</v>
      </c>
      <c r="O52" s="3">
        <f t="shared" si="9"/>
        <v>-4.4102258911125528E-2</v>
      </c>
      <c r="P52" s="2" t="s">
        <v>54</v>
      </c>
    </row>
    <row r="53" spans="1:16">
      <c r="A53" s="6">
        <v>1972</v>
      </c>
      <c r="B53" s="5">
        <v>1</v>
      </c>
      <c r="C53" s="6">
        <f t="shared" si="6"/>
        <v>0</v>
      </c>
      <c r="D53" s="6">
        <f t="shared" si="3"/>
        <v>0</v>
      </c>
      <c r="E53" s="6" t="s">
        <v>55</v>
      </c>
      <c r="F53" s="5"/>
      <c r="G53" s="6">
        <v>1972</v>
      </c>
      <c r="H53" s="5">
        <v>293951</v>
      </c>
      <c r="I53" s="6">
        <f t="shared" si="7"/>
        <v>7.7260516951357605E-2</v>
      </c>
      <c r="J53" s="2">
        <f t="shared" si="4"/>
        <v>6.9540983740483342E-2</v>
      </c>
      <c r="K53" s="2" t="s">
        <v>55</v>
      </c>
      <c r="M53" s="2">
        <v>1972</v>
      </c>
      <c r="N53" s="3">
        <f t="shared" si="8"/>
        <v>-7.7260516951357605E-2</v>
      </c>
      <c r="O53" s="3">
        <f t="shared" si="9"/>
        <v>-6.9540983740483342E-2</v>
      </c>
      <c r="P53" s="2" t="s">
        <v>55</v>
      </c>
    </row>
    <row r="54" spans="1:16">
      <c r="A54" s="6">
        <v>1971</v>
      </c>
      <c r="B54" s="8">
        <v>1</v>
      </c>
      <c r="C54" s="6">
        <f t="shared" si="6"/>
        <v>0</v>
      </c>
      <c r="D54" s="6"/>
      <c r="E54" s="6" t="s">
        <v>56</v>
      </c>
      <c r="F54" s="5"/>
      <c r="G54" s="6">
        <v>1971</v>
      </c>
      <c r="H54" s="5">
        <v>272869</v>
      </c>
      <c r="I54" s="6">
        <f t="shared" si="7"/>
        <v>6.1821450529609079E-2</v>
      </c>
      <c r="J54" s="2"/>
      <c r="K54" s="2" t="s">
        <v>56</v>
      </c>
      <c r="M54" s="2">
        <v>1971</v>
      </c>
      <c r="N54" s="3">
        <f t="shared" si="8"/>
        <v>-6.1821450529609079E-2</v>
      </c>
      <c r="O54" s="3">
        <f t="shared" si="9"/>
        <v>0</v>
      </c>
      <c r="P54" s="2" t="s">
        <v>56</v>
      </c>
    </row>
    <row r="55" spans="1:16">
      <c r="A55" s="6">
        <v>1970</v>
      </c>
      <c r="B55" s="8">
        <v>1</v>
      </c>
      <c r="C55" s="6"/>
      <c r="D55" s="6"/>
      <c r="E55" s="6"/>
      <c r="F55" s="5"/>
      <c r="G55" s="6">
        <v>1970</v>
      </c>
      <c r="H55" s="5">
        <v>256982</v>
      </c>
      <c r="I55" s="6"/>
      <c r="J55" s="2"/>
      <c r="K55" s="2"/>
      <c r="M55" s="2">
        <v>1970</v>
      </c>
      <c r="N55" s="3">
        <f t="shared" si="8"/>
        <v>0</v>
      </c>
      <c r="O55" s="3">
        <f t="shared" si="9"/>
        <v>0</v>
      </c>
      <c r="P55" s="2"/>
    </row>
    <row r="56" spans="1:16">
      <c r="B56" s="9"/>
    </row>
    <row r="57" spans="1:16" ht="15" customHeight="1">
      <c r="B57"/>
      <c r="C57" s="13"/>
      <c r="D57" s="13"/>
      <c r="E57" s="13"/>
      <c r="F57" s="13"/>
    </row>
    <row r="58" spans="1:16">
      <c r="B58"/>
      <c r="C58"/>
      <c r="D58"/>
      <c r="E58"/>
      <c r="F58"/>
    </row>
  </sheetData>
  <mergeCells count="1">
    <mergeCell ref="C57:F5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A6DCE-F05D-49BC-9CEE-94D455DCF98D}">
  <dimension ref="A1:P58"/>
  <sheetViews>
    <sheetView workbookViewId="0">
      <selection activeCell="B4" sqref="B4"/>
    </sheetView>
  </sheetViews>
  <sheetFormatPr defaultRowHeight="15"/>
  <cols>
    <col min="1" max="1" width="15.140625" style="1" customWidth="1"/>
    <col min="2" max="2" width="24.7109375" style="1" customWidth="1"/>
    <col min="3" max="3" width="24.42578125" style="1" customWidth="1"/>
    <col min="4" max="4" width="16.5703125" style="1" customWidth="1"/>
    <col min="5" max="5" width="13.7109375" style="1" customWidth="1"/>
    <col min="6" max="7" width="9.140625" style="1"/>
    <col min="8" max="8" width="20.42578125" style="1" customWidth="1"/>
    <col min="9" max="9" width="24.7109375" style="1" customWidth="1"/>
    <col min="10" max="10" width="16" style="1" customWidth="1"/>
    <col min="11" max="11" width="13.85546875" style="1" customWidth="1"/>
    <col min="12" max="14" width="9.140625" style="1"/>
    <col min="15" max="15" width="12.28515625" style="1" customWidth="1"/>
    <col min="16" max="16" width="13.85546875" style="1" customWidth="1"/>
    <col min="17" max="16384" width="9.140625" style="1"/>
  </cols>
  <sheetData>
    <row r="1" spans="1:16">
      <c r="A1" t="s">
        <v>58</v>
      </c>
      <c r="B1" s="4" t="s">
        <v>67</v>
      </c>
      <c r="C1" s="10"/>
      <c r="D1" s="10"/>
      <c r="E1" s="10"/>
    </row>
    <row r="2" spans="1:16">
      <c r="A2" t="s">
        <v>57</v>
      </c>
      <c r="B2" t="s">
        <v>97</v>
      </c>
      <c r="C2"/>
      <c r="D2"/>
      <c r="E2"/>
    </row>
    <row r="4" spans="1:16">
      <c r="A4" s="6" t="s">
        <v>1</v>
      </c>
      <c r="B4" s="6" t="s">
        <v>98</v>
      </c>
      <c r="C4" s="6" t="s">
        <v>3</v>
      </c>
      <c r="D4" s="6" t="s">
        <v>4</v>
      </c>
      <c r="E4" s="6" t="s">
        <v>5</v>
      </c>
      <c r="F4" s="5"/>
      <c r="G4" s="6" t="s">
        <v>0</v>
      </c>
      <c r="H4" s="7" t="s">
        <v>60</v>
      </c>
      <c r="I4" s="6" t="s">
        <v>3</v>
      </c>
      <c r="J4" s="2" t="s">
        <v>4</v>
      </c>
      <c r="K4" s="2" t="s">
        <v>5</v>
      </c>
      <c r="M4" s="2" t="s">
        <v>1</v>
      </c>
      <c r="N4" s="3" t="s">
        <v>6</v>
      </c>
      <c r="O4" s="3" t="s">
        <v>7</v>
      </c>
      <c r="P4" s="2" t="s">
        <v>5</v>
      </c>
    </row>
    <row r="5" spans="1:16">
      <c r="A5" s="6">
        <v>2020</v>
      </c>
      <c r="B5">
        <v>4612</v>
      </c>
      <c r="C5" s="6">
        <f t="shared" ref="C5:C54" si="0">((B5-B6)/B6)</f>
        <v>-0.17775004457122481</v>
      </c>
      <c r="D5" s="6"/>
      <c r="E5" s="6"/>
      <c r="F5" s="5"/>
      <c r="G5" s="6">
        <v>2020</v>
      </c>
      <c r="H5" s="5">
        <v>1489830</v>
      </c>
      <c r="I5" s="6">
        <f t="shared" ref="I5:I54" si="1">((H5-H6)/H6)</f>
        <v>-0.24756820638175372</v>
      </c>
      <c r="J5" s="2"/>
      <c r="K5" s="2"/>
      <c r="M5" s="2">
        <v>2020</v>
      </c>
      <c r="N5" s="3">
        <f t="shared" ref="N5:O36" si="2">C5-I5</f>
        <v>6.9818161810528911E-2</v>
      </c>
      <c r="O5" s="3"/>
      <c r="P5" s="2"/>
    </row>
    <row r="6" spans="1:16">
      <c r="A6" s="6">
        <v>2019</v>
      </c>
      <c r="B6">
        <v>5609</v>
      </c>
      <c r="C6" s="6">
        <f t="shared" si="0"/>
        <v>0.24257864421798847</v>
      </c>
      <c r="D6" s="6">
        <f t="shared" ref="D6:D53" si="3">(C6+C7)/2</f>
        <v>0.19181510572881222</v>
      </c>
      <c r="E6" s="6" t="s">
        <v>8</v>
      </c>
      <c r="F6" s="5"/>
      <c r="G6" s="6">
        <v>2019</v>
      </c>
      <c r="H6" s="5">
        <v>1980020</v>
      </c>
      <c r="I6" s="6">
        <f t="shared" si="1"/>
        <v>0.11451277989889558</v>
      </c>
      <c r="J6" s="2">
        <f t="shared" ref="J6:J53" si="4">(I6+I7)/2</f>
        <v>8.1021873732160674E-2</v>
      </c>
      <c r="K6" s="2" t="s">
        <v>8</v>
      </c>
      <c r="M6" s="2">
        <v>2019</v>
      </c>
      <c r="N6" s="3">
        <f t="shared" si="2"/>
        <v>0.12806586431909289</v>
      </c>
      <c r="O6" s="3">
        <f t="shared" si="2"/>
        <v>0.11079323199665154</v>
      </c>
      <c r="P6" s="2" t="s">
        <v>8</v>
      </c>
    </row>
    <row r="7" spans="1:16">
      <c r="A7" s="6">
        <v>2018</v>
      </c>
      <c r="B7">
        <v>4514</v>
      </c>
      <c r="C7" s="6">
        <f t="shared" si="0"/>
        <v>0.14105156723963599</v>
      </c>
      <c r="D7" s="6">
        <f t="shared" si="3"/>
        <v>0.15024442371360464</v>
      </c>
      <c r="E7" s="6" t="s">
        <v>9</v>
      </c>
      <c r="F7" s="5"/>
      <c r="G7" s="6">
        <v>2018</v>
      </c>
      <c r="H7" s="5">
        <v>1776579</v>
      </c>
      <c r="I7" s="6">
        <f t="shared" si="1"/>
        <v>4.7530967565425762E-2</v>
      </c>
      <c r="J7" s="2">
        <f t="shared" si="4"/>
        <v>4.2074420074130245E-2</v>
      </c>
      <c r="K7" s="2" t="s">
        <v>9</v>
      </c>
      <c r="M7" s="2">
        <v>2018</v>
      </c>
      <c r="N7" s="3">
        <f t="shared" si="2"/>
        <v>9.3520599674210225E-2</v>
      </c>
      <c r="O7" s="3">
        <f t="shared" si="2"/>
        <v>0.10817000363947439</v>
      </c>
      <c r="P7" s="2" t="s">
        <v>9</v>
      </c>
    </row>
    <row r="8" spans="1:16">
      <c r="A8" s="6">
        <v>2017</v>
      </c>
      <c r="B8">
        <v>3956</v>
      </c>
      <c r="C8" s="6">
        <f t="shared" si="0"/>
        <v>0.15943728018757328</v>
      </c>
      <c r="D8" s="6">
        <f t="shared" si="3"/>
        <v>0.19627086271756689</v>
      </c>
      <c r="E8" s="6" t="s">
        <v>10</v>
      </c>
      <c r="F8" s="5"/>
      <c r="G8" s="6">
        <v>2017</v>
      </c>
      <c r="H8" s="5">
        <v>1695968</v>
      </c>
      <c r="I8" s="6">
        <f t="shared" si="1"/>
        <v>3.6617872582834728E-2</v>
      </c>
      <c r="J8" s="2">
        <f t="shared" si="4"/>
        <v>3.736713978027642E-2</v>
      </c>
      <c r="K8" s="2" t="s">
        <v>10</v>
      </c>
      <c r="M8" s="2">
        <v>2017</v>
      </c>
      <c r="N8" s="3">
        <f t="shared" si="2"/>
        <v>0.12281940760473856</v>
      </c>
      <c r="O8" s="3">
        <f t="shared" si="2"/>
        <v>0.15890372293729046</v>
      </c>
      <c r="P8" s="2" t="s">
        <v>10</v>
      </c>
    </row>
    <row r="9" spans="1:16">
      <c r="A9" s="6">
        <v>2016</v>
      </c>
      <c r="B9">
        <v>3412</v>
      </c>
      <c r="C9" s="6">
        <f t="shared" si="0"/>
        <v>0.23310444524756052</v>
      </c>
      <c r="D9" s="6">
        <f t="shared" si="3"/>
        <v>0.20006129052761829</v>
      </c>
      <c r="E9" s="6" t="s">
        <v>11</v>
      </c>
      <c r="F9" s="5"/>
      <c r="G9" s="6">
        <v>2016</v>
      </c>
      <c r="H9" s="5">
        <v>1636059</v>
      </c>
      <c r="I9" s="6">
        <f t="shared" si="1"/>
        <v>3.8116406977718106E-2</v>
      </c>
      <c r="J9" s="2">
        <f t="shared" si="4"/>
        <v>3.804072655346101E-2</v>
      </c>
      <c r="K9" s="2" t="s">
        <v>11</v>
      </c>
      <c r="M9" s="2">
        <v>2016</v>
      </c>
      <c r="N9" s="3">
        <f t="shared" si="2"/>
        <v>0.1949880382698424</v>
      </c>
      <c r="O9" s="3">
        <f t="shared" si="2"/>
        <v>0.16202056397415726</v>
      </c>
      <c r="P9" s="2" t="s">
        <v>11</v>
      </c>
    </row>
    <row r="10" spans="1:16">
      <c r="A10" s="6">
        <v>2015</v>
      </c>
      <c r="B10">
        <v>2767</v>
      </c>
      <c r="C10" s="6">
        <f t="shared" si="0"/>
        <v>0.16701813580767608</v>
      </c>
      <c r="D10" s="6">
        <f t="shared" si="3"/>
        <v>0.17983703571067911</v>
      </c>
      <c r="E10" s="6" t="s">
        <v>12</v>
      </c>
      <c r="F10" s="5"/>
      <c r="G10" s="6">
        <v>2015</v>
      </c>
      <c r="H10" s="5">
        <v>1575988</v>
      </c>
      <c r="I10" s="6">
        <f t="shared" si="1"/>
        <v>3.7965046129203921E-2</v>
      </c>
      <c r="J10" s="2">
        <f t="shared" si="4"/>
        <v>3.3426727323831229E-2</v>
      </c>
      <c r="K10" s="2" t="s">
        <v>12</v>
      </c>
      <c r="M10" s="2">
        <v>2015</v>
      </c>
      <c r="N10" s="3">
        <f t="shared" si="2"/>
        <v>0.12905308967847215</v>
      </c>
      <c r="O10" s="3">
        <f t="shared" si="2"/>
        <v>0.14641030838684788</v>
      </c>
      <c r="P10" s="2" t="s">
        <v>12</v>
      </c>
    </row>
    <row r="11" spans="1:16">
      <c r="A11" s="6">
        <v>2014</v>
      </c>
      <c r="B11">
        <v>2371</v>
      </c>
      <c r="C11" s="6">
        <f t="shared" si="0"/>
        <v>0.19265593561368211</v>
      </c>
      <c r="D11" s="6">
        <f t="shared" si="3"/>
        <v>0.15350285569921773</v>
      </c>
      <c r="E11" s="6" t="s">
        <v>13</v>
      </c>
      <c r="F11" s="5"/>
      <c r="G11" s="6">
        <v>2014</v>
      </c>
      <c r="H11" s="5">
        <v>1518344</v>
      </c>
      <c r="I11" s="6">
        <f t="shared" si="1"/>
        <v>2.8888408518458534E-2</v>
      </c>
      <c r="J11" s="2">
        <f t="shared" si="4"/>
        <v>4.1927270404029368E-2</v>
      </c>
      <c r="K11" s="2" t="s">
        <v>13</v>
      </c>
      <c r="M11" s="2">
        <v>2014</v>
      </c>
      <c r="N11" s="3">
        <f t="shared" si="2"/>
        <v>0.16376752709522358</v>
      </c>
      <c r="O11" s="3">
        <f t="shared" si="2"/>
        <v>0.11157558529518836</v>
      </c>
      <c r="P11" s="2" t="s">
        <v>13</v>
      </c>
    </row>
    <row r="12" spans="1:16">
      <c r="A12" s="6">
        <v>2013</v>
      </c>
      <c r="B12">
        <v>1988</v>
      </c>
      <c r="C12" s="6">
        <f t="shared" si="0"/>
        <v>0.11434977578475336</v>
      </c>
      <c r="D12" s="6">
        <f t="shared" si="3"/>
        <v>0.21499199703691946</v>
      </c>
      <c r="E12" s="6" t="s">
        <v>14</v>
      </c>
      <c r="F12" s="5"/>
      <c r="G12" s="6">
        <v>2013</v>
      </c>
      <c r="H12" s="5">
        <v>1475713</v>
      </c>
      <c r="I12" s="6">
        <f t="shared" si="1"/>
        <v>5.4966132289600199E-2</v>
      </c>
      <c r="J12" s="2">
        <f t="shared" si="4"/>
        <v>5.337452420807437E-2</v>
      </c>
      <c r="K12" s="2" t="s">
        <v>14</v>
      </c>
      <c r="M12" s="2">
        <v>2013</v>
      </c>
      <c r="N12" s="3">
        <f t="shared" si="2"/>
        <v>5.9383643495153161E-2</v>
      </c>
      <c r="O12" s="3">
        <f t="shared" si="2"/>
        <v>0.16161747282884509</v>
      </c>
      <c r="P12" s="2" t="s">
        <v>14</v>
      </c>
    </row>
    <row r="13" spans="1:16">
      <c r="A13" s="6">
        <v>2012</v>
      </c>
      <c r="B13">
        <v>1784</v>
      </c>
      <c r="C13" s="6">
        <f t="shared" si="0"/>
        <v>0.31563421828908556</v>
      </c>
      <c r="D13" s="6">
        <f t="shared" si="3"/>
        <v>0.28097887385042514</v>
      </c>
      <c r="E13" s="6" t="s">
        <v>15</v>
      </c>
      <c r="F13" s="5"/>
      <c r="G13" s="6">
        <v>2012</v>
      </c>
      <c r="H13" s="5">
        <v>1398825</v>
      </c>
      <c r="I13" s="6">
        <f t="shared" si="1"/>
        <v>5.1782916126548548E-2</v>
      </c>
      <c r="J13" s="2">
        <f t="shared" si="4"/>
        <v>5.7636912288871349E-2</v>
      </c>
      <c r="K13" s="2" t="s">
        <v>15</v>
      </c>
      <c r="M13" s="2">
        <v>2012</v>
      </c>
      <c r="N13" s="3">
        <f t="shared" si="2"/>
        <v>0.26385130216253699</v>
      </c>
      <c r="O13" s="3">
        <f t="shared" si="2"/>
        <v>0.22334196156155378</v>
      </c>
      <c r="P13" s="2" t="s">
        <v>15</v>
      </c>
    </row>
    <row r="14" spans="1:16">
      <c r="A14" s="6">
        <v>2011</v>
      </c>
      <c r="B14">
        <v>1356</v>
      </c>
      <c r="C14" s="6">
        <f t="shared" si="0"/>
        <v>0.24632352941176472</v>
      </c>
      <c r="D14" s="6">
        <f t="shared" si="3"/>
        <v>0.21126987281399046</v>
      </c>
      <c r="E14" s="6" t="s">
        <v>16</v>
      </c>
      <c r="F14" s="5"/>
      <c r="G14" s="6">
        <v>2011</v>
      </c>
      <c r="H14" s="5">
        <v>1329956</v>
      </c>
      <c r="I14" s="6">
        <f t="shared" si="1"/>
        <v>6.349090845119415E-2</v>
      </c>
      <c r="J14" s="2">
        <f t="shared" si="4"/>
        <v>4.8989728813743805E-2</v>
      </c>
      <c r="K14" s="2" t="s">
        <v>16</v>
      </c>
      <c r="M14" s="2">
        <v>2011</v>
      </c>
      <c r="N14" s="3">
        <f t="shared" si="2"/>
        <v>0.18283262096057057</v>
      </c>
      <c r="O14" s="3">
        <f t="shared" si="2"/>
        <v>0.16228014400024665</v>
      </c>
      <c r="P14" s="2" t="s">
        <v>16</v>
      </c>
    </row>
    <row r="15" spans="1:16">
      <c r="A15" s="6">
        <v>2010</v>
      </c>
      <c r="B15">
        <v>1088</v>
      </c>
      <c r="C15" s="6">
        <f t="shared" si="0"/>
        <v>0.17621621621621622</v>
      </c>
      <c r="D15" s="6">
        <f t="shared" si="3"/>
        <v>0.20313470385278898</v>
      </c>
      <c r="E15" s="6" t="s">
        <v>17</v>
      </c>
      <c r="F15" s="5"/>
      <c r="G15" s="6">
        <v>2010</v>
      </c>
      <c r="H15" s="5">
        <v>1250557</v>
      </c>
      <c r="I15" s="6">
        <f t="shared" si="1"/>
        <v>3.4488549176293466E-2</v>
      </c>
      <c r="J15" s="2">
        <f t="shared" si="4"/>
        <v>3.9335203702825214E-2</v>
      </c>
      <c r="K15" s="2" t="s">
        <v>17</v>
      </c>
      <c r="M15" s="2">
        <v>2010</v>
      </c>
      <c r="N15" s="3">
        <f t="shared" si="2"/>
        <v>0.14172766703992276</v>
      </c>
      <c r="O15" s="3">
        <f t="shared" si="2"/>
        <v>0.16379950014996375</v>
      </c>
      <c r="P15" s="2" t="s">
        <v>17</v>
      </c>
    </row>
    <row r="16" spans="1:16">
      <c r="A16" s="6">
        <v>2009</v>
      </c>
      <c r="B16">
        <v>925</v>
      </c>
      <c r="C16" s="6">
        <f t="shared" si="0"/>
        <v>0.23005319148936171</v>
      </c>
      <c r="D16" s="6">
        <f t="shared" si="3"/>
        <v>0.30875353301405356</v>
      </c>
      <c r="E16" s="6" t="s">
        <v>18</v>
      </c>
      <c r="F16" s="5"/>
      <c r="G16" s="6">
        <v>2009</v>
      </c>
      <c r="H16" s="5">
        <v>1208865</v>
      </c>
      <c r="I16" s="6">
        <f t="shared" si="1"/>
        <v>4.4181858229356968E-2</v>
      </c>
      <c r="J16" s="2">
        <f t="shared" si="4"/>
        <v>5.8036847284569794E-2</v>
      </c>
      <c r="K16" s="2" t="s">
        <v>18</v>
      </c>
      <c r="M16" s="2">
        <v>2009</v>
      </c>
      <c r="N16" s="3">
        <f t="shared" si="2"/>
        <v>0.18587133326000474</v>
      </c>
      <c r="O16" s="3">
        <f t="shared" si="2"/>
        <v>0.25071668572948375</v>
      </c>
      <c r="P16" s="2" t="s">
        <v>18</v>
      </c>
    </row>
    <row r="17" spans="1:16">
      <c r="A17" s="6">
        <v>2008</v>
      </c>
      <c r="B17">
        <v>752</v>
      </c>
      <c r="C17" s="6">
        <f t="shared" si="0"/>
        <v>0.38745387453874541</v>
      </c>
      <c r="D17" s="6">
        <f t="shared" si="3"/>
        <v>0.32690450736283061</v>
      </c>
      <c r="E17" s="6" t="s">
        <v>19</v>
      </c>
      <c r="F17" s="5"/>
      <c r="G17" s="6">
        <v>2008</v>
      </c>
      <c r="H17" s="5">
        <v>1157715</v>
      </c>
      <c r="I17" s="6">
        <f t="shared" si="1"/>
        <v>7.1891836339782619E-2</v>
      </c>
      <c r="J17" s="2">
        <f t="shared" si="4"/>
        <v>6.1020566513237715E-2</v>
      </c>
      <c r="K17" s="2" t="s">
        <v>19</v>
      </c>
      <c r="M17" s="2">
        <v>2008</v>
      </c>
      <c r="N17" s="3">
        <f t="shared" si="2"/>
        <v>0.31556203819896278</v>
      </c>
      <c r="O17" s="3">
        <f t="shared" si="2"/>
        <v>0.26588394084959288</v>
      </c>
      <c r="P17" s="2" t="s">
        <v>19</v>
      </c>
    </row>
    <row r="18" spans="1:16">
      <c r="A18" s="6">
        <v>2007</v>
      </c>
      <c r="B18">
        <v>542</v>
      </c>
      <c r="C18" s="6">
        <f t="shared" si="0"/>
        <v>0.26635514018691586</v>
      </c>
      <c r="D18" s="6">
        <f t="shared" si="3"/>
        <v>0.29367139725395175</v>
      </c>
      <c r="E18" s="6" t="s">
        <v>20</v>
      </c>
      <c r="F18" s="5"/>
      <c r="G18" s="6">
        <v>2007</v>
      </c>
      <c r="H18" s="5">
        <v>1080067</v>
      </c>
      <c r="I18" s="6">
        <f t="shared" si="1"/>
        <v>5.014929668669281E-2</v>
      </c>
      <c r="J18" s="2">
        <f t="shared" si="4"/>
        <v>5.2071956196074576E-2</v>
      </c>
      <c r="K18" s="2" t="s">
        <v>20</v>
      </c>
      <c r="M18" s="2">
        <v>2007</v>
      </c>
      <c r="N18" s="3">
        <f t="shared" si="2"/>
        <v>0.21620584350022304</v>
      </c>
      <c r="O18" s="3">
        <f t="shared" si="2"/>
        <v>0.24159944105787717</v>
      </c>
      <c r="P18" s="2" t="s">
        <v>20</v>
      </c>
    </row>
    <row r="19" spans="1:16">
      <c r="A19" s="6">
        <v>2006</v>
      </c>
      <c r="B19">
        <v>428</v>
      </c>
      <c r="C19" s="6">
        <f t="shared" si="0"/>
        <v>0.32098765432098764</v>
      </c>
      <c r="D19" s="6">
        <f t="shared" si="3"/>
        <v>0.53616950283616949</v>
      </c>
      <c r="E19" s="6" t="s">
        <v>21</v>
      </c>
      <c r="F19" s="5"/>
      <c r="G19" s="6">
        <v>2006</v>
      </c>
      <c r="H19" s="5">
        <v>1028489</v>
      </c>
      <c r="I19" s="6">
        <f t="shared" si="1"/>
        <v>5.3994615705456335E-2</v>
      </c>
      <c r="J19" s="2">
        <f t="shared" si="4"/>
        <v>5.248827898145017E-2</v>
      </c>
      <c r="K19" s="2" t="s">
        <v>21</v>
      </c>
      <c r="M19" s="2">
        <v>2006</v>
      </c>
      <c r="N19" s="3">
        <f t="shared" si="2"/>
        <v>0.26699303861553131</v>
      </c>
      <c r="O19" s="3">
        <f t="shared" si="2"/>
        <v>0.48368122385471934</v>
      </c>
      <c r="P19" s="2" t="s">
        <v>21</v>
      </c>
    </row>
    <row r="20" spans="1:16">
      <c r="A20" s="6">
        <v>2005</v>
      </c>
      <c r="B20">
        <v>324</v>
      </c>
      <c r="C20" s="6">
        <f t="shared" si="0"/>
        <v>0.75135135135135134</v>
      </c>
      <c r="D20" s="6">
        <f t="shared" si="3"/>
        <v>0.55582273449920505</v>
      </c>
      <c r="E20" s="6" t="s">
        <v>22</v>
      </c>
      <c r="F20" s="5"/>
      <c r="G20" s="6">
        <v>2005</v>
      </c>
      <c r="H20" s="5">
        <v>975801</v>
      </c>
      <c r="I20" s="6">
        <f t="shared" si="1"/>
        <v>5.0981942257443999E-2</v>
      </c>
      <c r="J20" s="2">
        <f t="shared" si="4"/>
        <v>4.83294602081209E-2</v>
      </c>
      <c r="K20" s="2" t="s">
        <v>22</v>
      </c>
      <c r="M20" s="2">
        <v>2005</v>
      </c>
      <c r="N20" s="3">
        <f t="shared" si="2"/>
        <v>0.70036940909390732</v>
      </c>
      <c r="O20" s="3">
        <f t="shared" si="2"/>
        <v>0.50749327429108415</v>
      </c>
      <c r="P20" s="2" t="s">
        <v>22</v>
      </c>
    </row>
    <row r="21" spans="1:16">
      <c r="A21" s="6">
        <v>2004</v>
      </c>
      <c r="B21">
        <v>185</v>
      </c>
      <c r="C21" s="6">
        <f t="shared" si="0"/>
        <v>0.36029411764705882</v>
      </c>
      <c r="D21" s="6">
        <f t="shared" si="3"/>
        <v>0.65157563025210086</v>
      </c>
      <c r="E21" s="6" t="s">
        <v>23</v>
      </c>
      <c r="F21" s="5"/>
      <c r="G21" s="6">
        <v>2004</v>
      </c>
      <c r="H21" s="5">
        <v>928466</v>
      </c>
      <c r="I21" s="6">
        <f t="shared" si="1"/>
        <v>4.5676978158797801E-2</v>
      </c>
      <c r="J21" s="2">
        <f t="shared" si="4"/>
        <v>4.4970204422588672E-2</v>
      </c>
      <c r="K21" s="2" t="s">
        <v>23</v>
      </c>
      <c r="M21" s="2">
        <v>2004</v>
      </c>
      <c r="N21" s="3">
        <f t="shared" si="2"/>
        <v>0.31461713948826103</v>
      </c>
      <c r="O21" s="3">
        <f t="shared" si="2"/>
        <v>0.60660542582951216</v>
      </c>
      <c r="P21" s="2" t="s">
        <v>23</v>
      </c>
    </row>
    <row r="22" spans="1:16">
      <c r="A22" s="6">
        <v>2003</v>
      </c>
      <c r="B22">
        <v>136</v>
      </c>
      <c r="C22" s="6">
        <f t="shared" si="0"/>
        <v>0.94285714285714284</v>
      </c>
      <c r="D22" s="6">
        <f t="shared" si="3"/>
        <v>1.2214285714285715</v>
      </c>
      <c r="E22" s="6" t="s">
        <v>24</v>
      </c>
      <c r="F22" s="5"/>
      <c r="G22" s="6">
        <v>2003</v>
      </c>
      <c r="H22" s="5">
        <v>887909</v>
      </c>
      <c r="I22" s="6">
        <f t="shared" si="1"/>
        <v>4.426343068637955E-2</v>
      </c>
      <c r="J22" s="2">
        <f t="shared" si="4"/>
        <v>3.357412135822737E-2</v>
      </c>
      <c r="K22" s="2" t="s">
        <v>24</v>
      </c>
      <c r="M22" s="2">
        <v>2003</v>
      </c>
      <c r="N22" s="3">
        <f t="shared" si="2"/>
        <v>0.89859371217076334</v>
      </c>
      <c r="O22" s="3">
        <f t="shared" si="2"/>
        <v>1.1878544500703441</v>
      </c>
      <c r="P22" s="2" t="s">
        <v>24</v>
      </c>
    </row>
    <row r="23" spans="1:16">
      <c r="A23" s="6">
        <v>2002</v>
      </c>
      <c r="B23">
        <v>70</v>
      </c>
      <c r="C23" s="6">
        <f t="shared" si="0"/>
        <v>1.5</v>
      </c>
      <c r="D23" s="6">
        <f t="shared" si="3"/>
        <v>1.5227272727272727</v>
      </c>
      <c r="E23" s="6" t="s">
        <v>25</v>
      </c>
      <c r="F23" s="5"/>
      <c r="G23" s="6">
        <v>2002</v>
      </c>
      <c r="H23" s="5">
        <v>850273</v>
      </c>
      <c r="I23" s="6">
        <f t="shared" si="1"/>
        <v>2.2884812030075186E-2</v>
      </c>
      <c r="J23" s="2">
        <f t="shared" si="4"/>
        <v>1.147970202989825E-2</v>
      </c>
      <c r="K23" s="2" t="s">
        <v>25</v>
      </c>
      <c r="M23" s="2">
        <v>2002</v>
      </c>
      <c r="N23" s="3">
        <f t="shared" si="2"/>
        <v>1.4771151879699249</v>
      </c>
      <c r="O23" s="3">
        <f t="shared" si="2"/>
        <v>1.5112475706973745</v>
      </c>
      <c r="P23" s="2" t="s">
        <v>25</v>
      </c>
    </row>
    <row r="24" spans="1:16">
      <c r="A24" s="6">
        <v>2001</v>
      </c>
      <c r="B24">
        <v>28</v>
      </c>
      <c r="C24" s="6">
        <f t="shared" si="0"/>
        <v>1.5454545454545454</v>
      </c>
      <c r="D24" s="6">
        <f t="shared" si="3"/>
        <v>3.0227272727272725</v>
      </c>
      <c r="E24" s="6" t="s">
        <v>26</v>
      </c>
      <c r="F24" s="5"/>
      <c r="G24" s="6">
        <v>2001</v>
      </c>
      <c r="H24" s="5">
        <v>831250</v>
      </c>
      <c r="I24" s="6">
        <f t="shared" si="1"/>
        <v>7.4592029721314555E-5</v>
      </c>
      <c r="J24" s="2">
        <f t="shared" si="4"/>
        <v>1.0923910985677252E-2</v>
      </c>
      <c r="K24" s="2" t="s">
        <v>26</v>
      </c>
      <c r="M24" s="2">
        <v>2001</v>
      </c>
      <c r="N24" s="3">
        <f t="shared" si="2"/>
        <v>1.545379953424824</v>
      </c>
      <c r="O24" s="3">
        <f t="shared" si="2"/>
        <v>3.0118033617415954</v>
      </c>
      <c r="P24" s="2" t="s">
        <v>26</v>
      </c>
    </row>
    <row r="25" spans="1:16">
      <c r="A25" s="6">
        <v>2000</v>
      </c>
      <c r="B25">
        <v>11</v>
      </c>
      <c r="C25" s="6">
        <f t="shared" si="0"/>
        <v>4.5</v>
      </c>
      <c r="D25" s="6">
        <f t="shared" si="3"/>
        <v>2.75</v>
      </c>
      <c r="E25" s="6" t="s">
        <v>27</v>
      </c>
      <c r="F25" s="5"/>
      <c r="G25" s="6">
        <v>2000</v>
      </c>
      <c r="H25" s="5">
        <v>831188</v>
      </c>
      <c r="I25" s="6">
        <f t="shared" si="1"/>
        <v>2.177322994163319E-2</v>
      </c>
      <c r="J25" s="2">
        <f t="shared" si="4"/>
        <v>1.9876638847439031E-2</v>
      </c>
      <c r="K25" s="2" t="s">
        <v>27</v>
      </c>
      <c r="M25" s="2">
        <v>2000</v>
      </c>
      <c r="N25" s="3">
        <f t="shared" si="2"/>
        <v>4.4782267700583667</v>
      </c>
      <c r="O25" s="3">
        <f t="shared" si="2"/>
        <v>2.730123361152561</v>
      </c>
      <c r="P25" s="2" t="s">
        <v>27</v>
      </c>
    </row>
    <row r="26" spans="1:16">
      <c r="A26" s="6">
        <v>1999</v>
      </c>
      <c r="B26">
        <v>2</v>
      </c>
      <c r="C26" s="6">
        <f t="shared" si="0"/>
        <v>1</v>
      </c>
      <c r="D26" s="6" t="e">
        <f t="shared" si="3"/>
        <v>#DIV/0!</v>
      </c>
      <c r="E26" s="6" t="s">
        <v>28</v>
      </c>
      <c r="F26" s="5"/>
      <c r="G26" s="6">
        <v>1999</v>
      </c>
      <c r="H26" s="5">
        <v>813476</v>
      </c>
      <c r="I26" s="6">
        <f t="shared" si="1"/>
        <v>1.7980047753244868E-2</v>
      </c>
      <c r="J26" s="2">
        <f t="shared" si="4"/>
        <v>1.9467776698243837E-2</v>
      </c>
      <c r="K26" s="2" t="s">
        <v>28</v>
      </c>
      <c r="M26" s="2">
        <v>1999</v>
      </c>
      <c r="N26" s="3">
        <f t="shared" si="2"/>
        <v>0.98201995224675509</v>
      </c>
      <c r="O26" s="3" t="e">
        <f t="shared" si="2"/>
        <v>#DIV/0!</v>
      </c>
      <c r="P26" s="2" t="s">
        <v>28</v>
      </c>
    </row>
    <row r="27" spans="1:16">
      <c r="A27" s="6">
        <v>1998</v>
      </c>
      <c r="B27">
        <v>1</v>
      </c>
      <c r="C27" s="6" t="e">
        <f t="shared" si="0"/>
        <v>#DIV/0!</v>
      </c>
      <c r="D27" s="6" t="e">
        <f t="shared" si="3"/>
        <v>#DIV/0!</v>
      </c>
      <c r="E27" s="6" t="s">
        <v>29</v>
      </c>
      <c r="F27" s="5"/>
      <c r="G27" s="6">
        <v>1998</v>
      </c>
      <c r="H27" s="5">
        <v>799108</v>
      </c>
      <c r="I27" s="6">
        <f t="shared" si="1"/>
        <v>2.0955505643242802E-2</v>
      </c>
      <c r="J27" s="2">
        <f t="shared" si="4"/>
        <v>1.7062593320137966E-2</v>
      </c>
      <c r="K27" s="2" t="s">
        <v>29</v>
      </c>
      <c r="M27" s="2">
        <v>1998</v>
      </c>
      <c r="N27" s="3" t="e">
        <f t="shared" si="2"/>
        <v>#DIV/0!</v>
      </c>
      <c r="O27" s="3" t="e">
        <f t="shared" si="2"/>
        <v>#DIV/0!</v>
      </c>
      <c r="P27" s="2" t="s">
        <v>29</v>
      </c>
    </row>
    <row r="28" spans="1:16">
      <c r="A28" s="6">
        <v>1997</v>
      </c>
      <c r="B28">
        <v>0</v>
      </c>
      <c r="C28" s="6" t="e">
        <f t="shared" si="0"/>
        <v>#DIV/0!</v>
      </c>
      <c r="D28" s="6" t="e">
        <f t="shared" si="3"/>
        <v>#DIV/0!</v>
      </c>
      <c r="E28" s="6" t="s">
        <v>30</v>
      </c>
      <c r="F28" s="5"/>
      <c r="G28" s="6">
        <v>1997</v>
      </c>
      <c r="H28" s="5">
        <v>782706</v>
      </c>
      <c r="I28" s="6">
        <f t="shared" si="1"/>
        <v>1.3169680997033133E-2</v>
      </c>
      <c r="J28" s="2">
        <f t="shared" si="4"/>
        <v>6.5809530205009958E-2</v>
      </c>
      <c r="K28" s="2" t="s">
        <v>30</v>
      </c>
      <c r="M28" s="2">
        <v>1997</v>
      </c>
      <c r="N28" s="3" t="e">
        <f t="shared" si="2"/>
        <v>#DIV/0!</v>
      </c>
      <c r="O28" s="3" t="e">
        <f t="shared" si="2"/>
        <v>#DIV/0!</v>
      </c>
      <c r="P28" s="2" t="s">
        <v>30</v>
      </c>
    </row>
    <row r="29" spans="1:16">
      <c r="A29" s="6">
        <v>1996</v>
      </c>
      <c r="B29">
        <v>0</v>
      </c>
      <c r="C29" s="6" t="e">
        <f t="shared" si="0"/>
        <v>#DIV/0!</v>
      </c>
      <c r="D29" s="6" t="e">
        <f t="shared" si="3"/>
        <v>#DIV/0!</v>
      </c>
      <c r="E29" s="6" t="s">
        <v>31</v>
      </c>
      <c r="F29" s="5"/>
      <c r="G29" s="6">
        <v>1996</v>
      </c>
      <c r="H29" s="5">
        <v>772532</v>
      </c>
      <c r="I29" s="6">
        <f t="shared" si="1"/>
        <v>0.11844937941298679</v>
      </c>
      <c r="J29" s="2">
        <f t="shared" si="4"/>
        <v>8.4519918588730383E-2</v>
      </c>
      <c r="K29" s="2" t="s">
        <v>31</v>
      </c>
      <c r="M29" s="2">
        <v>1996</v>
      </c>
      <c r="N29" s="3" t="e">
        <f t="shared" si="2"/>
        <v>#DIV/0!</v>
      </c>
      <c r="O29" s="3" t="e">
        <f t="shared" si="2"/>
        <v>#DIV/0!</v>
      </c>
      <c r="P29" s="2" t="s">
        <v>31</v>
      </c>
    </row>
    <row r="30" spans="1:16">
      <c r="A30" s="6">
        <v>1995</v>
      </c>
      <c r="B30">
        <v>0</v>
      </c>
      <c r="C30" s="6" t="e">
        <f t="shared" si="0"/>
        <v>#DIV/0!</v>
      </c>
      <c r="D30" s="6" t="e">
        <f t="shared" si="3"/>
        <v>#DIV/0!</v>
      </c>
      <c r="E30" s="6" t="s">
        <v>32</v>
      </c>
      <c r="F30" s="5"/>
      <c r="G30" s="6">
        <v>1995</v>
      </c>
      <c r="H30" s="5">
        <v>690717</v>
      </c>
      <c r="I30" s="6">
        <f t="shared" si="1"/>
        <v>5.0590457764473976E-2</v>
      </c>
      <c r="J30" s="2">
        <f t="shared" si="4"/>
        <v>4.6889486280644252E-2</v>
      </c>
      <c r="K30" s="2" t="s">
        <v>32</v>
      </c>
      <c r="M30" s="2">
        <v>1995</v>
      </c>
      <c r="N30" s="3" t="e">
        <f t="shared" si="2"/>
        <v>#DIV/0!</v>
      </c>
      <c r="O30" s="3" t="e">
        <f t="shared" si="2"/>
        <v>#DIV/0!</v>
      </c>
      <c r="P30" s="2" t="s">
        <v>32</v>
      </c>
    </row>
    <row r="31" spans="1:16">
      <c r="A31" s="6">
        <v>1994</v>
      </c>
      <c r="B31">
        <v>0</v>
      </c>
      <c r="C31" s="6" t="e">
        <f t="shared" si="0"/>
        <v>#DIV/0!</v>
      </c>
      <c r="D31" s="6" t="e">
        <f t="shared" si="3"/>
        <v>#DIV/0!</v>
      </c>
      <c r="E31" s="6" t="s">
        <v>33</v>
      </c>
      <c r="F31" s="5"/>
      <c r="G31" s="6">
        <v>1994</v>
      </c>
      <c r="H31" s="5">
        <v>657456</v>
      </c>
      <c r="I31" s="6">
        <f t="shared" si="1"/>
        <v>4.3188514796814528E-2</v>
      </c>
      <c r="J31" s="2">
        <f t="shared" si="4"/>
        <v>2.9041261205244112E-2</v>
      </c>
      <c r="K31" s="2" t="s">
        <v>33</v>
      </c>
      <c r="M31" s="2">
        <v>1994</v>
      </c>
      <c r="N31" s="3" t="e">
        <f t="shared" si="2"/>
        <v>#DIV/0!</v>
      </c>
      <c r="O31" s="3" t="e">
        <f t="shared" si="2"/>
        <v>#DIV/0!</v>
      </c>
      <c r="P31" s="2" t="s">
        <v>33</v>
      </c>
    </row>
    <row r="32" spans="1:16">
      <c r="A32" s="6">
        <v>1993</v>
      </c>
      <c r="B32">
        <v>0</v>
      </c>
      <c r="C32" s="6" t="e">
        <f t="shared" si="0"/>
        <v>#DIV/0!</v>
      </c>
      <c r="D32" s="6" t="e">
        <f t="shared" si="3"/>
        <v>#DIV/0!</v>
      </c>
      <c r="E32" s="6" t="s">
        <v>34</v>
      </c>
      <c r="F32" s="5"/>
      <c r="G32" s="6">
        <v>1993</v>
      </c>
      <c r="H32" s="5">
        <v>630237</v>
      </c>
      <c r="I32" s="6">
        <f t="shared" si="1"/>
        <v>1.4894007613673694E-2</v>
      </c>
      <c r="J32" s="2">
        <f t="shared" si="4"/>
        <v>1.3230641512147433E-2</v>
      </c>
      <c r="K32" s="2" t="s">
        <v>34</v>
      </c>
      <c r="M32" s="2">
        <v>1993</v>
      </c>
      <c r="N32" s="3" t="e">
        <f t="shared" si="2"/>
        <v>#DIV/0!</v>
      </c>
      <c r="O32" s="3" t="e">
        <f t="shared" si="2"/>
        <v>#DIV/0!</v>
      </c>
      <c r="P32" s="2" t="s">
        <v>34</v>
      </c>
    </row>
    <row r="33" spans="1:16">
      <c r="A33" s="6">
        <v>1992</v>
      </c>
      <c r="B33">
        <v>0</v>
      </c>
      <c r="C33" s="6" t="e">
        <f t="shared" si="0"/>
        <v>#DIV/0!</v>
      </c>
      <c r="D33" s="6" t="e">
        <f t="shared" si="3"/>
        <v>#DIV/0!</v>
      </c>
      <c r="E33" s="6" t="s">
        <v>35</v>
      </c>
      <c r="F33" s="5"/>
      <c r="G33" s="6">
        <v>1992</v>
      </c>
      <c r="H33" s="5">
        <v>620988</v>
      </c>
      <c r="I33" s="6">
        <f t="shared" si="1"/>
        <v>1.1567275410621173E-2</v>
      </c>
      <c r="J33" s="2">
        <f t="shared" si="4"/>
        <v>2.0060376222010901E-2</v>
      </c>
      <c r="K33" s="2" t="s">
        <v>35</v>
      </c>
      <c r="M33" s="2">
        <v>1992</v>
      </c>
      <c r="N33" s="3" t="e">
        <f t="shared" si="2"/>
        <v>#DIV/0!</v>
      </c>
      <c r="O33" s="3" t="e">
        <f t="shared" si="2"/>
        <v>#DIV/0!</v>
      </c>
      <c r="P33" s="2" t="s">
        <v>35</v>
      </c>
    </row>
    <row r="34" spans="1:16">
      <c r="A34" s="6">
        <v>1991</v>
      </c>
      <c r="B34">
        <v>0</v>
      </c>
      <c r="C34" s="6" t="e">
        <f t="shared" si="0"/>
        <v>#DIV/0!</v>
      </c>
      <c r="D34" s="6" t="e">
        <f t="shared" si="3"/>
        <v>#DIV/0!</v>
      </c>
      <c r="E34" s="6" t="s">
        <v>36</v>
      </c>
      <c r="F34" s="5"/>
      <c r="G34" s="6">
        <v>1991</v>
      </c>
      <c r="H34" s="5">
        <v>613887</v>
      </c>
      <c r="I34" s="6">
        <f t="shared" si="1"/>
        <v>2.855347703340063E-2</v>
      </c>
      <c r="J34" s="2">
        <f t="shared" si="4"/>
        <v>2.8153286573621972E-2</v>
      </c>
      <c r="K34" s="2" t="s">
        <v>36</v>
      </c>
      <c r="M34" s="2">
        <v>1991</v>
      </c>
      <c r="N34" s="3" t="e">
        <f t="shared" si="2"/>
        <v>#DIV/0!</v>
      </c>
      <c r="O34" s="3" t="e">
        <f t="shared" si="2"/>
        <v>#DIV/0!</v>
      </c>
      <c r="P34" s="2" t="s">
        <v>36</v>
      </c>
    </row>
    <row r="35" spans="1:16">
      <c r="A35" s="6">
        <v>1990</v>
      </c>
      <c r="B35">
        <v>0</v>
      </c>
      <c r="C35" s="6" t="e">
        <f t="shared" si="0"/>
        <v>#DIV/0!</v>
      </c>
      <c r="D35" s="6" t="e">
        <f t="shared" si="3"/>
        <v>#DIV/0!</v>
      </c>
      <c r="E35" s="6" t="s">
        <v>37</v>
      </c>
      <c r="F35" s="5"/>
      <c r="G35" s="6">
        <v>1990</v>
      </c>
      <c r="H35" s="5">
        <v>596845</v>
      </c>
      <c r="I35" s="6">
        <f t="shared" si="1"/>
        <v>2.7753096113843315E-2</v>
      </c>
      <c r="J35" s="2">
        <f t="shared" si="4"/>
        <v>2.9443120143982246E-2</v>
      </c>
      <c r="K35" s="2" t="s">
        <v>37</v>
      </c>
      <c r="M35" s="2">
        <v>1990</v>
      </c>
      <c r="N35" s="3" t="e">
        <f t="shared" si="2"/>
        <v>#DIV/0!</v>
      </c>
      <c r="O35" s="3" t="e">
        <f t="shared" si="2"/>
        <v>#DIV/0!</v>
      </c>
      <c r="P35" s="2" t="s">
        <v>37</v>
      </c>
    </row>
    <row r="36" spans="1:16">
      <c r="A36" s="6">
        <v>1989</v>
      </c>
      <c r="B36" s="5">
        <v>0</v>
      </c>
      <c r="C36" s="6" t="e">
        <f t="shared" si="0"/>
        <v>#DIV/0!</v>
      </c>
      <c r="D36" s="6" t="e">
        <f t="shared" si="3"/>
        <v>#DIV/0!</v>
      </c>
      <c r="E36" s="6" t="s">
        <v>38</v>
      </c>
      <c r="F36" s="5"/>
      <c r="G36" s="6">
        <v>1989</v>
      </c>
      <c r="H36" s="5">
        <v>580728</v>
      </c>
      <c r="I36" s="6">
        <f t="shared" si="1"/>
        <v>3.1133144174121174E-2</v>
      </c>
      <c r="J36" s="2">
        <f t="shared" si="4"/>
        <v>2.639735214630743E-2</v>
      </c>
      <c r="K36" s="2" t="s">
        <v>38</v>
      </c>
      <c r="M36" s="2">
        <v>1989</v>
      </c>
      <c r="N36" s="3" t="e">
        <f t="shared" si="2"/>
        <v>#DIV/0!</v>
      </c>
      <c r="O36" s="3" t="e">
        <f t="shared" si="2"/>
        <v>#DIV/0!</v>
      </c>
      <c r="P36" s="2" t="s">
        <v>38</v>
      </c>
    </row>
    <row r="37" spans="1:16">
      <c r="A37" s="6">
        <v>1988</v>
      </c>
      <c r="B37" s="5">
        <v>0</v>
      </c>
      <c r="C37" s="6" t="e">
        <f t="shared" si="0"/>
        <v>#DIV/0!</v>
      </c>
      <c r="D37" s="6" t="e">
        <f t="shared" si="3"/>
        <v>#DIV/0!</v>
      </c>
      <c r="E37" s="6" t="s">
        <v>39</v>
      </c>
      <c r="F37" s="5"/>
      <c r="G37" s="6">
        <v>1988</v>
      </c>
      <c r="H37" s="5">
        <v>563194</v>
      </c>
      <c r="I37" s="6">
        <f t="shared" si="1"/>
        <v>2.1661560118493687E-2</v>
      </c>
      <c r="J37" s="2">
        <f t="shared" si="4"/>
        <v>2.4966281656905474E-2</v>
      </c>
      <c r="K37" s="2" t="s">
        <v>39</v>
      </c>
      <c r="M37" s="2">
        <v>1988</v>
      </c>
      <c r="N37" s="3" t="e">
        <f t="shared" ref="N37:O55" si="5">C37-I37</f>
        <v>#DIV/0!</v>
      </c>
      <c r="O37" s="3" t="e">
        <f t="shared" si="5"/>
        <v>#DIV/0!</v>
      </c>
      <c r="P37" s="2" t="s">
        <v>39</v>
      </c>
    </row>
    <row r="38" spans="1:16">
      <c r="A38" s="6">
        <v>1987</v>
      </c>
      <c r="B38" s="5">
        <v>0</v>
      </c>
      <c r="C38" s="6" t="e">
        <f t="shared" si="0"/>
        <v>#DIV/0!</v>
      </c>
      <c r="D38" s="6" t="e">
        <f t="shared" si="3"/>
        <v>#DIV/0!</v>
      </c>
      <c r="E38" s="6" t="s">
        <v>40</v>
      </c>
      <c r="F38" s="5"/>
      <c r="G38" s="6">
        <v>1987</v>
      </c>
      <c r="H38" s="5">
        <v>551253</v>
      </c>
      <c r="I38" s="6">
        <f t="shared" si="1"/>
        <v>2.8271003195317265E-2</v>
      </c>
      <c r="J38" s="2">
        <f t="shared" si="4"/>
        <v>1.6846461339296948E-2</v>
      </c>
      <c r="K38" s="2" t="s">
        <v>40</v>
      </c>
      <c r="M38" s="2">
        <v>1987</v>
      </c>
      <c r="N38" s="3" t="e">
        <f t="shared" si="5"/>
        <v>#DIV/0!</v>
      </c>
      <c r="O38" s="3" t="e">
        <f t="shared" si="5"/>
        <v>#DIV/0!</v>
      </c>
      <c r="P38" s="2" t="s">
        <v>40</v>
      </c>
    </row>
    <row r="39" spans="1:16">
      <c r="A39" s="6">
        <v>1986</v>
      </c>
      <c r="B39" s="5">
        <v>0</v>
      </c>
      <c r="C39" s="6" t="e">
        <f t="shared" si="0"/>
        <v>#DIV/0!</v>
      </c>
      <c r="D39" s="6" t="e">
        <f t="shared" si="3"/>
        <v>#DIV/0!</v>
      </c>
      <c r="E39" s="6" t="s">
        <v>41</v>
      </c>
      <c r="F39" s="5"/>
      <c r="G39" s="6">
        <v>1986</v>
      </c>
      <c r="H39" s="5">
        <v>536097</v>
      </c>
      <c r="I39" s="6">
        <f t="shared" si="1"/>
        <v>5.4219194832766321E-3</v>
      </c>
      <c r="J39" s="2">
        <f t="shared" si="4"/>
        <v>9.3190231942493328E-3</v>
      </c>
      <c r="K39" s="2" t="s">
        <v>41</v>
      </c>
      <c r="M39" s="2">
        <v>1986</v>
      </c>
      <c r="N39" s="3" t="e">
        <f t="shared" si="5"/>
        <v>#DIV/0!</v>
      </c>
      <c r="O39" s="3" t="e">
        <f t="shared" si="5"/>
        <v>#DIV/0!</v>
      </c>
      <c r="P39" s="2" t="s">
        <v>41</v>
      </c>
    </row>
    <row r="40" spans="1:16">
      <c r="A40" s="6">
        <v>1985</v>
      </c>
      <c r="B40" s="5">
        <v>0</v>
      </c>
      <c r="C40" s="6" t="e">
        <f t="shared" si="0"/>
        <v>#DIV/0!</v>
      </c>
      <c r="D40" s="6" t="e">
        <f t="shared" si="3"/>
        <v>#DIV/0!</v>
      </c>
      <c r="E40" s="6" t="s">
        <v>42</v>
      </c>
      <c r="F40" s="5"/>
      <c r="G40" s="6">
        <v>1985</v>
      </c>
      <c r="H40" s="5">
        <v>533206</v>
      </c>
      <c r="I40" s="6">
        <f t="shared" si="1"/>
        <v>1.3216126905222033E-2</v>
      </c>
      <c r="J40" s="2">
        <f t="shared" si="4"/>
        <v>2.0373534963942636E-2</v>
      </c>
      <c r="K40" s="2" t="s">
        <v>42</v>
      </c>
      <c r="M40" s="2">
        <v>1985</v>
      </c>
      <c r="N40" s="3" t="e">
        <f t="shared" si="5"/>
        <v>#DIV/0!</v>
      </c>
      <c r="O40" s="3" t="e">
        <f t="shared" si="5"/>
        <v>#DIV/0!</v>
      </c>
      <c r="P40" s="2" t="s">
        <v>42</v>
      </c>
    </row>
    <row r="41" spans="1:16">
      <c r="A41" s="6">
        <v>1984</v>
      </c>
      <c r="B41" s="5">
        <v>0</v>
      </c>
      <c r="C41" s="6" t="e">
        <f t="shared" si="0"/>
        <v>#DIV/0!</v>
      </c>
      <c r="D41" s="6" t="e">
        <f t="shared" si="3"/>
        <v>#DIV/0!</v>
      </c>
      <c r="E41" s="6" t="s">
        <v>43</v>
      </c>
      <c r="F41" s="5"/>
      <c r="G41" s="6">
        <v>1984</v>
      </c>
      <c r="H41" s="5">
        <v>526251</v>
      </c>
      <c r="I41" s="6">
        <f t="shared" si="1"/>
        <v>2.7530943022663238E-2</v>
      </c>
      <c r="J41" s="2">
        <f t="shared" si="4"/>
        <v>4.0381562292920295E-2</v>
      </c>
      <c r="K41" s="2" t="s">
        <v>43</v>
      </c>
      <c r="M41" s="2">
        <v>1984</v>
      </c>
      <c r="N41" s="3" t="e">
        <f t="shared" si="5"/>
        <v>#DIV/0!</v>
      </c>
      <c r="O41" s="3" t="e">
        <f t="shared" si="5"/>
        <v>#DIV/0!</v>
      </c>
      <c r="P41" s="2" t="s">
        <v>43</v>
      </c>
    </row>
    <row r="42" spans="1:16">
      <c r="A42" s="6">
        <v>1983</v>
      </c>
      <c r="B42" s="5">
        <v>0</v>
      </c>
      <c r="C42" s="6" t="e">
        <f t="shared" si="0"/>
        <v>#DIV/0!</v>
      </c>
      <c r="D42" s="6" t="e">
        <f t="shared" si="3"/>
        <v>#DIV/0!</v>
      </c>
      <c r="E42" s="6" t="s">
        <v>44</v>
      </c>
      <c r="F42" s="5"/>
      <c r="G42" s="6">
        <v>1983</v>
      </c>
      <c r="H42" s="5">
        <v>512151</v>
      </c>
      <c r="I42" s="6">
        <f t="shared" si="1"/>
        <v>5.3232181563177355E-2</v>
      </c>
      <c r="J42" s="2">
        <f t="shared" si="4"/>
        <v>4.8451431259225353E-2</v>
      </c>
      <c r="K42" s="2" t="s">
        <v>44</v>
      </c>
      <c r="M42" s="2">
        <v>1983</v>
      </c>
      <c r="N42" s="3" t="e">
        <f t="shared" si="5"/>
        <v>#DIV/0!</v>
      </c>
      <c r="O42" s="3" t="e">
        <f t="shared" si="5"/>
        <v>#DIV/0!</v>
      </c>
      <c r="P42" s="2" t="s">
        <v>44</v>
      </c>
    </row>
    <row r="43" spans="1:16">
      <c r="A43" s="6">
        <v>1982</v>
      </c>
      <c r="B43" s="5">
        <v>0</v>
      </c>
      <c r="C43" s="6" t="e">
        <f t="shared" si="0"/>
        <v>#DIV/0!</v>
      </c>
      <c r="D43" s="6" t="e">
        <f t="shared" si="3"/>
        <v>#DIV/0!</v>
      </c>
      <c r="E43" s="6" t="s">
        <v>45</v>
      </c>
      <c r="F43" s="5"/>
      <c r="G43" s="6">
        <v>1982</v>
      </c>
      <c r="H43" s="5">
        <v>486266</v>
      </c>
      <c r="I43" s="6">
        <f t="shared" si="1"/>
        <v>4.3670680955273343E-2</v>
      </c>
      <c r="J43" s="2">
        <f t="shared" si="4"/>
        <v>4.4644322685575777E-2</v>
      </c>
      <c r="K43" s="2" t="s">
        <v>45</v>
      </c>
      <c r="M43" s="2">
        <v>1982</v>
      </c>
      <c r="N43" s="3" t="e">
        <f t="shared" si="5"/>
        <v>#DIV/0!</v>
      </c>
      <c r="O43" s="3" t="e">
        <f t="shared" si="5"/>
        <v>#DIV/0!</v>
      </c>
      <c r="P43" s="2" t="s">
        <v>45</v>
      </c>
    </row>
    <row r="44" spans="1:16">
      <c r="A44" s="6">
        <v>1981</v>
      </c>
      <c r="B44" s="5">
        <v>0</v>
      </c>
      <c r="C44" s="6" t="e">
        <f t="shared" si="0"/>
        <v>#DIV/0!</v>
      </c>
      <c r="D44" s="6" t="e">
        <f t="shared" si="3"/>
        <v>#DIV/0!</v>
      </c>
      <c r="E44" s="6" t="s">
        <v>46</v>
      </c>
      <c r="F44" s="5"/>
      <c r="G44" s="6">
        <v>1981</v>
      </c>
      <c r="H44" s="5">
        <v>465919</v>
      </c>
      <c r="I44" s="6">
        <f t="shared" si="1"/>
        <v>4.5617964415878204E-2</v>
      </c>
      <c r="J44" s="2">
        <f t="shared" si="4"/>
        <v>3.5457452748530641E-2</v>
      </c>
      <c r="K44" s="2" t="s">
        <v>46</v>
      </c>
      <c r="M44" s="2">
        <v>1981</v>
      </c>
      <c r="N44" s="3" t="e">
        <f t="shared" si="5"/>
        <v>#DIV/0!</v>
      </c>
      <c r="O44" s="3" t="e">
        <f t="shared" si="5"/>
        <v>#DIV/0!</v>
      </c>
      <c r="P44" s="2" t="s">
        <v>46</v>
      </c>
    </row>
    <row r="45" spans="1:16">
      <c r="A45" s="6">
        <v>1980</v>
      </c>
      <c r="B45" s="5">
        <v>0</v>
      </c>
      <c r="C45" s="6" t="e">
        <f t="shared" si="0"/>
        <v>#DIV/0!</v>
      </c>
      <c r="D45" s="6" t="e">
        <f t="shared" si="3"/>
        <v>#DIV/0!</v>
      </c>
      <c r="E45" s="6" t="s">
        <v>47</v>
      </c>
      <c r="F45" s="5"/>
      <c r="G45" s="6">
        <v>1980</v>
      </c>
      <c r="H45" s="5">
        <v>445592</v>
      </c>
      <c r="I45" s="6">
        <f t="shared" si="1"/>
        <v>2.5296941081183071E-2</v>
      </c>
      <c r="J45" s="2">
        <f t="shared" si="4"/>
        <v>2.1584758356745948E-2</v>
      </c>
      <c r="K45" s="2" t="s">
        <v>47</v>
      </c>
      <c r="M45" s="2">
        <v>1980</v>
      </c>
      <c r="N45" s="3" t="e">
        <f t="shared" si="5"/>
        <v>#DIV/0!</v>
      </c>
      <c r="O45" s="3" t="e">
        <f t="shared" si="5"/>
        <v>#DIV/0!</v>
      </c>
      <c r="P45" s="2" t="s">
        <v>47</v>
      </c>
    </row>
    <row r="46" spans="1:16">
      <c r="A46" s="6">
        <v>1979</v>
      </c>
      <c r="B46" s="5">
        <v>0</v>
      </c>
      <c r="C46" s="6" t="e">
        <f t="shared" si="0"/>
        <v>#DIV/0!</v>
      </c>
      <c r="D46" s="6" t="e">
        <f t="shared" si="3"/>
        <v>#DIV/0!</v>
      </c>
      <c r="E46" s="6" t="s">
        <v>48</v>
      </c>
      <c r="F46" s="5"/>
      <c r="G46" s="6">
        <v>1979</v>
      </c>
      <c r="H46" s="5">
        <v>434598</v>
      </c>
      <c r="I46" s="6">
        <f t="shared" si="1"/>
        <v>1.7872575632308822E-2</v>
      </c>
      <c r="J46" s="2">
        <f t="shared" si="4"/>
        <v>2.6410575718924752E-2</v>
      </c>
      <c r="K46" s="2" t="s">
        <v>48</v>
      </c>
      <c r="M46" s="2">
        <v>1979</v>
      </c>
      <c r="N46" s="3" t="e">
        <f t="shared" si="5"/>
        <v>#DIV/0!</v>
      </c>
      <c r="O46" s="3" t="e">
        <f t="shared" si="5"/>
        <v>#DIV/0!</v>
      </c>
      <c r="P46" s="2" t="s">
        <v>48</v>
      </c>
    </row>
    <row r="47" spans="1:16">
      <c r="A47" s="6">
        <v>1978</v>
      </c>
      <c r="B47" s="5">
        <v>0</v>
      </c>
      <c r="C47" s="6" t="e">
        <f t="shared" si="0"/>
        <v>#DIV/0!</v>
      </c>
      <c r="D47" s="6" t="e">
        <f t="shared" si="3"/>
        <v>#DIV/0!</v>
      </c>
      <c r="E47" s="6" t="s">
        <v>49</v>
      </c>
      <c r="F47" s="5"/>
      <c r="G47" s="6">
        <v>1978</v>
      </c>
      <c r="H47" s="5">
        <v>426967</v>
      </c>
      <c r="I47" s="6">
        <f t="shared" si="1"/>
        <v>3.4948575805540678E-2</v>
      </c>
      <c r="J47" s="2">
        <f t="shared" si="4"/>
        <v>9.0191741979756629E-2</v>
      </c>
      <c r="K47" s="2" t="s">
        <v>49</v>
      </c>
      <c r="M47" s="2">
        <v>1978</v>
      </c>
      <c r="N47" s="3" t="e">
        <f t="shared" si="5"/>
        <v>#DIV/0!</v>
      </c>
      <c r="O47" s="3" t="e">
        <f t="shared" si="5"/>
        <v>#DIV/0!</v>
      </c>
      <c r="P47" s="2" t="s">
        <v>49</v>
      </c>
    </row>
    <row r="48" spans="1:16">
      <c r="A48" s="6">
        <v>1977</v>
      </c>
      <c r="B48" s="5">
        <v>0</v>
      </c>
      <c r="C48" s="6" t="e">
        <f t="shared" si="0"/>
        <v>#DIV/0!</v>
      </c>
      <c r="D48" s="6" t="e">
        <f t="shared" si="3"/>
        <v>#DIV/0!</v>
      </c>
      <c r="E48" s="6" t="s">
        <v>50</v>
      </c>
      <c r="F48" s="5"/>
      <c r="G48" s="6">
        <v>1977</v>
      </c>
      <c r="H48" s="5">
        <v>412549</v>
      </c>
      <c r="I48" s="6">
        <f t="shared" si="1"/>
        <v>0.14543490815397259</v>
      </c>
      <c r="J48" s="2">
        <f t="shared" si="4"/>
        <v>0.10738961540140465</v>
      </c>
      <c r="K48" s="2" t="s">
        <v>50</v>
      </c>
      <c r="M48" s="2">
        <v>1977</v>
      </c>
      <c r="N48" s="3" t="e">
        <f t="shared" si="5"/>
        <v>#DIV/0!</v>
      </c>
      <c r="O48" s="3" t="e">
        <f t="shared" si="5"/>
        <v>#DIV/0!</v>
      </c>
      <c r="P48" s="2" t="s">
        <v>50</v>
      </c>
    </row>
    <row r="49" spans="1:16">
      <c r="A49" s="6">
        <v>1976</v>
      </c>
      <c r="B49" s="5">
        <v>0</v>
      </c>
      <c r="C49" s="6" t="e">
        <f t="shared" si="0"/>
        <v>#DIV/0!</v>
      </c>
      <c r="D49" s="6" t="e">
        <f t="shared" si="3"/>
        <v>#DIV/0!</v>
      </c>
      <c r="E49" s="6" t="s">
        <v>51</v>
      </c>
      <c r="F49" s="5"/>
      <c r="G49" s="6">
        <v>1976</v>
      </c>
      <c r="H49" s="5">
        <v>360168</v>
      </c>
      <c r="I49" s="6">
        <f t="shared" si="1"/>
        <v>6.9344322648836734E-2</v>
      </c>
      <c r="J49" s="2">
        <f t="shared" si="4"/>
        <v>5.6989256054600333E-2</v>
      </c>
      <c r="K49" s="2" t="s">
        <v>51</v>
      </c>
      <c r="M49" s="2">
        <v>1976</v>
      </c>
      <c r="N49" s="3" t="e">
        <f t="shared" si="5"/>
        <v>#DIV/0!</v>
      </c>
      <c r="O49" s="3" t="e">
        <f t="shared" si="5"/>
        <v>#DIV/0!</v>
      </c>
      <c r="P49" s="2" t="s">
        <v>51</v>
      </c>
    </row>
    <row r="50" spans="1:16">
      <c r="A50" s="6">
        <v>1975</v>
      </c>
      <c r="B50" s="5">
        <v>0</v>
      </c>
      <c r="C50" s="6" t="e">
        <f t="shared" si="0"/>
        <v>#DIV/0!</v>
      </c>
      <c r="D50" s="6" t="e">
        <f t="shared" si="3"/>
        <v>#DIV/0!</v>
      </c>
      <c r="E50" s="6" t="s">
        <v>52</v>
      </c>
      <c r="F50" s="5"/>
      <c r="G50" s="6">
        <v>1975</v>
      </c>
      <c r="H50" s="5">
        <v>336812</v>
      </c>
      <c r="I50" s="6">
        <f t="shared" si="1"/>
        <v>4.4634189460363932E-2</v>
      </c>
      <c r="J50" s="2">
        <f t="shared" si="4"/>
        <v>6.4806528316570813E-2</v>
      </c>
      <c r="K50" s="2" t="s">
        <v>52</v>
      </c>
      <c r="M50" s="2">
        <v>1975</v>
      </c>
      <c r="N50" s="3" t="e">
        <f t="shared" si="5"/>
        <v>#DIV/0!</v>
      </c>
      <c r="O50" s="3" t="e">
        <f t="shared" si="5"/>
        <v>#DIV/0!</v>
      </c>
      <c r="P50" s="2" t="s">
        <v>52</v>
      </c>
    </row>
    <row r="51" spans="1:16">
      <c r="A51" s="6">
        <v>1974</v>
      </c>
      <c r="B51" s="5">
        <v>0</v>
      </c>
      <c r="C51" s="6" t="e">
        <f t="shared" si="0"/>
        <v>#DIV/0!</v>
      </c>
      <c r="D51" s="6" t="e">
        <f t="shared" si="3"/>
        <v>#DIV/0!</v>
      </c>
      <c r="E51" s="6" t="s">
        <v>53</v>
      </c>
      <c r="F51" s="5"/>
      <c r="G51" s="6">
        <v>1974</v>
      </c>
      <c r="H51" s="5">
        <v>322421</v>
      </c>
      <c r="I51" s="6">
        <f t="shared" si="1"/>
        <v>8.4978867172777695E-2</v>
      </c>
      <c r="J51" s="2">
        <f t="shared" si="4"/>
        <v>4.7961434021835572E-2</v>
      </c>
      <c r="K51" s="2" t="s">
        <v>53</v>
      </c>
      <c r="M51" s="2">
        <v>1974</v>
      </c>
      <c r="N51" s="3" t="e">
        <f t="shared" si="5"/>
        <v>#DIV/0!</v>
      </c>
      <c r="O51" s="3" t="e">
        <f t="shared" si="5"/>
        <v>#DIV/0!</v>
      </c>
      <c r="P51" s="2" t="s">
        <v>53</v>
      </c>
    </row>
    <row r="52" spans="1:16">
      <c r="A52" s="6">
        <v>1973</v>
      </c>
      <c r="B52" s="5">
        <v>0</v>
      </c>
      <c r="C52" s="6" t="e">
        <f t="shared" si="0"/>
        <v>#DIV/0!</v>
      </c>
      <c r="D52" s="6" t="e">
        <f t="shared" si="3"/>
        <v>#DIV/0!</v>
      </c>
      <c r="E52" s="6" t="s">
        <v>54</v>
      </c>
      <c r="F52" s="5"/>
      <c r="G52" s="6">
        <v>1973</v>
      </c>
      <c r="H52" s="5">
        <v>297168</v>
      </c>
      <c r="I52" s="6">
        <f t="shared" si="1"/>
        <v>1.0944000870893448E-2</v>
      </c>
      <c r="J52" s="2">
        <f t="shared" si="4"/>
        <v>4.4102258911125528E-2</v>
      </c>
      <c r="K52" s="2" t="s">
        <v>54</v>
      </c>
      <c r="M52" s="2">
        <v>1973</v>
      </c>
      <c r="N52" s="3" t="e">
        <f t="shared" si="5"/>
        <v>#DIV/0!</v>
      </c>
      <c r="O52" s="3" t="e">
        <f t="shared" si="5"/>
        <v>#DIV/0!</v>
      </c>
      <c r="P52" s="2" t="s">
        <v>54</v>
      </c>
    </row>
    <row r="53" spans="1:16">
      <c r="A53" s="6">
        <v>1972</v>
      </c>
      <c r="B53" s="5">
        <v>0</v>
      </c>
      <c r="C53" s="6" t="e">
        <f t="shared" si="0"/>
        <v>#DIV/0!</v>
      </c>
      <c r="D53" s="6" t="e">
        <f t="shared" si="3"/>
        <v>#DIV/0!</v>
      </c>
      <c r="E53" s="6" t="s">
        <v>55</v>
      </c>
      <c r="F53" s="5"/>
      <c r="G53" s="6">
        <v>1972</v>
      </c>
      <c r="H53" s="5">
        <v>293951</v>
      </c>
      <c r="I53" s="6">
        <f t="shared" si="1"/>
        <v>7.7260516951357605E-2</v>
      </c>
      <c r="J53" s="2">
        <f t="shared" si="4"/>
        <v>6.9540983740483342E-2</v>
      </c>
      <c r="K53" s="2" t="s">
        <v>55</v>
      </c>
      <c r="M53" s="2">
        <v>1972</v>
      </c>
      <c r="N53" s="3" t="e">
        <f t="shared" si="5"/>
        <v>#DIV/0!</v>
      </c>
      <c r="O53" s="3" t="e">
        <f t="shared" si="5"/>
        <v>#DIV/0!</v>
      </c>
      <c r="P53" s="2" t="s">
        <v>55</v>
      </c>
    </row>
    <row r="54" spans="1:16">
      <c r="A54" s="6">
        <v>1971</v>
      </c>
      <c r="B54" s="8">
        <v>0</v>
      </c>
      <c r="C54" s="6" t="e">
        <f t="shared" si="0"/>
        <v>#DIV/0!</v>
      </c>
      <c r="D54" s="6"/>
      <c r="E54" s="6" t="s">
        <v>56</v>
      </c>
      <c r="F54" s="5"/>
      <c r="G54" s="6">
        <v>1971</v>
      </c>
      <c r="H54" s="5">
        <v>272869</v>
      </c>
      <c r="I54" s="6">
        <f t="shared" si="1"/>
        <v>6.1821450529609079E-2</v>
      </c>
      <c r="J54" s="2"/>
      <c r="K54" s="2" t="s">
        <v>56</v>
      </c>
      <c r="M54" s="2">
        <v>1971</v>
      </c>
      <c r="N54" s="3" t="e">
        <f t="shared" si="5"/>
        <v>#DIV/0!</v>
      </c>
      <c r="O54" s="3">
        <f t="shared" si="5"/>
        <v>0</v>
      </c>
      <c r="P54" s="2" t="s">
        <v>56</v>
      </c>
    </row>
    <row r="55" spans="1:16">
      <c r="A55" s="6">
        <v>1970</v>
      </c>
      <c r="B55" s="8">
        <v>0</v>
      </c>
      <c r="C55" s="6"/>
      <c r="D55" s="6"/>
      <c r="E55" s="6"/>
      <c r="F55" s="5"/>
      <c r="G55" s="6">
        <v>1970</v>
      </c>
      <c r="H55" s="5">
        <v>256982</v>
      </c>
      <c r="I55" s="6"/>
      <c r="J55" s="2"/>
      <c r="K55" s="2"/>
      <c r="M55" s="2">
        <v>1970</v>
      </c>
      <c r="N55" s="3">
        <f t="shared" si="5"/>
        <v>0</v>
      </c>
      <c r="O55" s="3">
        <f t="shared" si="5"/>
        <v>0</v>
      </c>
      <c r="P55" s="2"/>
    </row>
    <row r="56" spans="1:16">
      <c r="B56" s="9"/>
    </row>
    <row r="57" spans="1:16" ht="15" customHeight="1">
      <c r="B57"/>
      <c r="C57" s="13"/>
      <c r="D57" s="13"/>
      <c r="E57" s="13"/>
      <c r="F57" s="13"/>
    </row>
    <row r="58" spans="1:16">
      <c r="B58"/>
      <c r="C58"/>
      <c r="D58"/>
      <c r="E58"/>
      <c r="F58"/>
    </row>
  </sheetData>
  <mergeCells count="1">
    <mergeCell ref="C57:F5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55CD4-E146-47A6-A8B7-5ADC61F96F26}">
  <dimension ref="A1:P58"/>
  <sheetViews>
    <sheetView workbookViewId="0">
      <selection activeCell="B4" sqref="B4"/>
    </sheetView>
  </sheetViews>
  <sheetFormatPr defaultRowHeight="15"/>
  <cols>
    <col min="1" max="1" width="15.140625" style="1" customWidth="1"/>
    <col min="2" max="2" width="24.7109375" style="1" customWidth="1"/>
    <col min="3" max="3" width="24.42578125" style="1" customWidth="1"/>
    <col min="4" max="4" width="16.5703125" style="1" customWidth="1"/>
    <col min="5" max="5" width="13.7109375" style="1" customWidth="1"/>
    <col min="6" max="7" width="9.140625" style="1"/>
    <col min="8" max="8" width="20.42578125" style="1" customWidth="1"/>
    <col min="9" max="9" width="24.7109375" style="1" customWidth="1"/>
    <col min="10" max="10" width="16" style="1" customWidth="1"/>
    <col min="11" max="11" width="13.85546875" style="1" customWidth="1"/>
    <col min="12" max="14" width="9.140625" style="1"/>
    <col min="15" max="15" width="12.28515625" style="1" customWidth="1"/>
    <col min="16" max="16" width="13.85546875" style="1" customWidth="1"/>
    <col min="17" max="16384" width="9.140625" style="1"/>
  </cols>
  <sheetData>
    <row r="1" spans="1:16">
      <c r="A1" t="s">
        <v>58</v>
      </c>
      <c r="B1" s="4" t="s">
        <v>68</v>
      </c>
      <c r="C1" s="10"/>
      <c r="D1" s="10"/>
      <c r="E1" s="10"/>
    </row>
    <row r="2" spans="1:16">
      <c r="A2" t="s">
        <v>57</v>
      </c>
      <c r="B2" t="s">
        <v>97</v>
      </c>
      <c r="C2"/>
      <c r="D2"/>
      <c r="E2"/>
    </row>
    <row r="4" spans="1:16">
      <c r="A4" s="6" t="s">
        <v>1</v>
      </c>
      <c r="B4" s="6" t="s">
        <v>98</v>
      </c>
      <c r="C4" s="6" t="s">
        <v>3</v>
      </c>
      <c r="D4" s="6" t="s">
        <v>4</v>
      </c>
      <c r="E4" s="6" t="s">
        <v>5</v>
      </c>
      <c r="F4" s="5"/>
      <c r="G4" s="6" t="s">
        <v>0</v>
      </c>
      <c r="H4" s="7" t="s">
        <v>60</v>
      </c>
      <c r="I4" s="6" t="s">
        <v>3</v>
      </c>
      <c r="J4" s="2" t="s">
        <v>4</v>
      </c>
      <c r="K4" s="2" t="s">
        <v>5</v>
      </c>
      <c r="M4" s="2" t="s">
        <v>1</v>
      </c>
      <c r="N4" s="3" t="s">
        <v>6</v>
      </c>
      <c r="O4" s="3" t="s">
        <v>7</v>
      </c>
      <c r="P4" s="2" t="s">
        <v>5</v>
      </c>
    </row>
    <row r="5" spans="1:16">
      <c r="A5" s="6">
        <v>2020</v>
      </c>
      <c r="B5">
        <v>10557</v>
      </c>
      <c r="C5" s="6">
        <f t="shared" ref="C5:C54" si="0">((B5-B6)/B6)</f>
        <v>-0.1952892750971873</v>
      </c>
      <c r="D5" s="6"/>
      <c r="E5" s="6"/>
      <c r="F5" s="5"/>
      <c r="G5" s="6">
        <v>2020</v>
      </c>
      <c r="H5" s="5">
        <v>1489830</v>
      </c>
      <c r="I5" s="6">
        <f t="shared" ref="I5:I54" si="1">((H5-H6)/H6)</f>
        <v>-0.24756820638175372</v>
      </c>
      <c r="J5" s="2"/>
      <c r="K5" s="2"/>
      <c r="M5" s="2">
        <v>2020</v>
      </c>
      <c r="N5" s="3">
        <f t="shared" ref="N5:O36" si="2">C5-I5</f>
        <v>5.2278931284566427E-2</v>
      </c>
      <c r="O5" s="3"/>
      <c r="P5" s="2"/>
    </row>
    <row r="6" spans="1:16">
      <c r="A6" s="6">
        <v>2019</v>
      </c>
      <c r="B6">
        <v>13119</v>
      </c>
      <c r="C6" s="6">
        <f t="shared" si="0"/>
        <v>0.25372706422018348</v>
      </c>
      <c r="D6" s="6">
        <f t="shared" ref="D6:D53" si="3">(C6+C7)/2</f>
        <v>0.18381477758592737</v>
      </c>
      <c r="E6" s="6" t="s">
        <v>8</v>
      </c>
      <c r="F6" s="5"/>
      <c r="G6" s="6">
        <v>2019</v>
      </c>
      <c r="H6" s="5">
        <v>1980020</v>
      </c>
      <c r="I6" s="6">
        <f t="shared" si="1"/>
        <v>0.11451277989889558</v>
      </c>
      <c r="J6" s="2">
        <f t="shared" ref="J6:J53" si="4">(I6+I7)/2</f>
        <v>8.1021873732160674E-2</v>
      </c>
      <c r="K6" s="2" t="s">
        <v>8</v>
      </c>
      <c r="M6" s="2">
        <v>2019</v>
      </c>
      <c r="N6" s="3">
        <f t="shared" si="2"/>
        <v>0.13921428432128791</v>
      </c>
      <c r="O6" s="3">
        <f t="shared" si="2"/>
        <v>0.1027929038537667</v>
      </c>
      <c r="P6" s="2" t="s">
        <v>8</v>
      </c>
    </row>
    <row r="7" spans="1:16">
      <c r="A7" s="6">
        <v>2018</v>
      </c>
      <c r="B7">
        <v>10464</v>
      </c>
      <c r="C7" s="6">
        <f t="shared" si="0"/>
        <v>0.11390249095167128</v>
      </c>
      <c r="D7" s="6">
        <f t="shared" si="3"/>
        <v>0.13319955856625398</v>
      </c>
      <c r="E7" s="6" t="s">
        <v>9</v>
      </c>
      <c r="F7" s="5"/>
      <c r="G7" s="6">
        <v>2018</v>
      </c>
      <c r="H7" s="5">
        <v>1776579</v>
      </c>
      <c r="I7" s="6">
        <f t="shared" si="1"/>
        <v>4.7530967565425762E-2</v>
      </c>
      <c r="J7" s="2">
        <f t="shared" si="4"/>
        <v>4.2074420074130245E-2</v>
      </c>
      <c r="K7" s="2" t="s">
        <v>9</v>
      </c>
      <c r="M7" s="2">
        <v>2018</v>
      </c>
      <c r="N7" s="3">
        <f t="shared" si="2"/>
        <v>6.6371523386245523E-2</v>
      </c>
      <c r="O7" s="3">
        <f t="shared" si="2"/>
        <v>9.1125138492123739E-2</v>
      </c>
      <c r="P7" s="2" t="s">
        <v>9</v>
      </c>
    </row>
    <row r="8" spans="1:16">
      <c r="A8" s="6">
        <v>2017</v>
      </c>
      <c r="B8">
        <v>9394</v>
      </c>
      <c r="C8" s="6">
        <f t="shared" si="0"/>
        <v>0.1524966261808367</v>
      </c>
      <c r="D8" s="6">
        <f t="shared" si="3"/>
        <v>0.15730049444200089</v>
      </c>
      <c r="E8" s="6" t="s">
        <v>10</v>
      </c>
      <c r="F8" s="5"/>
      <c r="G8" s="6">
        <v>2017</v>
      </c>
      <c r="H8" s="5">
        <v>1695968</v>
      </c>
      <c r="I8" s="6">
        <f t="shared" si="1"/>
        <v>3.6617872582834728E-2</v>
      </c>
      <c r="J8" s="2">
        <f t="shared" si="4"/>
        <v>3.736713978027642E-2</v>
      </c>
      <c r="K8" s="2" t="s">
        <v>10</v>
      </c>
      <c r="M8" s="2">
        <v>2017</v>
      </c>
      <c r="N8" s="3">
        <f t="shared" si="2"/>
        <v>0.11587875359800198</v>
      </c>
      <c r="O8" s="3">
        <f t="shared" si="2"/>
        <v>0.11993335466172447</v>
      </c>
      <c r="P8" s="2" t="s">
        <v>10</v>
      </c>
    </row>
    <row r="9" spans="1:16">
      <c r="A9" s="6">
        <v>2016</v>
      </c>
      <c r="B9">
        <v>8151</v>
      </c>
      <c r="C9" s="6">
        <f t="shared" si="0"/>
        <v>0.16210436270316511</v>
      </c>
      <c r="D9" s="6">
        <f t="shared" si="3"/>
        <v>0.17727795489799536</v>
      </c>
      <c r="E9" s="6" t="s">
        <v>11</v>
      </c>
      <c r="F9" s="5"/>
      <c r="G9" s="6">
        <v>2016</v>
      </c>
      <c r="H9" s="5">
        <v>1636059</v>
      </c>
      <c r="I9" s="6">
        <f t="shared" si="1"/>
        <v>3.8116406977718106E-2</v>
      </c>
      <c r="J9" s="2">
        <f t="shared" si="4"/>
        <v>3.804072655346101E-2</v>
      </c>
      <c r="K9" s="2" t="s">
        <v>11</v>
      </c>
      <c r="M9" s="2">
        <v>2016</v>
      </c>
      <c r="N9" s="3">
        <f t="shared" si="2"/>
        <v>0.123987955725447</v>
      </c>
      <c r="O9" s="3">
        <f t="shared" si="2"/>
        <v>0.13923722834453434</v>
      </c>
      <c r="P9" s="2" t="s">
        <v>11</v>
      </c>
    </row>
    <row r="10" spans="1:16">
      <c r="A10" s="6">
        <v>2015</v>
      </c>
      <c r="B10">
        <v>7014</v>
      </c>
      <c r="C10" s="6">
        <f t="shared" si="0"/>
        <v>0.19245154709282558</v>
      </c>
      <c r="D10" s="6">
        <f t="shared" si="3"/>
        <v>0.19851944546941094</v>
      </c>
      <c r="E10" s="6" t="s">
        <v>12</v>
      </c>
      <c r="F10" s="5"/>
      <c r="G10" s="6">
        <v>2015</v>
      </c>
      <c r="H10" s="5">
        <v>1575988</v>
      </c>
      <c r="I10" s="6">
        <f t="shared" si="1"/>
        <v>3.7965046129203921E-2</v>
      </c>
      <c r="J10" s="2">
        <f t="shared" si="4"/>
        <v>3.3426727323831229E-2</v>
      </c>
      <c r="K10" s="2" t="s">
        <v>12</v>
      </c>
      <c r="M10" s="2">
        <v>2015</v>
      </c>
      <c r="N10" s="3">
        <f t="shared" si="2"/>
        <v>0.15448650096362165</v>
      </c>
      <c r="O10" s="3">
        <f t="shared" si="2"/>
        <v>0.16509271814557971</v>
      </c>
      <c r="P10" s="2" t="s">
        <v>12</v>
      </c>
    </row>
    <row r="11" spans="1:16">
      <c r="A11" s="6">
        <v>2014</v>
      </c>
      <c r="B11">
        <v>5882</v>
      </c>
      <c r="C11" s="6">
        <f t="shared" si="0"/>
        <v>0.20458734384599631</v>
      </c>
      <c r="D11" s="6">
        <f t="shared" si="3"/>
        <v>0.18139708748277045</v>
      </c>
      <c r="E11" s="6" t="s">
        <v>13</v>
      </c>
      <c r="F11" s="5"/>
      <c r="G11" s="6">
        <v>2014</v>
      </c>
      <c r="H11" s="5">
        <v>1518344</v>
      </c>
      <c r="I11" s="6">
        <f t="shared" si="1"/>
        <v>2.8888408518458534E-2</v>
      </c>
      <c r="J11" s="2">
        <f t="shared" si="4"/>
        <v>4.1927270404029368E-2</v>
      </c>
      <c r="K11" s="2" t="s">
        <v>13</v>
      </c>
      <c r="M11" s="2">
        <v>2014</v>
      </c>
      <c r="N11" s="3">
        <f t="shared" si="2"/>
        <v>0.17569893532753778</v>
      </c>
      <c r="O11" s="3">
        <f t="shared" si="2"/>
        <v>0.13946981707874107</v>
      </c>
      <c r="P11" s="2" t="s">
        <v>13</v>
      </c>
    </row>
    <row r="12" spans="1:16">
      <c r="A12" s="6">
        <v>2013</v>
      </c>
      <c r="B12">
        <v>4883</v>
      </c>
      <c r="C12" s="6">
        <f t="shared" si="0"/>
        <v>0.15820683111954459</v>
      </c>
      <c r="D12" s="6">
        <f t="shared" si="3"/>
        <v>0.25301645903803316</v>
      </c>
      <c r="E12" s="6" t="s">
        <v>14</v>
      </c>
      <c r="F12" s="5"/>
      <c r="G12" s="6">
        <v>2013</v>
      </c>
      <c r="H12" s="5">
        <v>1475713</v>
      </c>
      <c r="I12" s="6">
        <f t="shared" si="1"/>
        <v>5.4966132289600199E-2</v>
      </c>
      <c r="J12" s="2">
        <f t="shared" si="4"/>
        <v>5.337452420807437E-2</v>
      </c>
      <c r="K12" s="2" t="s">
        <v>14</v>
      </c>
      <c r="M12" s="2">
        <v>2013</v>
      </c>
      <c r="N12" s="3">
        <f t="shared" si="2"/>
        <v>0.10324069882994438</v>
      </c>
      <c r="O12" s="3">
        <f t="shared" si="2"/>
        <v>0.19964193482995879</v>
      </c>
      <c r="P12" s="2" t="s">
        <v>14</v>
      </c>
    </row>
    <row r="13" spans="1:16">
      <c r="A13" s="6">
        <v>2012</v>
      </c>
      <c r="B13">
        <v>4216</v>
      </c>
      <c r="C13" s="6">
        <f t="shared" si="0"/>
        <v>0.34782608695652173</v>
      </c>
      <c r="D13" s="6">
        <f t="shared" si="3"/>
        <v>0.28580662720283051</v>
      </c>
      <c r="E13" s="6" t="s">
        <v>15</v>
      </c>
      <c r="F13" s="5"/>
      <c r="G13" s="6">
        <v>2012</v>
      </c>
      <c r="H13" s="5">
        <v>1398825</v>
      </c>
      <c r="I13" s="6">
        <f t="shared" si="1"/>
        <v>5.1782916126548548E-2</v>
      </c>
      <c r="J13" s="2">
        <f t="shared" si="4"/>
        <v>5.7636912288871349E-2</v>
      </c>
      <c r="K13" s="2" t="s">
        <v>15</v>
      </c>
      <c r="M13" s="2">
        <v>2012</v>
      </c>
      <c r="N13" s="3">
        <f t="shared" si="2"/>
        <v>0.29604317082997317</v>
      </c>
      <c r="O13" s="3">
        <f t="shared" si="2"/>
        <v>0.22816971491395915</v>
      </c>
      <c r="P13" s="2" t="s">
        <v>15</v>
      </c>
    </row>
    <row r="14" spans="1:16">
      <c r="A14" s="6">
        <v>2011</v>
      </c>
      <c r="B14">
        <v>3128</v>
      </c>
      <c r="C14" s="6">
        <f t="shared" si="0"/>
        <v>0.22378716744913929</v>
      </c>
      <c r="D14" s="6">
        <f t="shared" si="3"/>
        <v>0.2642672437551975</v>
      </c>
      <c r="E14" s="6" t="s">
        <v>16</v>
      </c>
      <c r="F14" s="5"/>
      <c r="G14" s="6">
        <v>2011</v>
      </c>
      <c r="H14" s="5">
        <v>1329956</v>
      </c>
      <c r="I14" s="6">
        <f t="shared" si="1"/>
        <v>6.349090845119415E-2</v>
      </c>
      <c r="J14" s="2">
        <f t="shared" si="4"/>
        <v>4.8989728813743805E-2</v>
      </c>
      <c r="K14" s="2" t="s">
        <v>16</v>
      </c>
      <c r="M14" s="2">
        <v>2011</v>
      </c>
      <c r="N14" s="3">
        <f t="shared" si="2"/>
        <v>0.16029625899794514</v>
      </c>
      <c r="O14" s="3">
        <f t="shared" si="2"/>
        <v>0.2152775149414537</v>
      </c>
      <c r="P14" s="2" t="s">
        <v>16</v>
      </c>
    </row>
    <row r="15" spans="1:16">
      <c r="A15" s="6">
        <v>2010</v>
      </c>
      <c r="B15">
        <v>2556</v>
      </c>
      <c r="C15" s="6">
        <f t="shared" si="0"/>
        <v>0.30474732006125577</v>
      </c>
      <c r="D15" s="6">
        <f t="shared" si="3"/>
        <v>0.22753513977226031</v>
      </c>
      <c r="E15" s="6" t="s">
        <v>17</v>
      </c>
      <c r="F15" s="5"/>
      <c r="G15" s="6">
        <v>2010</v>
      </c>
      <c r="H15" s="5">
        <v>1250557</v>
      </c>
      <c r="I15" s="6">
        <f t="shared" si="1"/>
        <v>3.4488549176293466E-2</v>
      </c>
      <c r="J15" s="2">
        <f t="shared" si="4"/>
        <v>3.9335203702825214E-2</v>
      </c>
      <c r="K15" s="2" t="s">
        <v>17</v>
      </c>
      <c r="M15" s="2">
        <v>2010</v>
      </c>
      <c r="N15" s="3">
        <f t="shared" si="2"/>
        <v>0.27025877088496231</v>
      </c>
      <c r="O15" s="3">
        <f t="shared" si="2"/>
        <v>0.18819993606943508</v>
      </c>
      <c r="P15" s="2" t="s">
        <v>17</v>
      </c>
    </row>
    <row r="16" spans="1:16">
      <c r="A16" s="6">
        <v>2009</v>
      </c>
      <c r="B16">
        <v>1959</v>
      </c>
      <c r="C16" s="6">
        <f t="shared" si="0"/>
        <v>0.15032295948326482</v>
      </c>
      <c r="D16" s="6">
        <f t="shared" si="3"/>
        <v>0.20590222048237317</v>
      </c>
      <c r="E16" s="6" t="s">
        <v>18</v>
      </c>
      <c r="F16" s="5"/>
      <c r="G16" s="6">
        <v>2009</v>
      </c>
      <c r="H16" s="5">
        <v>1208865</v>
      </c>
      <c r="I16" s="6">
        <f t="shared" si="1"/>
        <v>4.4181858229356968E-2</v>
      </c>
      <c r="J16" s="2">
        <f t="shared" si="4"/>
        <v>5.8036847284569794E-2</v>
      </c>
      <c r="K16" s="2" t="s">
        <v>18</v>
      </c>
      <c r="M16" s="2">
        <v>2009</v>
      </c>
      <c r="N16" s="3">
        <f t="shared" si="2"/>
        <v>0.10614110125390785</v>
      </c>
      <c r="O16" s="3">
        <f t="shared" si="2"/>
        <v>0.14786537319780338</v>
      </c>
      <c r="P16" s="2" t="s">
        <v>18</v>
      </c>
    </row>
    <row r="17" spans="1:16">
      <c r="A17" s="6">
        <v>2008</v>
      </c>
      <c r="B17">
        <v>1703</v>
      </c>
      <c r="C17" s="6">
        <f t="shared" si="0"/>
        <v>0.26148148148148148</v>
      </c>
      <c r="D17" s="6">
        <f t="shared" si="3"/>
        <v>0.22861496571859724</v>
      </c>
      <c r="E17" s="6" t="s">
        <v>19</v>
      </c>
      <c r="F17" s="5"/>
      <c r="G17" s="6">
        <v>2008</v>
      </c>
      <c r="H17" s="5">
        <v>1157715</v>
      </c>
      <c r="I17" s="6">
        <f t="shared" si="1"/>
        <v>7.1891836339782619E-2</v>
      </c>
      <c r="J17" s="2">
        <f t="shared" si="4"/>
        <v>6.1020566513237715E-2</v>
      </c>
      <c r="K17" s="2" t="s">
        <v>19</v>
      </c>
      <c r="M17" s="2">
        <v>2008</v>
      </c>
      <c r="N17" s="3">
        <f t="shared" si="2"/>
        <v>0.18958964514169885</v>
      </c>
      <c r="O17" s="3">
        <f t="shared" si="2"/>
        <v>0.16759439920535951</v>
      </c>
      <c r="P17" s="2" t="s">
        <v>19</v>
      </c>
    </row>
    <row r="18" spans="1:16">
      <c r="A18" s="6">
        <v>2007</v>
      </c>
      <c r="B18">
        <v>1350</v>
      </c>
      <c r="C18" s="6">
        <f t="shared" si="0"/>
        <v>0.19574844995571303</v>
      </c>
      <c r="D18" s="6">
        <f t="shared" si="3"/>
        <v>0.23143202520232342</v>
      </c>
      <c r="E18" s="6" t="s">
        <v>20</v>
      </c>
      <c r="F18" s="5"/>
      <c r="G18" s="6">
        <v>2007</v>
      </c>
      <c r="H18" s="5">
        <v>1080067</v>
      </c>
      <c r="I18" s="6">
        <f t="shared" si="1"/>
        <v>5.014929668669281E-2</v>
      </c>
      <c r="J18" s="2">
        <f t="shared" si="4"/>
        <v>5.2071956196074576E-2</v>
      </c>
      <c r="K18" s="2" t="s">
        <v>20</v>
      </c>
      <c r="M18" s="2">
        <v>2007</v>
      </c>
      <c r="N18" s="3">
        <f t="shared" si="2"/>
        <v>0.14559915326902023</v>
      </c>
      <c r="O18" s="3">
        <f t="shared" si="2"/>
        <v>0.17936006900624885</v>
      </c>
      <c r="P18" s="2" t="s">
        <v>20</v>
      </c>
    </row>
    <row r="19" spans="1:16">
      <c r="A19" s="6">
        <v>2006</v>
      </c>
      <c r="B19">
        <v>1129</v>
      </c>
      <c r="C19" s="6">
        <f t="shared" si="0"/>
        <v>0.26711560044893379</v>
      </c>
      <c r="D19" s="6">
        <f t="shared" si="3"/>
        <v>0.37359102281582901</v>
      </c>
      <c r="E19" s="6" t="s">
        <v>21</v>
      </c>
      <c r="F19" s="5"/>
      <c r="G19" s="6">
        <v>2006</v>
      </c>
      <c r="H19" s="5">
        <v>1028489</v>
      </c>
      <c r="I19" s="6">
        <f t="shared" si="1"/>
        <v>5.3994615705456335E-2</v>
      </c>
      <c r="J19" s="2">
        <f t="shared" si="4"/>
        <v>5.248827898145017E-2</v>
      </c>
      <c r="K19" s="2" t="s">
        <v>21</v>
      </c>
      <c r="M19" s="2">
        <v>2006</v>
      </c>
      <c r="N19" s="3">
        <f t="shared" si="2"/>
        <v>0.21312098474347746</v>
      </c>
      <c r="O19" s="3">
        <f t="shared" si="2"/>
        <v>0.32110274383437887</v>
      </c>
      <c r="P19" s="2" t="s">
        <v>21</v>
      </c>
    </row>
    <row r="20" spans="1:16">
      <c r="A20" s="6">
        <v>2005</v>
      </c>
      <c r="B20">
        <v>891</v>
      </c>
      <c r="C20" s="6">
        <f t="shared" si="0"/>
        <v>0.48006644518272423</v>
      </c>
      <c r="D20" s="6">
        <f t="shared" si="3"/>
        <v>0.4549975931376804</v>
      </c>
      <c r="E20" s="6" t="s">
        <v>22</v>
      </c>
      <c r="F20" s="5"/>
      <c r="G20" s="6">
        <v>2005</v>
      </c>
      <c r="H20" s="5">
        <v>975801</v>
      </c>
      <c r="I20" s="6">
        <f t="shared" si="1"/>
        <v>5.0981942257443999E-2</v>
      </c>
      <c r="J20" s="2">
        <f t="shared" si="4"/>
        <v>4.83294602081209E-2</v>
      </c>
      <c r="K20" s="2" t="s">
        <v>22</v>
      </c>
      <c r="M20" s="2">
        <v>2005</v>
      </c>
      <c r="N20" s="3">
        <f t="shared" si="2"/>
        <v>0.42908450292528022</v>
      </c>
      <c r="O20" s="3">
        <f t="shared" si="2"/>
        <v>0.4066681329295595</v>
      </c>
      <c r="P20" s="2" t="s">
        <v>22</v>
      </c>
    </row>
    <row r="21" spans="1:16">
      <c r="A21" s="6">
        <v>2004</v>
      </c>
      <c r="B21">
        <v>602</v>
      </c>
      <c r="C21" s="6">
        <f t="shared" si="0"/>
        <v>0.42992874109263657</v>
      </c>
      <c r="D21" s="6">
        <f t="shared" si="3"/>
        <v>0.65469651340346113</v>
      </c>
      <c r="E21" s="6" t="s">
        <v>23</v>
      </c>
      <c r="F21" s="5"/>
      <c r="G21" s="6">
        <v>2004</v>
      </c>
      <c r="H21" s="5">
        <v>928466</v>
      </c>
      <c r="I21" s="6">
        <f t="shared" si="1"/>
        <v>4.5676978158797801E-2</v>
      </c>
      <c r="J21" s="2">
        <f t="shared" si="4"/>
        <v>4.4970204422588672E-2</v>
      </c>
      <c r="K21" s="2" t="s">
        <v>23</v>
      </c>
      <c r="M21" s="2">
        <v>2004</v>
      </c>
      <c r="N21" s="3">
        <f t="shared" si="2"/>
        <v>0.38425176293383878</v>
      </c>
      <c r="O21" s="3">
        <f t="shared" si="2"/>
        <v>0.60972630898087243</v>
      </c>
      <c r="P21" s="2" t="s">
        <v>23</v>
      </c>
    </row>
    <row r="22" spans="1:16">
      <c r="A22" s="6">
        <v>2003</v>
      </c>
      <c r="B22">
        <v>421</v>
      </c>
      <c r="C22" s="6">
        <f t="shared" si="0"/>
        <v>0.8794642857142857</v>
      </c>
      <c r="D22" s="6">
        <f t="shared" si="3"/>
        <v>1.0063988095238094</v>
      </c>
      <c r="E22" s="6" t="s">
        <v>24</v>
      </c>
      <c r="F22" s="5"/>
      <c r="G22" s="6">
        <v>2003</v>
      </c>
      <c r="H22" s="5">
        <v>887909</v>
      </c>
      <c r="I22" s="6">
        <f t="shared" si="1"/>
        <v>4.426343068637955E-2</v>
      </c>
      <c r="J22" s="2">
        <f t="shared" si="4"/>
        <v>3.357412135822737E-2</v>
      </c>
      <c r="K22" s="2" t="s">
        <v>24</v>
      </c>
      <c r="M22" s="2">
        <v>2003</v>
      </c>
      <c r="N22" s="3">
        <f t="shared" si="2"/>
        <v>0.8352008550279062</v>
      </c>
      <c r="O22" s="3">
        <f t="shared" si="2"/>
        <v>0.9728246881655821</v>
      </c>
      <c r="P22" s="2" t="s">
        <v>24</v>
      </c>
    </row>
    <row r="23" spans="1:16">
      <c r="A23" s="6">
        <v>2002</v>
      </c>
      <c r="B23">
        <v>224</v>
      </c>
      <c r="C23" s="6">
        <f t="shared" si="0"/>
        <v>1.1333333333333333</v>
      </c>
      <c r="D23" s="6">
        <f t="shared" si="3"/>
        <v>1.9416666666666667</v>
      </c>
      <c r="E23" s="6" t="s">
        <v>25</v>
      </c>
      <c r="F23" s="5"/>
      <c r="G23" s="6">
        <v>2002</v>
      </c>
      <c r="H23" s="5">
        <v>850273</v>
      </c>
      <c r="I23" s="6">
        <f t="shared" si="1"/>
        <v>2.2884812030075186E-2</v>
      </c>
      <c r="J23" s="2">
        <f t="shared" si="4"/>
        <v>1.147970202989825E-2</v>
      </c>
      <c r="K23" s="2" t="s">
        <v>25</v>
      </c>
      <c r="M23" s="2">
        <v>2002</v>
      </c>
      <c r="N23" s="3">
        <f t="shared" si="2"/>
        <v>1.1104485213032582</v>
      </c>
      <c r="O23" s="3">
        <f t="shared" si="2"/>
        <v>1.9301869646367684</v>
      </c>
      <c r="P23" s="2" t="s">
        <v>25</v>
      </c>
    </row>
    <row r="24" spans="1:16">
      <c r="A24" s="6">
        <v>2001</v>
      </c>
      <c r="B24">
        <v>105</v>
      </c>
      <c r="C24" s="6">
        <f t="shared" si="0"/>
        <v>2.75</v>
      </c>
      <c r="D24" s="6">
        <f t="shared" si="3"/>
        <v>2.1477272727272725</v>
      </c>
      <c r="E24" s="6" t="s">
        <v>26</v>
      </c>
      <c r="F24" s="5"/>
      <c r="G24" s="6">
        <v>2001</v>
      </c>
      <c r="H24" s="5">
        <v>831250</v>
      </c>
      <c r="I24" s="6">
        <f t="shared" si="1"/>
        <v>7.4592029721314555E-5</v>
      </c>
      <c r="J24" s="2">
        <f t="shared" si="4"/>
        <v>1.0923910985677252E-2</v>
      </c>
      <c r="K24" s="2" t="s">
        <v>26</v>
      </c>
      <c r="M24" s="2">
        <v>2001</v>
      </c>
      <c r="N24" s="3">
        <f t="shared" si="2"/>
        <v>2.7499254079702786</v>
      </c>
      <c r="O24" s="3">
        <f t="shared" si="2"/>
        <v>2.1368033617415954</v>
      </c>
      <c r="P24" s="2" t="s">
        <v>26</v>
      </c>
    </row>
    <row r="25" spans="1:16">
      <c r="A25" s="6">
        <v>2000</v>
      </c>
      <c r="B25">
        <v>28</v>
      </c>
      <c r="C25" s="6">
        <f t="shared" si="0"/>
        <v>1.5454545454545454</v>
      </c>
      <c r="D25" s="6">
        <f t="shared" si="3"/>
        <v>5.7727272727272725</v>
      </c>
      <c r="E25" s="6" t="s">
        <v>27</v>
      </c>
      <c r="F25" s="5"/>
      <c r="G25" s="6">
        <v>2000</v>
      </c>
      <c r="H25" s="5">
        <v>831188</v>
      </c>
      <c r="I25" s="6">
        <f t="shared" si="1"/>
        <v>2.177322994163319E-2</v>
      </c>
      <c r="J25" s="2">
        <f t="shared" si="4"/>
        <v>1.9876638847439031E-2</v>
      </c>
      <c r="K25" s="2" t="s">
        <v>27</v>
      </c>
      <c r="M25" s="2">
        <v>2000</v>
      </c>
      <c r="N25" s="3">
        <f t="shared" si="2"/>
        <v>1.5236813155129123</v>
      </c>
      <c r="O25" s="3">
        <f t="shared" si="2"/>
        <v>5.7528506338798335</v>
      </c>
      <c r="P25" s="2" t="s">
        <v>27</v>
      </c>
    </row>
    <row r="26" spans="1:16">
      <c r="A26" s="6">
        <v>1999</v>
      </c>
      <c r="B26">
        <v>11</v>
      </c>
      <c r="C26" s="6">
        <f t="shared" si="0"/>
        <v>10</v>
      </c>
      <c r="D26" s="6">
        <f t="shared" si="3"/>
        <v>4.75</v>
      </c>
      <c r="E26" s="6" t="s">
        <v>28</v>
      </c>
      <c r="F26" s="5"/>
      <c r="G26" s="6">
        <v>1999</v>
      </c>
      <c r="H26" s="5">
        <v>813476</v>
      </c>
      <c r="I26" s="6">
        <f t="shared" si="1"/>
        <v>1.7980047753244868E-2</v>
      </c>
      <c r="J26" s="2">
        <f t="shared" si="4"/>
        <v>1.9467776698243837E-2</v>
      </c>
      <c r="K26" s="2" t="s">
        <v>28</v>
      </c>
      <c r="M26" s="2">
        <v>1999</v>
      </c>
      <c r="N26" s="3">
        <f t="shared" si="2"/>
        <v>9.9820199522467554</v>
      </c>
      <c r="O26" s="3">
        <f t="shared" si="2"/>
        <v>4.7305322233017559</v>
      </c>
      <c r="P26" s="2" t="s">
        <v>28</v>
      </c>
    </row>
    <row r="27" spans="1:16">
      <c r="A27" s="6">
        <v>1998</v>
      </c>
      <c r="B27">
        <v>1</v>
      </c>
      <c r="C27" s="6">
        <f t="shared" si="0"/>
        <v>-0.5</v>
      </c>
      <c r="D27" s="6" t="e">
        <f t="shared" si="3"/>
        <v>#DIV/0!</v>
      </c>
      <c r="E27" s="6" t="s">
        <v>29</v>
      </c>
      <c r="F27" s="5"/>
      <c r="G27" s="6">
        <v>1998</v>
      </c>
      <c r="H27" s="5">
        <v>799108</v>
      </c>
      <c r="I27" s="6">
        <f t="shared" si="1"/>
        <v>2.0955505643242802E-2</v>
      </c>
      <c r="J27" s="2">
        <f t="shared" si="4"/>
        <v>1.7062593320137966E-2</v>
      </c>
      <c r="K27" s="2" t="s">
        <v>29</v>
      </c>
      <c r="M27" s="2">
        <v>1998</v>
      </c>
      <c r="N27" s="3">
        <f t="shared" si="2"/>
        <v>-0.52095550564324278</v>
      </c>
      <c r="O27" s="3" t="e">
        <f t="shared" si="2"/>
        <v>#DIV/0!</v>
      </c>
      <c r="P27" s="2" t="s">
        <v>29</v>
      </c>
    </row>
    <row r="28" spans="1:16">
      <c r="A28" s="6">
        <v>1997</v>
      </c>
      <c r="B28">
        <v>2</v>
      </c>
      <c r="C28" s="6" t="e">
        <f t="shared" si="0"/>
        <v>#DIV/0!</v>
      </c>
      <c r="D28" s="6" t="e">
        <f t="shared" si="3"/>
        <v>#DIV/0!</v>
      </c>
      <c r="E28" s="6" t="s">
        <v>30</v>
      </c>
      <c r="F28" s="5"/>
      <c r="G28" s="6">
        <v>1997</v>
      </c>
      <c r="H28" s="5">
        <v>782706</v>
      </c>
      <c r="I28" s="6">
        <f t="shared" si="1"/>
        <v>1.3169680997033133E-2</v>
      </c>
      <c r="J28" s="2">
        <f t="shared" si="4"/>
        <v>6.5809530205009958E-2</v>
      </c>
      <c r="K28" s="2" t="s">
        <v>30</v>
      </c>
      <c r="M28" s="2">
        <v>1997</v>
      </c>
      <c r="N28" s="3" t="e">
        <f t="shared" si="2"/>
        <v>#DIV/0!</v>
      </c>
      <c r="O28" s="3" t="e">
        <f t="shared" si="2"/>
        <v>#DIV/0!</v>
      </c>
      <c r="P28" s="2" t="s">
        <v>30</v>
      </c>
    </row>
    <row r="29" spans="1:16">
      <c r="A29" s="6">
        <v>1996</v>
      </c>
      <c r="B29">
        <v>0</v>
      </c>
      <c r="C29" s="6" t="e">
        <f t="shared" si="0"/>
        <v>#DIV/0!</v>
      </c>
      <c r="D29" s="6" t="e">
        <f t="shared" si="3"/>
        <v>#DIV/0!</v>
      </c>
      <c r="E29" s="6" t="s">
        <v>31</v>
      </c>
      <c r="F29" s="5"/>
      <c r="G29" s="6">
        <v>1996</v>
      </c>
      <c r="H29" s="5">
        <v>772532</v>
      </c>
      <c r="I29" s="6">
        <f t="shared" si="1"/>
        <v>0.11844937941298679</v>
      </c>
      <c r="J29" s="2">
        <f t="shared" si="4"/>
        <v>8.4519918588730383E-2</v>
      </c>
      <c r="K29" s="2" t="s">
        <v>31</v>
      </c>
      <c r="M29" s="2">
        <v>1996</v>
      </c>
      <c r="N29" s="3" t="e">
        <f t="shared" si="2"/>
        <v>#DIV/0!</v>
      </c>
      <c r="O29" s="3" t="e">
        <f t="shared" si="2"/>
        <v>#DIV/0!</v>
      </c>
      <c r="P29" s="2" t="s">
        <v>31</v>
      </c>
    </row>
    <row r="30" spans="1:16">
      <c r="A30" s="6">
        <v>1995</v>
      </c>
      <c r="B30">
        <v>0</v>
      </c>
      <c r="C30" s="6" t="e">
        <f t="shared" si="0"/>
        <v>#DIV/0!</v>
      </c>
      <c r="D30" s="6" t="e">
        <f t="shared" si="3"/>
        <v>#DIV/0!</v>
      </c>
      <c r="E30" s="6" t="s">
        <v>32</v>
      </c>
      <c r="F30" s="5"/>
      <c r="G30" s="6">
        <v>1995</v>
      </c>
      <c r="H30" s="5">
        <v>690717</v>
      </c>
      <c r="I30" s="6">
        <f t="shared" si="1"/>
        <v>5.0590457764473976E-2</v>
      </c>
      <c r="J30" s="2">
        <f t="shared" si="4"/>
        <v>4.6889486280644252E-2</v>
      </c>
      <c r="K30" s="2" t="s">
        <v>32</v>
      </c>
      <c r="M30" s="2">
        <v>1995</v>
      </c>
      <c r="N30" s="3" t="e">
        <f t="shared" si="2"/>
        <v>#DIV/0!</v>
      </c>
      <c r="O30" s="3" t="e">
        <f t="shared" si="2"/>
        <v>#DIV/0!</v>
      </c>
      <c r="P30" s="2" t="s">
        <v>32</v>
      </c>
    </row>
    <row r="31" spans="1:16">
      <c r="A31" s="6">
        <v>1994</v>
      </c>
      <c r="B31">
        <v>0</v>
      </c>
      <c r="C31" s="6" t="e">
        <f t="shared" si="0"/>
        <v>#DIV/0!</v>
      </c>
      <c r="D31" s="6" t="e">
        <f t="shared" si="3"/>
        <v>#DIV/0!</v>
      </c>
      <c r="E31" s="6" t="s">
        <v>33</v>
      </c>
      <c r="F31" s="5"/>
      <c r="G31" s="6">
        <v>1994</v>
      </c>
      <c r="H31" s="5">
        <v>657456</v>
      </c>
      <c r="I31" s="6">
        <f t="shared" si="1"/>
        <v>4.3188514796814528E-2</v>
      </c>
      <c r="J31" s="2">
        <f t="shared" si="4"/>
        <v>2.9041261205244112E-2</v>
      </c>
      <c r="K31" s="2" t="s">
        <v>33</v>
      </c>
      <c r="M31" s="2">
        <v>1994</v>
      </c>
      <c r="N31" s="3" t="e">
        <f t="shared" si="2"/>
        <v>#DIV/0!</v>
      </c>
      <c r="O31" s="3" t="e">
        <f t="shared" si="2"/>
        <v>#DIV/0!</v>
      </c>
      <c r="P31" s="2" t="s">
        <v>33</v>
      </c>
    </row>
    <row r="32" spans="1:16">
      <c r="A32" s="6">
        <v>1993</v>
      </c>
      <c r="B32">
        <v>0</v>
      </c>
      <c r="C32" s="6" t="e">
        <f t="shared" si="0"/>
        <v>#DIV/0!</v>
      </c>
      <c r="D32" s="6" t="e">
        <f t="shared" si="3"/>
        <v>#DIV/0!</v>
      </c>
      <c r="E32" s="6" t="s">
        <v>34</v>
      </c>
      <c r="F32" s="5"/>
      <c r="G32" s="6">
        <v>1993</v>
      </c>
      <c r="H32" s="5">
        <v>630237</v>
      </c>
      <c r="I32" s="6">
        <f t="shared" si="1"/>
        <v>1.4894007613673694E-2</v>
      </c>
      <c r="J32" s="2">
        <f t="shared" si="4"/>
        <v>1.3230641512147433E-2</v>
      </c>
      <c r="K32" s="2" t="s">
        <v>34</v>
      </c>
      <c r="M32" s="2">
        <v>1993</v>
      </c>
      <c r="N32" s="3" t="e">
        <f t="shared" si="2"/>
        <v>#DIV/0!</v>
      </c>
      <c r="O32" s="3" t="e">
        <f t="shared" si="2"/>
        <v>#DIV/0!</v>
      </c>
      <c r="P32" s="2" t="s">
        <v>34</v>
      </c>
    </row>
    <row r="33" spans="1:16">
      <c r="A33" s="6">
        <v>1992</v>
      </c>
      <c r="B33">
        <v>0</v>
      </c>
      <c r="C33" s="6" t="e">
        <f t="shared" si="0"/>
        <v>#DIV/0!</v>
      </c>
      <c r="D33" s="6" t="e">
        <f t="shared" si="3"/>
        <v>#DIV/0!</v>
      </c>
      <c r="E33" s="6" t="s">
        <v>35</v>
      </c>
      <c r="F33" s="5"/>
      <c r="G33" s="6">
        <v>1992</v>
      </c>
      <c r="H33" s="5">
        <v>620988</v>
      </c>
      <c r="I33" s="6">
        <f t="shared" si="1"/>
        <v>1.1567275410621173E-2</v>
      </c>
      <c r="J33" s="2">
        <f t="shared" si="4"/>
        <v>2.0060376222010901E-2</v>
      </c>
      <c r="K33" s="2" t="s">
        <v>35</v>
      </c>
      <c r="M33" s="2">
        <v>1992</v>
      </c>
      <c r="N33" s="3" t="e">
        <f t="shared" si="2"/>
        <v>#DIV/0!</v>
      </c>
      <c r="O33" s="3" t="e">
        <f t="shared" si="2"/>
        <v>#DIV/0!</v>
      </c>
      <c r="P33" s="2" t="s">
        <v>35</v>
      </c>
    </row>
    <row r="34" spans="1:16">
      <c r="A34" s="6">
        <v>1991</v>
      </c>
      <c r="B34">
        <v>0</v>
      </c>
      <c r="C34" s="6" t="e">
        <f t="shared" si="0"/>
        <v>#DIV/0!</v>
      </c>
      <c r="D34" s="6" t="e">
        <f t="shared" si="3"/>
        <v>#DIV/0!</v>
      </c>
      <c r="E34" s="6" t="s">
        <v>36</v>
      </c>
      <c r="F34" s="5"/>
      <c r="G34" s="6">
        <v>1991</v>
      </c>
      <c r="H34" s="5">
        <v>613887</v>
      </c>
      <c r="I34" s="6">
        <f t="shared" si="1"/>
        <v>2.855347703340063E-2</v>
      </c>
      <c r="J34" s="2">
        <f t="shared" si="4"/>
        <v>2.8153286573621972E-2</v>
      </c>
      <c r="K34" s="2" t="s">
        <v>36</v>
      </c>
      <c r="M34" s="2">
        <v>1991</v>
      </c>
      <c r="N34" s="3" t="e">
        <f t="shared" si="2"/>
        <v>#DIV/0!</v>
      </c>
      <c r="O34" s="3" t="e">
        <f t="shared" si="2"/>
        <v>#DIV/0!</v>
      </c>
      <c r="P34" s="2" t="s">
        <v>36</v>
      </c>
    </row>
    <row r="35" spans="1:16">
      <c r="A35" s="6">
        <v>1990</v>
      </c>
      <c r="B35">
        <v>0</v>
      </c>
      <c r="C35" s="6" t="e">
        <f t="shared" si="0"/>
        <v>#DIV/0!</v>
      </c>
      <c r="D35" s="6" t="e">
        <f t="shared" si="3"/>
        <v>#DIV/0!</v>
      </c>
      <c r="E35" s="6" t="s">
        <v>37</v>
      </c>
      <c r="F35" s="5"/>
      <c r="G35" s="6">
        <v>1990</v>
      </c>
      <c r="H35" s="5">
        <v>596845</v>
      </c>
      <c r="I35" s="6">
        <f t="shared" si="1"/>
        <v>2.7753096113843315E-2</v>
      </c>
      <c r="J35" s="2">
        <f t="shared" si="4"/>
        <v>2.9443120143982246E-2</v>
      </c>
      <c r="K35" s="2" t="s">
        <v>37</v>
      </c>
      <c r="M35" s="2">
        <v>1990</v>
      </c>
      <c r="N35" s="3" t="e">
        <f t="shared" si="2"/>
        <v>#DIV/0!</v>
      </c>
      <c r="O35" s="3" t="e">
        <f t="shared" si="2"/>
        <v>#DIV/0!</v>
      </c>
      <c r="P35" s="2" t="s">
        <v>37</v>
      </c>
    </row>
    <row r="36" spans="1:16">
      <c r="A36" s="6">
        <v>1989</v>
      </c>
      <c r="B36" s="5">
        <v>0</v>
      </c>
      <c r="C36" s="6" t="e">
        <f t="shared" si="0"/>
        <v>#DIV/0!</v>
      </c>
      <c r="D36" s="6" t="e">
        <f t="shared" si="3"/>
        <v>#DIV/0!</v>
      </c>
      <c r="E36" s="6" t="s">
        <v>38</v>
      </c>
      <c r="F36" s="5"/>
      <c r="G36" s="6">
        <v>1989</v>
      </c>
      <c r="H36" s="5">
        <v>580728</v>
      </c>
      <c r="I36" s="6">
        <f t="shared" si="1"/>
        <v>3.1133144174121174E-2</v>
      </c>
      <c r="J36" s="2">
        <f t="shared" si="4"/>
        <v>2.639735214630743E-2</v>
      </c>
      <c r="K36" s="2" t="s">
        <v>38</v>
      </c>
      <c r="M36" s="2">
        <v>1989</v>
      </c>
      <c r="N36" s="3" t="e">
        <f t="shared" si="2"/>
        <v>#DIV/0!</v>
      </c>
      <c r="O36" s="3" t="e">
        <f t="shared" si="2"/>
        <v>#DIV/0!</v>
      </c>
      <c r="P36" s="2" t="s">
        <v>38</v>
      </c>
    </row>
    <row r="37" spans="1:16">
      <c r="A37" s="6">
        <v>1988</v>
      </c>
      <c r="B37" s="5">
        <v>0</v>
      </c>
      <c r="C37" s="6" t="e">
        <f t="shared" si="0"/>
        <v>#DIV/0!</v>
      </c>
      <c r="D37" s="6" t="e">
        <f t="shared" si="3"/>
        <v>#DIV/0!</v>
      </c>
      <c r="E37" s="6" t="s">
        <v>39</v>
      </c>
      <c r="F37" s="5"/>
      <c r="G37" s="6">
        <v>1988</v>
      </c>
      <c r="H37" s="5">
        <v>563194</v>
      </c>
      <c r="I37" s="6">
        <f t="shared" si="1"/>
        <v>2.1661560118493687E-2</v>
      </c>
      <c r="J37" s="2">
        <f t="shared" si="4"/>
        <v>2.4966281656905474E-2</v>
      </c>
      <c r="K37" s="2" t="s">
        <v>39</v>
      </c>
      <c r="M37" s="2">
        <v>1988</v>
      </c>
      <c r="N37" s="3" t="e">
        <f t="shared" ref="N37:O55" si="5">C37-I37</f>
        <v>#DIV/0!</v>
      </c>
      <c r="O37" s="3" t="e">
        <f t="shared" si="5"/>
        <v>#DIV/0!</v>
      </c>
      <c r="P37" s="2" t="s">
        <v>39</v>
      </c>
    </row>
    <row r="38" spans="1:16">
      <c r="A38" s="6">
        <v>1987</v>
      </c>
      <c r="B38" s="5">
        <v>0</v>
      </c>
      <c r="C38" s="6" t="e">
        <f t="shared" si="0"/>
        <v>#DIV/0!</v>
      </c>
      <c r="D38" s="6" t="e">
        <f t="shared" si="3"/>
        <v>#DIV/0!</v>
      </c>
      <c r="E38" s="6" t="s">
        <v>40</v>
      </c>
      <c r="F38" s="5"/>
      <c r="G38" s="6">
        <v>1987</v>
      </c>
      <c r="H38" s="5">
        <v>551253</v>
      </c>
      <c r="I38" s="6">
        <f t="shared" si="1"/>
        <v>2.8271003195317265E-2</v>
      </c>
      <c r="J38" s="2">
        <f t="shared" si="4"/>
        <v>1.6846461339296948E-2</v>
      </c>
      <c r="K38" s="2" t="s">
        <v>40</v>
      </c>
      <c r="M38" s="2">
        <v>1987</v>
      </c>
      <c r="N38" s="3" t="e">
        <f t="shared" si="5"/>
        <v>#DIV/0!</v>
      </c>
      <c r="O38" s="3" t="e">
        <f t="shared" si="5"/>
        <v>#DIV/0!</v>
      </c>
      <c r="P38" s="2" t="s">
        <v>40</v>
      </c>
    </row>
    <row r="39" spans="1:16">
      <c r="A39" s="6">
        <v>1986</v>
      </c>
      <c r="B39" s="5">
        <v>0</v>
      </c>
      <c r="C39" s="6" t="e">
        <f t="shared" si="0"/>
        <v>#DIV/0!</v>
      </c>
      <c r="D39" s="6" t="e">
        <f t="shared" si="3"/>
        <v>#DIV/0!</v>
      </c>
      <c r="E39" s="6" t="s">
        <v>41</v>
      </c>
      <c r="F39" s="5"/>
      <c r="G39" s="6">
        <v>1986</v>
      </c>
      <c r="H39" s="5">
        <v>536097</v>
      </c>
      <c r="I39" s="6">
        <f t="shared" si="1"/>
        <v>5.4219194832766321E-3</v>
      </c>
      <c r="J39" s="2">
        <f t="shared" si="4"/>
        <v>9.3190231942493328E-3</v>
      </c>
      <c r="K39" s="2" t="s">
        <v>41</v>
      </c>
      <c r="M39" s="2">
        <v>1986</v>
      </c>
      <c r="N39" s="3" t="e">
        <f t="shared" si="5"/>
        <v>#DIV/0!</v>
      </c>
      <c r="O39" s="3" t="e">
        <f t="shared" si="5"/>
        <v>#DIV/0!</v>
      </c>
      <c r="P39" s="2" t="s">
        <v>41</v>
      </c>
    </row>
    <row r="40" spans="1:16">
      <c r="A40" s="6">
        <v>1985</v>
      </c>
      <c r="B40" s="5">
        <v>0</v>
      </c>
      <c r="C40" s="6" t="e">
        <f t="shared" si="0"/>
        <v>#DIV/0!</v>
      </c>
      <c r="D40" s="6" t="e">
        <f t="shared" si="3"/>
        <v>#DIV/0!</v>
      </c>
      <c r="E40" s="6" t="s">
        <v>42</v>
      </c>
      <c r="F40" s="5"/>
      <c r="G40" s="6">
        <v>1985</v>
      </c>
      <c r="H40" s="5">
        <v>533206</v>
      </c>
      <c r="I40" s="6">
        <f t="shared" si="1"/>
        <v>1.3216126905222033E-2</v>
      </c>
      <c r="J40" s="2">
        <f t="shared" si="4"/>
        <v>2.0373534963942636E-2</v>
      </c>
      <c r="K40" s="2" t="s">
        <v>42</v>
      </c>
      <c r="M40" s="2">
        <v>1985</v>
      </c>
      <c r="N40" s="3" t="e">
        <f t="shared" si="5"/>
        <v>#DIV/0!</v>
      </c>
      <c r="O40" s="3" t="e">
        <f t="shared" si="5"/>
        <v>#DIV/0!</v>
      </c>
      <c r="P40" s="2" t="s">
        <v>42</v>
      </c>
    </row>
    <row r="41" spans="1:16">
      <c r="A41" s="6">
        <v>1984</v>
      </c>
      <c r="B41" s="5">
        <v>0</v>
      </c>
      <c r="C41" s="6" t="e">
        <f t="shared" si="0"/>
        <v>#DIV/0!</v>
      </c>
      <c r="D41" s="6" t="e">
        <f t="shared" si="3"/>
        <v>#DIV/0!</v>
      </c>
      <c r="E41" s="6" t="s">
        <v>43</v>
      </c>
      <c r="F41" s="5"/>
      <c r="G41" s="6">
        <v>1984</v>
      </c>
      <c r="H41" s="5">
        <v>526251</v>
      </c>
      <c r="I41" s="6">
        <f t="shared" si="1"/>
        <v>2.7530943022663238E-2</v>
      </c>
      <c r="J41" s="2">
        <f t="shared" si="4"/>
        <v>4.0381562292920295E-2</v>
      </c>
      <c r="K41" s="2" t="s">
        <v>43</v>
      </c>
      <c r="M41" s="2">
        <v>1984</v>
      </c>
      <c r="N41" s="3" t="e">
        <f t="shared" si="5"/>
        <v>#DIV/0!</v>
      </c>
      <c r="O41" s="3" t="e">
        <f t="shared" si="5"/>
        <v>#DIV/0!</v>
      </c>
      <c r="P41" s="2" t="s">
        <v>43</v>
      </c>
    </row>
    <row r="42" spans="1:16">
      <c r="A42" s="6">
        <v>1983</v>
      </c>
      <c r="B42" s="5">
        <v>0</v>
      </c>
      <c r="C42" s="6" t="e">
        <f t="shared" si="0"/>
        <v>#DIV/0!</v>
      </c>
      <c r="D42" s="6" t="e">
        <f t="shared" si="3"/>
        <v>#DIV/0!</v>
      </c>
      <c r="E42" s="6" t="s">
        <v>44</v>
      </c>
      <c r="F42" s="5"/>
      <c r="G42" s="6">
        <v>1983</v>
      </c>
      <c r="H42" s="5">
        <v>512151</v>
      </c>
      <c r="I42" s="6">
        <f t="shared" si="1"/>
        <v>5.3232181563177355E-2</v>
      </c>
      <c r="J42" s="2">
        <f t="shared" si="4"/>
        <v>4.8451431259225353E-2</v>
      </c>
      <c r="K42" s="2" t="s">
        <v>44</v>
      </c>
      <c r="M42" s="2">
        <v>1983</v>
      </c>
      <c r="N42" s="3" t="e">
        <f t="shared" si="5"/>
        <v>#DIV/0!</v>
      </c>
      <c r="O42" s="3" t="e">
        <f t="shared" si="5"/>
        <v>#DIV/0!</v>
      </c>
      <c r="P42" s="2" t="s">
        <v>44</v>
      </c>
    </row>
    <row r="43" spans="1:16">
      <c r="A43" s="6">
        <v>1982</v>
      </c>
      <c r="B43" s="5">
        <v>0</v>
      </c>
      <c r="C43" s="6" t="e">
        <f t="shared" si="0"/>
        <v>#DIV/0!</v>
      </c>
      <c r="D43" s="6" t="e">
        <f t="shared" si="3"/>
        <v>#DIV/0!</v>
      </c>
      <c r="E43" s="6" t="s">
        <v>45</v>
      </c>
      <c r="F43" s="5"/>
      <c r="G43" s="6">
        <v>1982</v>
      </c>
      <c r="H43" s="5">
        <v>486266</v>
      </c>
      <c r="I43" s="6">
        <f t="shared" si="1"/>
        <v>4.3670680955273343E-2</v>
      </c>
      <c r="J43" s="2">
        <f t="shared" si="4"/>
        <v>4.4644322685575777E-2</v>
      </c>
      <c r="K43" s="2" t="s">
        <v>45</v>
      </c>
      <c r="M43" s="2">
        <v>1982</v>
      </c>
      <c r="N43" s="3" t="e">
        <f t="shared" si="5"/>
        <v>#DIV/0!</v>
      </c>
      <c r="O43" s="3" t="e">
        <f t="shared" si="5"/>
        <v>#DIV/0!</v>
      </c>
      <c r="P43" s="2" t="s">
        <v>45</v>
      </c>
    </row>
    <row r="44" spans="1:16">
      <c r="A44" s="6">
        <v>1981</v>
      </c>
      <c r="B44" s="5">
        <v>0</v>
      </c>
      <c r="C44" s="6" t="e">
        <f t="shared" si="0"/>
        <v>#DIV/0!</v>
      </c>
      <c r="D44" s="6" t="e">
        <f t="shared" si="3"/>
        <v>#DIV/0!</v>
      </c>
      <c r="E44" s="6" t="s">
        <v>46</v>
      </c>
      <c r="F44" s="5"/>
      <c r="G44" s="6">
        <v>1981</v>
      </c>
      <c r="H44" s="5">
        <v>465919</v>
      </c>
      <c r="I44" s="6">
        <f t="shared" si="1"/>
        <v>4.5617964415878204E-2</v>
      </c>
      <c r="J44" s="2">
        <f t="shared" si="4"/>
        <v>3.5457452748530641E-2</v>
      </c>
      <c r="K44" s="2" t="s">
        <v>46</v>
      </c>
      <c r="M44" s="2">
        <v>1981</v>
      </c>
      <c r="N44" s="3" t="e">
        <f t="shared" si="5"/>
        <v>#DIV/0!</v>
      </c>
      <c r="O44" s="3" t="e">
        <f t="shared" si="5"/>
        <v>#DIV/0!</v>
      </c>
      <c r="P44" s="2" t="s">
        <v>46</v>
      </c>
    </row>
    <row r="45" spans="1:16">
      <c r="A45" s="6">
        <v>1980</v>
      </c>
      <c r="B45" s="5">
        <v>0</v>
      </c>
      <c r="C45" s="6" t="e">
        <f t="shared" si="0"/>
        <v>#DIV/0!</v>
      </c>
      <c r="D45" s="6" t="e">
        <f t="shared" si="3"/>
        <v>#DIV/0!</v>
      </c>
      <c r="E45" s="6" t="s">
        <v>47</v>
      </c>
      <c r="F45" s="5"/>
      <c r="G45" s="6">
        <v>1980</v>
      </c>
      <c r="H45" s="5">
        <v>445592</v>
      </c>
      <c r="I45" s="6">
        <f t="shared" si="1"/>
        <v>2.5296941081183071E-2</v>
      </c>
      <c r="J45" s="2">
        <f t="shared" si="4"/>
        <v>2.1584758356745948E-2</v>
      </c>
      <c r="K45" s="2" t="s">
        <v>47</v>
      </c>
      <c r="M45" s="2">
        <v>1980</v>
      </c>
      <c r="N45" s="3" t="e">
        <f t="shared" si="5"/>
        <v>#DIV/0!</v>
      </c>
      <c r="O45" s="3" t="e">
        <f t="shared" si="5"/>
        <v>#DIV/0!</v>
      </c>
      <c r="P45" s="2" t="s">
        <v>47</v>
      </c>
    </row>
    <row r="46" spans="1:16">
      <c r="A46" s="6">
        <v>1979</v>
      </c>
      <c r="B46" s="5">
        <v>0</v>
      </c>
      <c r="C46" s="6" t="e">
        <f t="shared" si="0"/>
        <v>#DIV/0!</v>
      </c>
      <c r="D46" s="6" t="e">
        <f t="shared" si="3"/>
        <v>#DIV/0!</v>
      </c>
      <c r="E46" s="6" t="s">
        <v>48</v>
      </c>
      <c r="F46" s="5"/>
      <c r="G46" s="6">
        <v>1979</v>
      </c>
      <c r="H46" s="5">
        <v>434598</v>
      </c>
      <c r="I46" s="6">
        <f t="shared" si="1"/>
        <v>1.7872575632308822E-2</v>
      </c>
      <c r="J46" s="2">
        <f t="shared" si="4"/>
        <v>2.6410575718924752E-2</v>
      </c>
      <c r="K46" s="2" t="s">
        <v>48</v>
      </c>
      <c r="M46" s="2">
        <v>1979</v>
      </c>
      <c r="N46" s="3" t="e">
        <f t="shared" si="5"/>
        <v>#DIV/0!</v>
      </c>
      <c r="O46" s="3" t="e">
        <f t="shared" si="5"/>
        <v>#DIV/0!</v>
      </c>
      <c r="P46" s="2" t="s">
        <v>48</v>
      </c>
    </row>
    <row r="47" spans="1:16">
      <c r="A47" s="6">
        <v>1978</v>
      </c>
      <c r="B47" s="5">
        <v>0</v>
      </c>
      <c r="C47" s="6" t="e">
        <f t="shared" si="0"/>
        <v>#DIV/0!</v>
      </c>
      <c r="D47" s="6" t="e">
        <f t="shared" si="3"/>
        <v>#DIV/0!</v>
      </c>
      <c r="E47" s="6" t="s">
        <v>49</v>
      </c>
      <c r="F47" s="5"/>
      <c r="G47" s="6">
        <v>1978</v>
      </c>
      <c r="H47" s="5">
        <v>426967</v>
      </c>
      <c r="I47" s="6">
        <f t="shared" si="1"/>
        <v>3.4948575805540678E-2</v>
      </c>
      <c r="J47" s="2">
        <f t="shared" si="4"/>
        <v>9.0191741979756629E-2</v>
      </c>
      <c r="K47" s="2" t="s">
        <v>49</v>
      </c>
      <c r="M47" s="2">
        <v>1978</v>
      </c>
      <c r="N47" s="3" t="e">
        <f t="shared" si="5"/>
        <v>#DIV/0!</v>
      </c>
      <c r="O47" s="3" t="e">
        <f t="shared" si="5"/>
        <v>#DIV/0!</v>
      </c>
      <c r="P47" s="2" t="s">
        <v>49</v>
      </c>
    </row>
    <row r="48" spans="1:16">
      <c r="A48" s="6">
        <v>1977</v>
      </c>
      <c r="B48" s="5">
        <v>0</v>
      </c>
      <c r="C48" s="6" t="e">
        <f t="shared" si="0"/>
        <v>#DIV/0!</v>
      </c>
      <c r="D48" s="6" t="e">
        <f t="shared" si="3"/>
        <v>#DIV/0!</v>
      </c>
      <c r="E48" s="6" t="s">
        <v>50</v>
      </c>
      <c r="F48" s="5"/>
      <c r="G48" s="6">
        <v>1977</v>
      </c>
      <c r="H48" s="5">
        <v>412549</v>
      </c>
      <c r="I48" s="6">
        <f t="shared" si="1"/>
        <v>0.14543490815397259</v>
      </c>
      <c r="J48" s="2">
        <f t="shared" si="4"/>
        <v>0.10738961540140465</v>
      </c>
      <c r="K48" s="2" t="s">
        <v>50</v>
      </c>
      <c r="M48" s="2">
        <v>1977</v>
      </c>
      <c r="N48" s="3" t="e">
        <f t="shared" si="5"/>
        <v>#DIV/0!</v>
      </c>
      <c r="O48" s="3" t="e">
        <f t="shared" si="5"/>
        <v>#DIV/0!</v>
      </c>
      <c r="P48" s="2" t="s">
        <v>50</v>
      </c>
    </row>
    <row r="49" spans="1:16">
      <c r="A49" s="6">
        <v>1976</v>
      </c>
      <c r="B49" s="5">
        <v>0</v>
      </c>
      <c r="C49" s="6" t="e">
        <f t="shared" si="0"/>
        <v>#DIV/0!</v>
      </c>
      <c r="D49" s="6" t="e">
        <f t="shared" si="3"/>
        <v>#DIV/0!</v>
      </c>
      <c r="E49" s="6" t="s">
        <v>51</v>
      </c>
      <c r="F49" s="5"/>
      <c r="G49" s="6">
        <v>1976</v>
      </c>
      <c r="H49" s="5">
        <v>360168</v>
      </c>
      <c r="I49" s="6">
        <f t="shared" si="1"/>
        <v>6.9344322648836734E-2</v>
      </c>
      <c r="J49" s="2">
        <f t="shared" si="4"/>
        <v>5.6989256054600333E-2</v>
      </c>
      <c r="K49" s="2" t="s">
        <v>51</v>
      </c>
      <c r="M49" s="2">
        <v>1976</v>
      </c>
      <c r="N49" s="3" t="e">
        <f t="shared" si="5"/>
        <v>#DIV/0!</v>
      </c>
      <c r="O49" s="3" t="e">
        <f t="shared" si="5"/>
        <v>#DIV/0!</v>
      </c>
      <c r="P49" s="2" t="s">
        <v>51</v>
      </c>
    </row>
    <row r="50" spans="1:16">
      <c r="A50" s="6">
        <v>1975</v>
      </c>
      <c r="B50" s="5">
        <v>0</v>
      </c>
      <c r="C50" s="6" t="e">
        <f t="shared" si="0"/>
        <v>#DIV/0!</v>
      </c>
      <c r="D50" s="6" t="e">
        <f t="shared" si="3"/>
        <v>#DIV/0!</v>
      </c>
      <c r="E50" s="6" t="s">
        <v>52</v>
      </c>
      <c r="F50" s="5"/>
      <c r="G50" s="6">
        <v>1975</v>
      </c>
      <c r="H50" s="5">
        <v>336812</v>
      </c>
      <c r="I50" s="6">
        <f t="shared" si="1"/>
        <v>4.4634189460363932E-2</v>
      </c>
      <c r="J50" s="2">
        <f t="shared" si="4"/>
        <v>6.4806528316570813E-2</v>
      </c>
      <c r="K50" s="2" t="s">
        <v>52</v>
      </c>
      <c r="M50" s="2">
        <v>1975</v>
      </c>
      <c r="N50" s="3" t="e">
        <f t="shared" si="5"/>
        <v>#DIV/0!</v>
      </c>
      <c r="O50" s="3" t="e">
        <f t="shared" si="5"/>
        <v>#DIV/0!</v>
      </c>
      <c r="P50" s="2" t="s">
        <v>52</v>
      </c>
    </row>
    <row r="51" spans="1:16">
      <c r="A51" s="6">
        <v>1974</v>
      </c>
      <c r="B51" s="5">
        <v>0</v>
      </c>
      <c r="C51" s="6" t="e">
        <f t="shared" si="0"/>
        <v>#DIV/0!</v>
      </c>
      <c r="D51" s="6" t="e">
        <f t="shared" si="3"/>
        <v>#DIV/0!</v>
      </c>
      <c r="E51" s="6" t="s">
        <v>53</v>
      </c>
      <c r="F51" s="5"/>
      <c r="G51" s="6">
        <v>1974</v>
      </c>
      <c r="H51" s="5">
        <v>322421</v>
      </c>
      <c r="I51" s="6">
        <f t="shared" si="1"/>
        <v>8.4978867172777695E-2</v>
      </c>
      <c r="J51" s="2">
        <f t="shared" si="4"/>
        <v>4.7961434021835572E-2</v>
      </c>
      <c r="K51" s="2" t="s">
        <v>53</v>
      </c>
      <c r="M51" s="2">
        <v>1974</v>
      </c>
      <c r="N51" s="3" t="e">
        <f t="shared" si="5"/>
        <v>#DIV/0!</v>
      </c>
      <c r="O51" s="3" t="e">
        <f t="shared" si="5"/>
        <v>#DIV/0!</v>
      </c>
      <c r="P51" s="2" t="s">
        <v>53</v>
      </c>
    </row>
    <row r="52" spans="1:16">
      <c r="A52" s="6">
        <v>1973</v>
      </c>
      <c r="B52" s="5">
        <v>0</v>
      </c>
      <c r="C52" s="6" t="e">
        <f t="shared" si="0"/>
        <v>#DIV/0!</v>
      </c>
      <c r="D52" s="6" t="e">
        <f t="shared" si="3"/>
        <v>#DIV/0!</v>
      </c>
      <c r="E52" s="6" t="s">
        <v>54</v>
      </c>
      <c r="F52" s="5"/>
      <c r="G52" s="6">
        <v>1973</v>
      </c>
      <c r="H52" s="5">
        <v>297168</v>
      </c>
      <c r="I52" s="6">
        <f t="shared" si="1"/>
        <v>1.0944000870893448E-2</v>
      </c>
      <c r="J52" s="2">
        <f t="shared" si="4"/>
        <v>4.4102258911125528E-2</v>
      </c>
      <c r="K52" s="2" t="s">
        <v>54</v>
      </c>
      <c r="M52" s="2">
        <v>1973</v>
      </c>
      <c r="N52" s="3" t="e">
        <f t="shared" si="5"/>
        <v>#DIV/0!</v>
      </c>
      <c r="O52" s="3" t="e">
        <f t="shared" si="5"/>
        <v>#DIV/0!</v>
      </c>
      <c r="P52" s="2" t="s">
        <v>54</v>
      </c>
    </row>
    <row r="53" spans="1:16">
      <c r="A53" s="6">
        <v>1972</v>
      </c>
      <c r="B53" s="5">
        <v>0</v>
      </c>
      <c r="C53" s="6" t="e">
        <f t="shared" si="0"/>
        <v>#DIV/0!</v>
      </c>
      <c r="D53" s="6" t="e">
        <f t="shared" si="3"/>
        <v>#DIV/0!</v>
      </c>
      <c r="E53" s="6" t="s">
        <v>55</v>
      </c>
      <c r="F53" s="5"/>
      <c r="G53" s="6">
        <v>1972</v>
      </c>
      <c r="H53" s="5">
        <v>293951</v>
      </c>
      <c r="I53" s="6">
        <f t="shared" si="1"/>
        <v>7.7260516951357605E-2</v>
      </c>
      <c r="J53" s="2">
        <f t="shared" si="4"/>
        <v>6.9540983740483342E-2</v>
      </c>
      <c r="K53" s="2" t="s">
        <v>55</v>
      </c>
      <c r="M53" s="2">
        <v>1972</v>
      </c>
      <c r="N53" s="3" t="e">
        <f t="shared" si="5"/>
        <v>#DIV/0!</v>
      </c>
      <c r="O53" s="3" t="e">
        <f t="shared" si="5"/>
        <v>#DIV/0!</v>
      </c>
      <c r="P53" s="2" t="s">
        <v>55</v>
      </c>
    </row>
    <row r="54" spans="1:16">
      <c r="A54" s="6">
        <v>1971</v>
      </c>
      <c r="B54" s="8">
        <v>0</v>
      </c>
      <c r="C54" s="6" t="e">
        <f t="shared" si="0"/>
        <v>#DIV/0!</v>
      </c>
      <c r="D54" s="6"/>
      <c r="E54" s="6" t="s">
        <v>56</v>
      </c>
      <c r="F54" s="5"/>
      <c r="G54" s="6">
        <v>1971</v>
      </c>
      <c r="H54" s="5">
        <v>272869</v>
      </c>
      <c r="I54" s="6">
        <f t="shared" si="1"/>
        <v>6.1821450529609079E-2</v>
      </c>
      <c r="J54" s="2"/>
      <c r="K54" s="2" t="s">
        <v>56</v>
      </c>
      <c r="M54" s="2">
        <v>1971</v>
      </c>
      <c r="N54" s="3" t="e">
        <f t="shared" si="5"/>
        <v>#DIV/0!</v>
      </c>
      <c r="O54" s="3">
        <f t="shared" si="5"/>
        <v>0</v>
      </c>
      <c r="P54" s="2" t="s">
        <v>56</v>
      </c>
    </row>
    <row r="55" spans="1:16">
      <c r="A55" s="6">
        <v>1970</v>
      </c>
      <c r="B55" s="8">
        <v>0</v>
      </c>
      <c r="C55" s="6"/>
      <c r="D55" s="6"/>
      <c r="E55" s="6"/>
      <c r="F55" s="5"/>
      <c r="G55" s="6">
        <v>1970</v>
      </c>
      <c r="H55" s="5">
        <v>256982</v>
      </c>
      <c r="I55" s="6"/>
      <c r="J55" s="2"/>
      <c r="K55" s="2"/>
      <c r="M55" s="2">
        <v>1970</v>
      </c>
      <c r="N55" s="3">
        <f t="shared" si="5"/>
        <v>0</v>
      </c>
      <c r="O55" s="3">
        <f t="shared" si="5"/>
        <v>0</v>
      </c>
      <c r="P55" s="2"/>
    </row>
    <row r="56" spans="1:16">
      <c r="B56" s="9"/>
    </row>
    <row r="57" spans="1:16" ht="15" customHeight="1">
      <c r="B57"/>
      <c r="C57" s="13"/>
      <c r="D57" s="13"/>
      <c r="E57" s="13"/>
      <c r="F57" s="13"/>
    </row>
    <row r="58" spans="1:16">
      <c r="B58"/>
      <c r="C58"/>
      <c r="D58"/>
      <c r="E58"/>
      <c r="F58"/>
    </row>
  </sheetData>
  <mergeCells count="1">
    <mergeCell ref="C57:F57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56</vt:i4>
      </vt:variant>
    </vt:vector>
  </HeadingPairs>
  <TitlesOfParts>
    <vt:vector size="56" baseType="lpstr">
      <vt:lpstr>Alzheimer's Disease</vt:lpstr>
      <vt:lpstr>Microplastics</vt:lpstr>
      <vt:lpstr>Sheet1</vt:lpstr>
      <vt:lpstr>Machine Learning</vt:lpstr>
      <vt:lpstr>Microbiome</vt:lpstr>
      <vt:lpstr>Obesity</vt:lpstr>
      <vt:lpstr>NAFLD</vt:lpstr>
      <vt:lpstr>Metabolomics</vt:lpstr>
      <vt:lpstr>Transcriptomics</vt:lpstr>
      <vt:lpstr>Proteomics</vt:lpstr>
      <vt:lpstr>Genomics</vt:lpstr>
      <vt:lpstr>Mitochondria</vt:lpstr>
      <vt:lpstr>Phytochemistry</vt:lpstr>
      <vt:lpstr>Autophagy</vt:lpstr>
      <vt:lpstr>Immunotherapy</vt:lpstr>
      <vt:lpstr>Mental Health</vt:lpstr>
      <vt:lpstr>Vaccines</vt:lpstr>
      <vt:lpstr>Fetal and Neonatal Medicine</vt:lpstr>
      <vt:lpstr>Disease Ecology</vt:lpstr>
      <vt:lpstr>Macroecology</vt:lpstr>
      <vt:lpstr>Invasion Biology</vt:lpstr>
      <vt:lpstr>Population Ecology</vt:lpstr>
      <vt:lpstr>Cross-species Transmission</vt:lpstr>
      <vt:lpstr>Point-of-care</vt:lpstr>
      <vt:lpstr>Coronavirus</vt:lpstr>
      <vt:lpstr>Food Authentication</vt:lpstr>
      <vt:lpstr>Food Fraud</vt:lpstr>
      <vt:lpstr>Pesticides</vt:lpstr>
      <vt:lpstr>Food Packaging</vt:lpstr>
      <vt:lpstr>Cannabinoids</vt:lpstr>
      <vt:lpstr>Edible Insects</vt:lpstr>
      <vt:lpstr>Seaweed-based Foods</vt:lpstr>
      <vt:lpstr>Cell-based Meat</vt:lpstr>
      <vt:lpstr>Antibiotic Resistance</vt:lpstr>
      <vt:lpstr>Prions</vt:lpstr>
      <vt:lpstr>Dioxins</vt:lpstr>
      <vt:lpstr>Avian Flu</vt:lpstr>
      <vt:lpstr>Melamine</vt:lpstr>
      <vt:lpstr>Totals review and articles</vt:lpstr>
      <vt:lpstr>Totals Rev, Art, Books, Proceed</vt:lpstr>
      <vt:lpstr>Totals (All)</vt:lpstr>
      <vt:lpstr>Technology</vt:lpstr>
      <vt:lpstr>Social Sciences</vt:lpstr>
      <vt:lpstr>Phys Sci</vt:lpstr>
      <vt:lpstr>Life Sciences &amp; Biomedicine</vt:lpstr>
      <vt:lpstr>Arts and Humanities</vt:lpstr>
      <vt:lpstr>Envir Science</vt:lpstr>
      <vt:lpstr>Cell biology</vt:lpstr>
      <vt:lpstr>Psychology</vt:lpstr>
      <vt:lpstr>Sociology</vt:lpstr>
      <vt:lpstr>Comp Science</vt:lpstr>
      <vt:lpstr>Material Science</vt:lpstr>
      <vt:lpstr>Architecture</vt:lpstr>
      <vt:lpstr>Literature</vt:lpstr>
      <vt:lpstr>Electrochemistry</vt:lpstr>
      <vt:lpstr>Optics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Nelis, Jordi (A&amp;F, St. Lucia)</cp:lastModifiedBy>
  <dcterms:created xsi:type="dcterms:W3CDTF">2020-09-23T15:05:10Z</dcterms:created>
  <dcterms:modified xsi:type="dcterms:W3CDTF">2022-04-05T06:16:37Z</dcterms:modified>
</cp:coreProperties>
</file>