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marta.alenquer/Dropbox/MA &amp; MJA/Paper Saliva/PLoS One/Final Revision/"/>
    </mc:Choice>
  </mc:AlternateContent>
  <xr:revisionPtr revIDLastSave="0" documentId="13_ncr:1_{EB4998D3-C241-AC4A-A37C-026C9D4B9803}" xr6:coauthVersionLast="47" xr6:coauthVersionMax="47" xr10:uidLastSave="{00000000-0000-0000-0000-000000000000}"/>
  <bookViews>
    <workbookView xWindow="0" yWindow="500" windowWidth="28800" windowHeight="15680" xr2:uid="{00000000-000D-0000-FFFF-FFFF00000000}"/>
  </bookViews>
  <sheets>
    <sheet name="Children" sheetId="11" r:id="rId1"/>
    <sheet name="Adults" sheetId="13" r:id="rId2"/>
    <sheet name="Stability" sheetId="10" r:id="rId3"/>
    <sheet name="ELISA" sheetId="14" r:id="rId4"/>
  </sheets>
  <definedNames>
    <definedName name="_xlnm._FilterDatabase" localSheetId="1" hidden="1">Adults!$A$1:$R$50</definedName>
    <definedName name="_xlnm._FilterDatabase" localSheetId="0" hidden="1">Children!$A$1:$AG$86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3" l="1"/>
  <c r="L29" i="13"/>
  <c r="K30" i="13"/>
  <c r="L30" i="13"/>
  <c r="K31" i="13"/>
  <c r="L31" i="13"/>
  <c r="K32" i="13"/>
  <c r="L32" i="13"/>
  <c r="K33" i="13"/>
  <c r="L33" i="13"/>
  <c r="K34" i="13"/>
  <c r="L34" i="13"/>
  <c r="K35" i="13"/>
  <c r="L35" i="13"/>
  <c r="K36" i="13"/>
  <c r="L36" i="13"/>
  <c r="K37" i="13"/>
  <c r="L37" i="13"/>
  <c r="K38" i="13"/>
  <c r="L38" i="13"/>
  <c r="K39" i="13"/>
  <c r="L39" i="13"/>
  <c r="K40" i="13"/>
  <c r="L40" i="13"/>
  <c r="K41" i="13"/>
  <c r="L41" i="13"/>
  <c r="K42" i="13"/>
  <c r="L42" i="13"/>
  <c r="L28" i="13"/>
  <c r="K28" i="13"/>
  <c r="J22" i="13"/>
  <c r="L2" i="13"/>
  <c r="L3" i="13"/>
  <c r="L5" i="13"/>
  <c r="L8" i="13"/>
  <c r="L10" i="13"/>
  <c r="L11" i="13"/>
  <c r="L12" i="13"/>
  <c r="L13" i="13"/>
  <c r="L14" i="13"/>
  <c r="L16" i="13"/>
  <c r="L17" i="13"/>
  <c r="L18" i="13"/>
  <c r="L19" i="13"/>
  <c r="L20" i="13"/>
  <c r="L21" i="13"/>
  <c r="L22" i="13"/>
  <c r="L23" i="13"/>
  <c r="L24" i="13"/>
  <c r="L25" i="13"/>
  <c r="L26" i="13"/>
  <c r="K2" i="13"/>
  <c r="K3" i="13"/>
  <c r="K5" i="13"/>
  <c r="K8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J10" i="13"/>
  <c r="J17" i="13"/>
  <c r="J18" i="13"/>
  <c r="J19" i="13"/>
  <c r="J20" i="13"/>
  <c r="J21" i="13"/>
  <c r="J23" i="13"/>
  <c r="J25" i="13"/>
  <c r="AA69" i="11"/>
  <c r="AA17" i="10"/>
  <c r="AB17" i="10"/>
  <c r="AC17" i="10"/>
  <c r="AA18" i="10"/>
  <c r="AB18" i="10"/>
  <c r="AC18" i="10"/>
  <c r="AA19" i="10"/>
  <c r="AB19" i="10"/>
  <c r="AC19" i="10"/>
  <c r="AA20" i="10"/>
  <c r="AB20" i="10"/>
  <c r="AC20" i="10"/>
  <c r="AA21" i="10"/>
  <c r="AB21" i="10"/>
  <c r="AC21" i="10"/>
  <c r="AA22" i="10"/>
  <c r="AB22" i="10"/>
  <c r="AC22" i="10"/>
  <c r="AA23" i="10"/>
  <c r="AB23" i="10"/>
  <c r="AC23" i="10"/>
  <c r="AA24" i="10"/>
  <c r="AB24" i="10"/>
  <c r="AC24" i="10"/>
  <c r="AC13" i="10"/>
  <c r="AB13" i="10"/>
  <c r="AA13" i="10"/>
  <c r="M17" i="10"/>
  <c r="N17" i="10"/>
  <c r="O17" i="10"/>
  <c r="M18" i="10"/>
  <c r="N18" i="10"/>
  <c r="O18" i="10"/>
  <c r="M19" i="10"/>
  <c r="N19" i="10"/>
  <c r="O19" i="10"/>
  <c r="M20" i="10"/>
  <c r="N20" i="10"/>
  <c r="O20" i="10"/>
  <c r="M21" i="10"/>
  <c r="N21" i="10"/>
  <c r="O21" i="10"/>
  <c r="M22" i="10"/>
  <c r="N22" i="10"/>
  <c r="O22" i="10"/>
  <c r="M23" i="10"/>
  <c r="N23" i="10"/>
  <c r="O23" i="10"/>
  <c r="M24" i="10"/>
  <c r="N24" i="10"/>
  <c r="O24" i="10"/>
  <c r="AC16" i="10"/>
  <c r="AB16" i="10"/>
  <c r="AA16" i="10"/>
  <c r="AC15" i="10"/>
  <c r="AB15" i="10"/>
  <c r="AA15" i="10"/>
  <c r="AC11" i="10"/>
  <c r="AB11" i="10"/>
  <c r="AA11" i="10"/>
  <c r="AC9" i="10"/>
  <c r="AB9" i="10"/>
  <c r="AA9" i="10"/>
  <c r="AC8" i="10"/>
  <c r="AB8" i="10"/>
  <c r="AA8" i="10"/>
  <c r="AC7" i="10"/>
  <c r="AB7" i="10"/>
  <c r="AA7" i="10"/>
  <c r="AC6" i="10"/>
  <c r="AB6" i="10"/>
  <c r="AA6" i="10"/>
  <c r="AC5" i="10"/>
  <c r="AB5" i="10"/>
  <c r="AA5" i="10"/>
  <c r="AA86" i="11"/>
  <c r="Z86" i="11"/>
  <c r="Y86" i="11"/>
  <c r="Y84" i="11"/>
  <c r="Y85" i="11"/>
  <c r="Y69" i="11" l="1"/>
  <c r="Y32" i="11"/>
  <c r="Z36" i="11"/>
  <c r="Z2" i="11"/>
  <c r="Z3" i="11"/>
  <c r="AA3" i="11"/>
  <c r="Z4" i="11"/>
  <c r="AA4" i="11"/>
  <c r="Z5" i="11"/>
  <c r="AA5" i="11"/>
  <c r="Z6" i="11"/>
  <c r="AA6" i="11"/>
  <c r="Z7" i="11"/>
  <c r="AA7" i="11"/>
  <c r="Z8" i="11"/>
  <c r="AA8" i="11"/>
  <c r="Z10" i="11"/>
  <c r="AA10" i="11"/>
  <c r="Z11" i="11"/>
  <c r="AA11" i="11"/>
  <c r="Z12" i="11"/>
  <c r="AA12" i="11"/>
  <c r="Z13" i="11"/>
  <c r="AA13" i="11"/>
  <c r="Z14" i="11"/>
  <c r="AA14" i="11"/>
  <c r="Z15" i="11"/>
  <c r="AA15" i="11"/>
  <c r="Z16" i="11"/>
  <c r="AA16" i="11"/>
  <c r="Z17" i="11"/>
  <c r="AA17" i="11"/>
  <c r="Z18" i="11"/>
  <c r="AA18" i="11"/>
  <c r="Z19" i="11"/>
  <c r="AA19" i="11"/>
  <c r="Z21" i="11"/>
  <c r="AA21" i="11"/>
  <c r="Z23" i="11"/>
  <c r="AA23" i="11"/>
  <c r="Z24" i="11"/>
  <c r="AA24" i="11"/>
  <c r="Z25" i="11"/>
  <c r="AA25" i="11"/>
  <c r="Z30" i="11"/>
  <c r="Z32" i="11"/>
  <c r="AA32" i="11"/>
  <c r="Z42" i="11"/>
  <c r="AA42" i="11"/>
  <c r="Z46" i="11"/>
  <c r="AA46" i="11"/>
  <c r="Z47" i="11"/>
  <c r="AA47" i="11"/>
  <c r="Z49" i="11"/>
  <c r="AA49" i="11"/>
  <c r="Z50" i="11"/>
  <c r="AA50" i="11"/>
  <c r="Z54" i="11"/>
  <c r="AA54" i="11"/>
  <c r="Z55" i="11"/>
  <c r="AA55" i="11"/>
  <c r="Z56" i="11"/>
  <c r="AA56" i="11"/>
  <c r="Z61" i="11"/>
  <c r="AA61" i="11"/>
  <c r="Z63" i="11"/>
  <c r="AA63" i="11"/>
  <c r="Z69" i="11"/>
  <c r="Z83" i="11"/>
  <c r="AA83" i="11"/>
  <c r="Z84" i="11"/>
  <c r="AA84" i="11"/>
  <c r="Z85" i="11"/>
  <c r="AA85" i="11"/>
  <c r="Y2" i="11"/>
  <c r="Y3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2" i="11"/>
  <c r="Y23" i="11"/>
  <c r="Y24" i="11"/>
  <c r="Y25" i="11"/>
  <c r="Y27" i="11"/>
  <c r="Y30" i="11"/>
  <c r="Y35" i="11"/>
  <c r="Y42" i="11"/>
  <c r="Y46" i="11"/>
  <c r="Y47" i="11"/>
  <c r="Y48" i="11"/>
  <c r="Y50" i="11"/>
  <c r="Y54" i="11"/>
  <c r="Y55" i="11"/>
  <c r="Y56" i="11"/>
  <c r="Y57" i="11"/>
  <c r="Y61" i="11"/>
  <c r="Y63" i="11"/>
  <c r="Y83" i="11"/>
  <c r="M15" i="10" l="1"/>
  <c r="N15" i="10"/>
  <c r="O15" i="10"/>
  <c r="M16" i="10"/>
  <c r="N16" i="10"/>
  <c r="O16" i="10"/>
  <c r="O11" i="10"/>
  <c r="N11" i="10"/>
  <c r="M11" i="10"/>
  <c r="O10" i="10"/>
  <c r="N10" i="10"/>
  <c r="M10" i="10"/>
  <c r="O9" i="10"/>
  <c r="N9" i="10"/>
  <c r="M9" i="10"/>
  <c r="O8" i="10"/>
  <c r="N8" i="10"/>
  <c r="M8" i="10"/>
  <c r="O7" i="10"/>
  <c r="N7" i="10"/>
  <c r="M7" i="10"/>
  <c r="O6" i="10"/>
  <c r="N6" i="10"/>
  <c r="M6" i="10"/>
  <c r="O5" i="10"/>
  <c r="N5" i="10"/>
  <c r="M5" i="10"/>
  <c r="M13" i="10" l="1"/>
  <c r="N13" i="10"/>
  <c r="O13" i="10"/>
  <c r="M14" i="10"/>
  <c r="N14" i="10"/>
  <c r="O14" i="10"/>
  <c r="O12" i="10"/>
  <c r="N12" i="10"/>
  <c r="M12" i="10"/>
</calcChain>
</file>

<file path=xl/sharedStrings.xml><?xml version="1.0" encoding="utf-8"?>
<sst xmlns="http://schemas.openxmlformats.org/spreadsheetml/2006/main" count="1129" uniqueCount="386">
  <si>
    <t>2019 nCoV_N1</t>
  </si>
  <si>
    <t>2019 nCoV_N2</t>
  </si>
  <si>
    <t>RNase P</t>
  </si>
  <si>
    <t>1a</t>
  </si>
  <si>
    <t>2a</t>
  </si>
  <si>
    <t>3a</t>
  </si>
  <si>
    <t>Undetermined</t>
  </si>
  <si>
    <t>4a</t>
  </si>
  <si>
    <t>5a</t>
  </si>
  <si>
    <t>6a</t>
  </si>
  <si>
    <t>.</t>
  </si>
  <si>
    <t>7a</t>
  </si>
  <si>
    <t>8a</t>
  </si>
  <si>
    <t>9a</t>
  </si>
  <si>
    <t>24.49</t>
  </si>
  <si>
    <t>24.03</t>
  </si>
  <si>
    <t>19.3</t>
  </si>
  <si>
    <t>18.5</t>
  </si>
  <si>
    <t>22.54</t>
  </si>
  <si>
    <t xml:space="preserve"> 22.8</t>
  </si>
  <si>
    <t>25.7</t>
  </si>
  <si>
    <t>27.68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</si>
  <si>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</si>
  <si>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</si>
  <si>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</si>
  <si>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</si>
  <si>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</si>
  <si>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</si>
  <si>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</si>
  <si>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</si>
  <si>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</si>
  <si>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</si>
  <si>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</si>
  <si>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</si>
  <si>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23a</t>
  </si>
  <si>
    <t>22a</t>
  </si>
  <si>
    <t>24a</t>
  </si>
  <si>
    <t>35.05</t>
  </si>
  <si>
    <t>26a</t>
  </si>
  <si>
    <t>31.25</t>
  </si>
  <si>
    <t>32.72</t>
  </si>
  <si>
    <t>25a</t>
  </si>
  <si>
    <t>Diluted in TBE</t>
  </si>
  <si>
    <t>c23</t>
  </si>
  <si>
    <t>c26</t>
  </si>
  <si>
    <t>c31</t>
  </si>
  <si>
    <t>c40</t>
  </si>
  <si>
    <t>c52</t>
  </si>
  <si>
    <t>c55</t>
  </si>
  <si>
    <t>c60</t>
  </si>
  <si>
    <t>c63</t>
  </si>
  <si>
    <t>E013</t>
  </si>
  <si>
    <t>M</t>
  </si>
  <si>
    <t>E005</t>
  </si>
  <si>
    <t>E047</t>
  </si>
  <si>
    <t>F</t>
  </si>
  <si>
    <t>E037</t>
  </si>
  <si>
    <t>E016</t>
  </si>
  <si>
    <t>E049</t>
  </si>
  <si>
    <t>E062</t>
  </si>
  <si>
    <t>E012</t>
  </si>
  <si>
    <t>E095</t>
  </si>
  <si>
    <t>E081</t>
  </si>
  <si>
    <t>E042</t>
  </si>
  <si>
    <t>E091</t>
  </si>
  <si>
    <t>E007</t>
  </si>
  <si>
    <t>E039</t>
  </si>
  <si>
    <t>E019</t>
  </si>
  <si>
    <t>E105*</t>
  </si>
  <si>
    <t>E069</t>
  </si>
  <si>
    <t>E118</t>
  </si>
  <si>
    <t>E021</t>
  </si>
  <si>
    <t>E140</t>
  </si>
  <si>
    <t>E054</t>
  </si>
  <si>
    <t>E050</t>
  </si>
  <si>
    <t>E060</t>
  </si>
  <si>
    <t>E030</t>
  </si>
  <si>
    <t>E028</t>
  </si>
  <si>
    <t>E090</t>
  </si>
  <si>
    <t>E036</t>
  </si>
  <si>
    <t>E018</t>
  </si>
  <si>
    <t>E020</t>
  </si>
  <si>
    <t>E089</t>
  </si>
  <si>
    <t>E015</t>
  </si>
  <si>
    <t>E101</t>
  </si>
  <si>
    <t>E092</t>
  </si>
  <si>
    <t>E108</t>
  </si>
  <si>
    <t>E106*</t>
  </si>
  <si>
    <t>E032</t>
  </si>
  <si>
    <t>E115</t>
  </si>
  <si>
    <t>E035</t>
  </si>
  <si>
    <t>E044</t>
  </si>
  <si>
    <t>E010</t>
  </si>
  <si>
    <t>E070</t>
  </si>
  <si>
    <t>not done</t>
  </si>
  <si>
    <t>Adults</t>
  </si>
  <si>
    <t>E175</t>
  </si>
  <si>
    <t>Refluxo vesico uretral</t>
  </si>
  <si>
    <t xml:space="preserve">Pieloplastia </t>
  </si>
  <si>
    <t>E172</t>
  </si>
  <si>
    <t>Apendicectomia</t>
  </si>
  <si>
    <t>E171</t>
  </si>
  <si>
    <t>Procedimento dentário</t>
  </si>
  <si>
    <t>E167</t>
  </si>
  <si>
    <t>Litiase vesicular</t>
  </si>
  <si>
    <t>Apendicetomia</t>
  </si>
  <si>
    <t>E161</t>
  </si>
  <si>
    <t>Papilomatose laringea</t>
  </si>
  <si>
    <t>E160</t>
  </si>
  <si>
    <t>Colecistectomia</t>
  </si>
  <si>
    <t>E157</t>
  </si>
  <si>
    <t>Torção testiculo</t>
  </si>
  <si>
    <t>displasia multiquistica no rim direito</t>
  </si>
  <si>
    <t xml:space="preserve">Pielopastia </t>
  </si>
  <si>
    <t>E153</t>
  </si>
  <si>
    <t>Cirurgia plástica</t>
  </si>
  <si>
    <t>Falencia de reconstrução do umero proximal esquerdo</t>
  </si>
  <si>
    <t>Suspensoplastia com fita PDS com alça acromio-colo do peronio ombro esquerdo</t>
  </si>
  <si>
    <t>E148</t>
  </si>
  <si>
    <t>fenda palatina</t>
  </si>
  <si>
    <t>E144</t>
  </si>
  <si>
    <t>Displasia da anca</t>
  </si>
  <si>
    <t>Artrografia anca esquerda + Tenotomia do longo adutor e do psoas</t>
  </si>
  <si>
    <t>E143</t>
  </si>
  <si>
    <t>Pe quinovaro</t>
  </si>
  <si>
    <t>Tenotomia percutanea do t.Aquiles bilateral.</t>
  </si>
  <si>
    <t>E142</t>
  </si>
  <si>
    <t>Status pos correção de megaureter obstrutivo</t>
  </si>
  <si>
    <t>Correção de malformação urinária</t>
  </si>
  <si>
    <t>E141</t>
  </si>
  <si>
    <t xml:space="preserve">Cirurgia ORL </t>
  </si>
  <si>
    <t>E135</t>
  </si>
  <si>
    <t>Cirurgia estomatológica</t>
  </si>
  <si>
    <t>E132</t>
  </si>
  <si>
    <t>Elevação persistente de transaminases</t>
  </si>
  <si>
    <t>Biopsia hepática</t>
  </si>
  <si>
    <t>E131</t>
  </si>
  <si>
    <t>Queimadura</t>
  </si>
  <si>
    <t>E129</t>
  </si>
  <si>
    <t>Cirurgia estomatologica</t>
  </si>
  <si>
    <t>Celulite periorbitária</t>
  </si>
  <si>
    <t>E126</t>
  </si>
  <si>
    <t>E116</t>
  </si>
  <si>
    <t>Luxação displásica das ancas bilateral</t>
  </si>
  <si>
    <t>E113</t>
  </si>
  <si>
    <t>hérnia diafragmática esquerda tipo Bochdalek</t>
  </si>
  <si>
    <t>E110</t>
  </si>
  <si>
    <t>correcção cirúrgica hipospádias coronal + criptorquidia esq</t>
  </si>
  <si>
    <t>E109</t>
  </si>
  <si>
    <t>E100</t>
  </si>
  <si>
    <t>Tumor dermóide frontal para-coronal mediano</t>
  </si>
  <si>
    <t>E099</t>
  </si>
  <si>
    <t>VIH</t>
  </si>
  <si>
    <t>Anemia carencial grave</t>
  </si>
  <si>
    <t>E097</t>
  </si>
  <si>
    <t>remoçao de stent ureteral</t>
  </si>
  <si>
    <t>E086</t>
  </si>
  <si>
    <t>RVU esquerdo associado a divertículo para-ureteral</t>
  </si>
  <si>
    <t>E084</t>
  </si>
  <si>
    <t>hidrocelo</t>
  </si>
  <si>
    <t>E083</t>
  </si>
  <si>
    <t xml:space="preserve">Febre sem foco </t>
  </si>
  <si>
    <t>E080</t>
  </si>
  <si>
    <t>E079</t>
  </si>
  <si>
    <t>celecistectomia</t>
  </si>
  <si>
    <t>E077</t>
  </si>
  <si>
    <t>Febre prolongada de etiologia a esclarecer</t>
  </si>
  <si>
    <t>E076</t>
  </si>
  <si>
    <t>Quisto dermóide</t>
  </si>
  <si>
    <t>E072</t>
  </si>
  <si>
    <t>Alongamento de tendão de aquiles</t>
  </si>
  <si>
    <t>E067</t>
  </si>
  <si>
    <t>restabelecimento de transito intestinal</t>
  </si>
  <si>
    <t>E065</t>
  </si>
  <si>
    <t>Atresia coanas</t>
  </si>
  <si>
    <t>E061</t>
  </si>
  <si>
    <t>Frenulotomia</t>
  </si>
  <si>
    <t>E057</t>
  </si>
  <si>
    <t xml:space="preserve">Pos encefalite herpética </t>
  </si>
  <si>
    <t>Encefalite autoimune anti NMDAr</t>
  </si>
  <si>
    <t>E056</t>
  </si>
  <si>
    <t>Fenda palatina - operatório</t>
  </si>
  <si>
    <t>E053</t>
  </si>
  <si>
    <t>Immediate processing</t>
  </si>
  <si>
    <t>3d at 4ºC</t>
  </si>
  <si>
    <t>7d at -20ºC</t>
  </si>
  <si>
    <t>19E</t>
  </si>
  <si>
    <t>20E</t>
  </si>
  <si>
    <t>118E</t>
  </si>
  <si>
    <t>IMMEDIATE</t>
  </si>
  <si>
    <t>With RNA extraction</t>
  </si>
  <si>
    <t>Without RNA extraction</t>
  </si>
  <si>
    <t>E180</t>
  </si>
  <si>
    <t>180E</t>
  </si>
  <si>
    <t>181E</t>
  </si>
  <si>
    <t>E183</t>
  </si>
  <si>
    <t>E184</t>
  </si>
  <si>
    <t>Sample (E)</t>
  </si>
  <si>
    <t>Sex</t>
  </si>
  <si>
    <t>COVID symptoms</t>
  </si>
  <si>
    <t>Diagnostic</t>
  </si>
  <si>
    <t>Comorbidity</t>
  </si>
  <si>
    <t>Fever</t>
  </si>
  <si>
    <t>Cough</t>
  </si>
  <si>
    <t xml:space="preserve">dyspnoea </t>
  </si>
  <si>
    <t>coryza</t>
  </si>
  <si>
    <t>odynophagia</t>
  </si>
  <si>
    <t>Anosmia</t>
  </si>
  <si>
    <t>Ageustia</t>
  </si>
  <si>
    <t>cephalalgia</t>
  </si>
  <si>
    <t>myalgia</t>
  </si>
  <si>
    <t>Abdominal pain</t>
  </si>
  <si>
    <t>Nausea/vomit</t>
  </si>
  <si>
    <t>diarrhoea</t>
  </si>
  <si>
    <t>Apendicite aguda gangrenada</t>
  </si>
  <si>
    <t>Nasofaringite aguda</t>
  </si>
  <si>
    <t>Pielonefrite Aguda por E. coli</t>
  </si>
  <si>
    <t>Crise de asma agudizada</t>
  </si>
  <si>
    <t>Asma</t>
  </si>
  <si>
    <t>PNA</t>
  </si>
  <si>
    <t>PNA em RN</t>
  </si>
  <si>
    <t xml:space="preserve">Pneumonia viral </t>
  </si>
  <si>
    <t xml:space="preserve">RN </t>
  </si>
  <si>
    <t>Neuroblastoma</t>
  </si>
  <si>
    <t>Febre em doente transplantada</t>
  </si>
  <si>
    <t>Transplante cardíaco</t>
  </si>
  <si>
    <t>COVID19</t>
  </si>
  <si>
    <t>Cetoacidose diabática</t>
  </si>
  <si>
    <t>Infecção urinária</t>
  </si>
  <si>
    <t>;ielomeningocelo</t>
  </si>
  <si>
    <t>Valvulopatia mitral</t>
  </si>
  <si>
    <t>Apendicite com peritonite generalizada</t>
  </si>
  <si>
    <t>Trombocitopénia</t>
  </si>
  <si>
    <t>Apendicite</t>
  </si>
  <si>
    <t>Colite hemorrágica por salmonella</t>
  </si>
  <si>
    <t>COVID19 em recem nascido</t>
  </si>
  <si>
    <t>COVID19 em pequeno latente + coinfecção adenovirus</t>
  </si>
  <si>
    <t>Bronquiolite</t>
  </si>
  <si>
    <t>E043</t>
  </si>
  <si>
    <t>Parésia VI par + Edema papila</t>
  </si>
  <si>
    <t>Osteomielite MSSA</t>
  </si>
  <si>
    <t>Pneumonia bacteriana</t>
  </si>
  <si>
    <t>Pneumonia COVID19</t>
  </si>
  <si>
    <t>Pancreatite litiasica</t>
  </si>
  <si>
    <t xml:space="preserve">mal formação anorectal </t>
  </si>
  <si>
    <t>Infecção esternal</t>
  </si>
  <si>
    <t>T21; cardiopatia congénita grave</t>
  </si>
  <si>
    <t>Fratura rádio</t>
  </si>
  <si>
    <t>esferocitose hereditária</t>
  </si>
  <si>
    <t>ITU</t>
  </si>
  <si>
    <t>Artrite séptica</t>
  </si>
  <si>
    <t>Pre cateterismo cardiaco</t>
  </si>
  <si>
    <t>Cardiopatica congénita</t>
  </si>
  <si>
    <t>Cardiopatia congénita operada + COVID19</t>
  </si>
  <si>
    <t>Obesidade</t>
  </si>
  <si>
    <t>Meningoencefalite viral</t>
  </si>
  <si>
    <t>COVID-19, Situação social</t>
  </si>
  <si>
    <t>Adenofleimão cervical</t>
  </si>
  <si>
    <t>Epilepsia inaugural?</t>
  </si>
  <si>
    <t>Suspeita de sépsis</t>
  </si>
  <si>
    <t>Group (0-SWAB-;SWAB+)</t>
  </si>
  <si>
    <t>Days SWAB-Saliva</t>
  </si>
  <si>
    <t>Days saliva collection-processing</t>
  </si>
  <si>
    <t>Mean Ct SWB</t>
  </si>
  <si>
    <t>NEGATIVE</t>
  </si>
  <si>
    <t>N.A.</t>
  </si>
  <si>
    <t>E186</t>
  </si>
  <si>
    <t>covid</t>
  </si>
  <si>
    <t>10E</t>
  </si>
  <si>
    <t>30E</t>
  </si>
  <si>
    <t>43E</t>
  </si>
  <si>
    <t>90E</t>
  </si>
  <si>
    <t>95E</t>
  </si>
  <si>
    <t>111E</t>
  </si>
  <si>
    <t>187E</t>
  </si>
  <si>
    <t>188E</t>
  </si>
  <si>
    <t>Mean CT Saliva RNA extraction</t>
  </si>
  <si>
    <t>Mean CT  Saliva No extraction</t>
  </si>
  <si>
    <t>RNA extraction N1</t>
  </si>
  <si>
    <t>RNA extraction N2</t>
  </si>
  <si>
    <t>RNA extraction RNAseP</t>
  </si>
  <si>
    <t>No extraction N1</t>
  </si>
  <si>
    <t>No extraction N2</t>
  </si>
  <si>
    <t>No extraction RNAseP</t>
  </si>
  <si>
    <t>Control</t>
  </si>
  <si>
    <t>CT SWAB1</t>
  </si>
  <si>
    <t>CT SWAB2</t>
  </si>
  <si>
    <t>Children</t>
  </si>
  <si>
    <t>Sample</t>
  </si>
  <si>
    <t>Age (years)</t>
  </si>
  <si>
    <t>NOT DONE</t>
  </si>
  <si>
    <t>E025</t>
  </si>
  <si>
    <t>E111</t>
  </si>
  <si>
    <t>E001</t>
  </si>
  <si>
    <t>E064</t>
  </si>
  <si>
    <t>E121</t>
  </si>
  <si>
    <t>E033</t>
  </si>
  <si>
    <t>E173</t>
  </si>
  <si>
    <t>E085</t>
  </si>
  <si>
    <t>E127</t>
  </si>
  <si>
    <t>E063</t>
  </si>
  <si>
    <t>E022</t>
  </si>
  <si>
    <t>E094</t>
  </si>
  <si>
    <t>E051</t>
  </si>
  <si>
    <t>E041</t>
  </si>
  <si>
    <t>F027</t>
  </si>
  <si>
    <t>F024</t>
  </si>
  <si>
    <t>F023</t>
  </si>
  <si>
    <t>F022</t>
  </si>
  <si>
    <t>F021</t>
  </si>
  <si>
    <t>F019</t>
  </si>
  <si>
    <t>F018</t>
  </si>
  <si>
    <t>F016</t>
  </si>
  <si>
    <t>F015</t>
  </si>
  <si>
    <t>F014</t>
  </si>
  <si>
    <t>F013</t>
  </si>
  <si>
    <t>F012</t>
  </si>
  <si>
    <t>F011</t>
  </si>
  <si>
    <t>F010</t>
  </si>
  <si>
    <t>F009</t>
  </si>
  <si>
    <t>F008</t>
  </si>
  <si>
    <t>F006</t>
  </si>
  <si>
    <t>F005</t>
  </si>
  <si>
    <t>F004</t>
  </si>
  <si>
    <t>F003</t>
  </si>
  <si>
    <t>F001</t>
  </si>
  <si>
    <t>posneg_igm_rbd_6ngml</t>
  </si>
  <si>
    <t>posneg_iga_rbd_6ngml</t>
  </si>
  <si>
    <t>posneg_igg_rbd_6ngml</t>
  </si>
  <si>
    <t>posneg_igm_spk_6ngml</t>
  </si>
  <si>
    <t>posneg_iga_spk_6ngml</t>
  </si>
  <si>
    <t>posneg_igg_spk_6ngml</t>
  </si>
  <si>
    <t>posneg_igm_rbd_3ngml</t>
  </si>
  <si>
    <t>posneg_iga_rbd_3ngml</t>
  </si>
  <si>
    <t>posneg_igg_rbd_3ngml</t>
  </si>
  <si>
    <t>posneg_igm_spk_3ngml</t>
  </si>
  <si>
    <t>posneg_iga_spk_3ngml</t>
  </si>
  <si>
    <t>posneg_igg_spk_3ngml</t>
  </si>
  <si>
    <t>posneg_igm_rbd_neg2sd</t>
  </si>
  <si>
    <t>posneg_iga_rbd_neg2sd</t>
  </si>
  <si>
    <t>posneg_igg_rbd_neg2sd</t>
  </si>
  <si>
    <t>posneg_igm_spk_neg2sd</t>
  </si>
  <si>
    <t>posneg_iga_spk_neg2sd</t>
  </si>
  <si>
    <t>posneg_igg_spk_neg2sd</t>
  </si>
  <si>
    <t>posneg_igm_rbd_neg3sd</t>
  </si>
  <si>
    <t>posneg_iga_rbd_neg3sd</t>
  </si>
  <si>
    <t>posneg_igg_rbd_neg3sd</t>
  </si>
  <si>
    <t>posneg_igm_spk_neg3sd</t>
  </si>
  <si>
    <t>posneg_iga_spk_neg3sd</t>
  </si>
  <si>
    <t>posneg_igg_spk_neg3sd</t>
  </si>
  <si>
    <t>igm_rbd_6ngml</t>
  </si>
  <si>
    <t>iga_rbd_6ngml</t>
  </si>
  <si>
    <t>igg_rbd_6ngml</t>
  </si>
  <si>
    <t>igm_spk_6ngml</t>
  </si>
  <si>
    <t>iga_spk_6ngml</t>
  </si>
  <si>
    <t>igg_spk_6ngml</t>
  </si>
  <si>
    <t>igm_rbd_3ngml</t>
  </si>
  <si>
    <t>iga_rbd_3ngml</t>
  </si>
  <si>
    <t>igg_rbd_3ngml</t>
  </si>
  <si>
    <t>igm_spk_3ngml</t>
  </si>
  <si>
    <t>iga_spk_3ngml</t>
  </si>
  <si>
    <t>igg_spk_3ngml</t>
  </si>
  <si>
    <t>igm_rbd_neg2sd</t>
  </si>
  <si>
    <t>iga_rbd_neg2sd</t>
  </si>
  <si>
    <t>igg_rbd_neg2sd</t>
  </si>
  <si>
    <t>igm_spk_neg2sd</t>
  </si>
  <si>
    <t>iga_spk_neg2sd</t>
  </si>
  <si>
    <t>igg_spk_neg2sd</t>
  </si>
  <si>
    <t>igm_rbd_neg3sd</t>
  </si>
  <si>
    <t>iga_rbd_neg3sd</t>
  </si>
  <si>
    <t>igg_rbd_neg3sd</t>
  </si>
  <si>
    <t>igm_spk_neg3sd</t>
  </si>
  <si>
    <t>iga_spk_neg3sd</t>
  </si>
  <si>
    <t>igg_spk_neg3sd</t>
  </si>
  <si>
    <t>igm_rbd</t>
  </si>
  <si>
    <t>iga_rbd</t>
  </si>
  <si>
    <t>igg_rbd</t>
  </si>
  <si>
    <t>igm_spk</t>
  </si>
  <si>
    <t>iga_spk</t>
  </si>
  <si>
    <t>igg_spk</t>
  </si>
  <si>
    <t>salpcrpos</t>
  </si>
  <si>
    <t>swabpos</t>
  </si>
  <si>
    <t>age</t>
  </si>
  <si>
    <t>group</t>
  </si>
  <si>
    <t>sampleid</t>
  </si>
  <si>
    <t>Age at saliva collection (years)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</si>
</sst>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"/>
    <numFmt numFmtId="166" formatCode="0.0"/>
    <numFmt numFmtId="167" formatCode="0.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rgb="FFFF9300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6" fillId="0" borderId="0"/>
    <xf numFmtId="0" fontId="4" fillId="0" borderId="0"/>
  </cellStyleXfs>
  <cellXfs count="128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5" fontId="0" fillId="0" borderId="18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5" fontId="0" fillId="0" borderId="5" xfId="1" applyNumberFormat="1" applyFont="1" applyFill="1" applyBorder="1" applyAlignment="1">
      <alignment horizontal="center"/>
    </xf>
    <xf numFmtId="165" fontId="0" fillId="0" borderId="6" xfId="1" applyNumberFormat="1" applyFont="1" applyFill="1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  <xf numFmtId="165" fontId="0" fillId="0" borderId="4" xfId="1" applyNumberFormat="1" applyFont="1" applyFill="1" applyBorder="1" applyAlignment="1">
      <alignment horizontal="center"/>
    </xf>
    <xf numFmtId="165" fontId="0" fillId="0" borderId="13" xfId="1" applyNumberFormat="1" applyFont="1" applyFill="1" applyBorder="1" applyAlignment="1">
      <alignment horizontal="center"/>
    </xf>
    <xf numFmtId="166" fontId="0" fillId="0" borderId="4" xfId="1" applyNumberFormat="1" applyFont="1" applyFill="1" applyBorder="1" applyAlignment="1">
      <alignment horizontal="center"/>
    </xf>
    <xf numFmtId="166" fontId="0" fillId="0" borderId="13" xfId="1" applyNumberFormat="1" applyFont="1" applyFill="1" applyBorder="1" applyAlignment="1">
      <alignment horizontal="center"/>
    </xf>
    <xf numFmtId="166" fontId="0" fillId="0" borderId="14" xfId="1" applyNumberFormat="1" applyFont="1" applyFill="1" applyBorder="1" applyAlignment="1">
      <alignment horizontal="center"/>
    </xf>
    <xf numFmtId="166" fontId="0" fillId="0" borderId="18" xfId="1" applyNumberFormat="1" applyFont="1" applyFill="1" applyBorder="1" applyAlignment="1">
      <alignment horizontal="center"/>
    </xf>
    <xf numFmtId="166" fontId="0" fillId="0" borderId="3" xfId="1" applyNumberFormat="1" applyFont="1" applyFill="1" applyBorder="1" applyAlignment="1">
      <alignment horizontal="center"/>
    </xf>
    <xf numFmtId="166" fontId="0" fillId="0" borderId="5" xfId="1" applyNumberFormat="1" applyFont="1" applyFill="1" applyBorder="1" applyAlignment="1">
      <alignment horizontal="center"/>
    </xf>
    <xf numFmtId="166" fontId="0" fillId="0" borderId="6" xfId="1" applyNumberFormat="1" applyFont="1" applyFill="1" applyBorder="1" applyAlignment="1">
      <alignment horizontal="center"/>
    </xf>
    <xf numFmtId="166" fontId="0" fillId="0" borderId="7" xfId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2" fillId="0" borderId="0" xfId="3" applyNumberFormat="1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 wrapText="1"/>
    </xf>
    <xf numFmtId="2" fontId="2" fillId="3" borderId="0" xfId="0" quotePrefix="1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165" fontId="2" fillId="0" borderId="0" xfId="3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9" fillId="4" borderId="22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7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/>
    <xf numFmtId="0" fontId="2" fillId="0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0" xfId="0" applyNumberFormat="1"/>
    <xf numFmtId="0" fontId="2" fillId="3" borderId="0" xfId="0" applyNumberFormat="1" applyFont="1" applyFill="1" applyAlignment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2 2" xfId="4" xr:uid="{00000000-0005-0000-0000-000002000000}"/>
    <cellStyle name="Normal 2 2 2" xfId="6" xr:uid="{00000000-0005-0000-0000-000003000000}"/>
    <cellStyle name="Normal 3" xfId="2" xr:uid="{00000000-0005-0000-0000-000004000000}"/>
    <cellStyle name="Normal 3 2" xfId="3" xr:uid="{00000000-0005-0000-0000-000005000000}"/>
    <cellStyle name="Normal 4" xfId="5" xr:uid="{00000000-0005-0000-0000-000006000000}"/>
  </cellStyles>
  <dxfs count="1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0"/>
      <fill>
        <patternFill patternType="none">
          <fgColor theme="9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0"/>
      <fill>
        <patternFill patternType="none">
          <fgColor theme="9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color rgb="FF9C0006"/>
      </font>
    </dxf>
    <dxf>
      <font>
        <color rgb="FFFFC000"/>
      </font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0"/>
      <fill>
        <patternFill patternType="solid">
          <fgColor theme="9"/>
          <bgColor theme="9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0"/>
      <fill>
        <patternFill patternType="solid">
          <fgColor theme="9"/>
          <bgColor theme="9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family val="2"/>
      </font>
      <numFmt numFmtId="2" formatCode="0.00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family val="2"/>
      </font>
      <numFmt numFmtId="2" formatCode="0.0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color rgb="FF9C0006"/>
      </font>
    </dxf>
    <dxf>
      <font>
        <color rgb="FFFFC000"/>
      </font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064F021-F7BC-884B-A662-CC9CEC7FF630}" name="HDEtotal" displayName="HDEtotal" ref="A1:AG87" totalsRowCount="1" headerRowDxfId="125" dataDxfId="124" totalsRowDxfId="123">
  <autoFilter ref="A1:AG86" xr:uid="{39B10670-D83B-1447-891A-28124B9DF0E0}"/>
  <sortState xmlns:xlrd2="http://schemas.microsoft.com/office/spreadsheetml/2017/richdata2" ref="A2:AG86">
    <sortCondition ref="A1:A86"/>
  </sortState>
  <tableColumns count="33">
    <tableColumn id="1" xr3:uid="{0852745F-97D8-A440-A7D7-CCF956094A9D}" name="Sample (E)" dataDxfId="122" totalsRowDxfId="32"/>
    <tableColumn id="2" xr3:uid="{FF3620EB-7F4E-644E-BB8D-6A5AE99BC570}" name="Group (0-SWAB-;SWAB+)" dataDxfId="35" totalsRowDxfId="31"/>
    <tableColumn id="4" xr3:uid="{9F90B9C5-E335-3D48-9DA7-0228836688ED}" name="Age at saliva collection (years)" dataDxfId="33" totalsRowDxfId="30"/>
    <tableColumn id="5" xr3:uid="{F4E0EC06-5339-264F-8379-CAE596720900}" name="Sex" dataDxfId="34" totalsRowDxfId="29"/>
    <tableColumn id="8" xr3:uid="{3E55D0C9-B077-CF4F-9461-10C374C7098D}" name="COVID symptoms" dataDxfId="121" totalsRowDxfId="28"/>
    <tableColumn id="9" xr3:uid="{69DE1781-6ACB-D042-A9EF-30A99C205109}" name="Diagnostic" dataDxfId="120" totalsRowDxfId="27"/>
    <tableColumn id="10" xr3:uid="{3F8A0C2B-D1E7-AD45-8987-9FF717FF0A53}" name="Comorbidity" dataDxfId="119" totalsRowDxfId="26"/>
    <tableColumn id="11" xr3:uid="{FC203E8D-9417-994C-8273-8C6D3603B07F}" name="Fever" dataDxfId="118" totalsRowDxfId="25"/>
    <tableColumn id="12" xr3:uid="{FDF5DD2D-E34F-614C-ABD9-E772C94294C4}" name="Cough" dataDxfId="117" totalsRowDxfId="24"/>
    <tableColumn id="13" xr3:uid="{6ED679D4-5497-954A-A50D-A7C8397C8A6C}" name="dyspnoea " dataDxfId="116" totalsRowDxfId="23"/>
    <tableColumn id="14" xr3:uid="{BE063BBB-3017-FF46-B33A-632FCD875D2F}" name="coryza" dataDxfId="115" totalsRowDxfId="22"/>
    <tableColumn id="15" xr3:uid="{0EC6D931-AACE-3F40-B197-FAC56EC34633}" name="odynophagia" dataDxfId="114" totalsRowDxfId="21"/>
    <tableColumn id="16" xr3:uid="{37152CF0-02DD-6A44-A4B3-B34DD2E2CC9D}" name="Anosmia" dataDxfId="113" totalsRowDxfId="20"/>
    <tableColumn id="17" xr3:uid="{0A66635D-9FC1-7241-9D36-FA966B896EF3}" name="Ageustia" dataDxfId="112" totalsRowDxfId="19"/>
    <tableColumn id="18" xr3:uid="{8DB84AE0-E5B7-2949-9B61-DC8BE110F154}" name="cephalalgia" dataDxfId="111" totalsRowDxfId="18"/>
    <tableColumn id="19" xr3:uid="{1BFE580A-7320-3E47-BA9D-120842BBBB65}" name="myalgia" dataDxfId="110" totalsRowDxfId="17"/>
    <tableColumn id="20" xr3:uid="{CFD4CF67-6440-5547-A8B8-5570A4D347B6}" name="Abdominal pain" dataDxfId="109" totalsRowDxfId="16"/>
    <tableColumn id="21" xr3:uid="{EF5C4AD5-9B56-6743-9FA6-699EECC50B0D}" name="Nausea/vomit" dataDxfId="108" totalsRowDxfId="15"/>
    <tableColumn id="22" xr3:uid="{C4161714-8CD9-D544-AF69-79E26A865B25}" name="diarrhoea" dataDxfId="107" totalsRowDxfId="14"/>
    <tableColumn id="27" xr3:uid="{84381034-D523-CC41-ABAC-822BA9B42200}" name="CT SWAB1" dataDxfId="106" totalsRowDxfId="13"/>
    <tableColumn id="28" xr3:uid="{8477DDE0-3992-4E4F-AE47-ABA169F3FA32}" name="CT SWAB2" dataDxfId="105" totalsRowDxfId="12"/>
    <tableColumn id="31" xr3:uid="{1A8A81E7-1ECE-F945-AD2F-349FB22AF6C6}" name="Days SWAB-Saliva" dataDxfId="104" totalsRowDxfId="11"/>
    <tableColumn id="32" xr3:uid="{42E34480-1D54-E34D-A4A7-7516651527E8}" name="Days saliva collection-processing" dataDxfId="103" totalsRowDxfId="10"/>
    <tableColumn id="33" xr3:uid="{D60E3966-F58D-A546-A22C-17E402B06A83}" name="Diluted in TBE" dataDxfId="102" totalsRowDxfId="9"/>
    <tableColumn id="34" xr3:uid="{4C8E1627-EEB6-1E4B-AC60-9C4B47A322AC}" name="Mean Ct SWB" dataDxfId="101" totalsRowDxfId="8"/>
    <tableColumn id="35" xr3:uid="{EBAD39AA-ABEF-FF4D-B9C3-FA456378CF1D}" name="Mean CT Saliva RNA extraction" dataDxfId="100" totalsRowDxfId="7"/>
    <tableColumn id="36" xr3:uid="{35BB3F63-AB1F-924E-AEBF-FFC6E275EE4C}" name="Mean CT  Saliva No extraction" dataDxfId="99" totalsRowDxfId="6"/>
    <tableColumn id="37" xr3:uid="{C83CD636-02BD-DD42-A867-287F03A2E1B8}" name="RNA extraction N1" dataDxfId="98" totalsRowDxfId="5"/>
    <tableColumn id="38" xr3:uid="{37EC61CA-8956-2D4D-B29D-B70211E3E70D}" name="RNA extraction N2" dataDxfId="97" totalsRowDxfId="4"/>
    <tableColumn id="39" xr3:uid="{02927B7C-D78C-744B-B27E-5C80319F2AD3}" name="RNA extraction RNAseP" dataDxfId="96" totalsRowDxfId="3"/>
    <tableColumn id="40" xr3:uid="{029E5770-A21C-E445-B2AB-C89C317B56F1}" name="No extraction N1" dataDxfId="95" totalsRowDxfId="2"/>
    <tableColumn id="41" xr3:uid="{B3E3056A-1607-1B4D-8466-75675D43EB69}" name="No extraction N2" dataDxfId="94" totalsRowDxfId="1"/>
    <tableColumn id="42" xr3:uid="{2DABF485-1D80-9040-B6C8-FFD123255E19}" name="No extraction RNAseP" dataDxfId="93" totalsRowDxfId="0"/>
  </tableColumns>
  <tableStyleInfo name="TableStyleLight8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F77D80-65FF-AC46-ADE7-6596C05798CB}" name="HDEtotal2" displayName="HDEtotal2" ref="A1:R51" totalsRowCount="1" headerRowDxfId="85" dataDxfId="84" totalsRowDxfId="83">
  <autoFilter ref="A1:R50" xr:uid="{39B10670-D83B-1447-891A-28124B9DF0E0}"/>
  <sortState xmlns:xlrd2="http://schemas.microsoft.com/office/spreadsheetml/2017/richdata2" ref="A2:R50">
    <sortCondition ref="A1:A50"/>
  </sortState>
  <tableColumns count="18">
    <tableColumn id="1" xr3:uid="{39ABDF34-0872-744C-AC23-FDF39C07BC58}" name="Sample" dataDxfId="82" totalsRowDxfId="81"/>
    <tableColumn id="2" xr3:uid="{5237E1EC-C3F4-C04D-9ACE-DA1CF4C53252}" name="Group (0-SWAB-;SWAB+)" dataDxfId="80" totalsRowDxfId="79"/>
    <tableColumn id="3" xr3:uid="{AAA69D1E-CE61-274B-8AF0-CA12A6A675C3}" name="Age (years)" dataDxfId="78" totalsRowDxfId="77"/>
    <tableColumn id="5" xr3:uid="{5A54F101-C912-7B41-AB1D-E6A359688CF5}" name="Sex" dataDxfId="76" totalsRowDxfId="75"/>
    <tableColumn id="27" xr3:uid="{49FCEEA6-1FBE-F941-8510-C5E43BC262D0}" name="CT SWAB1" dataDxfId="74" totalsRowDxfId="73"/>
    <tableColumn id="28" xr3:uid="{BE7B72FB-63F2-EC45-8857-0CADB175C721}" name="CT SWAB2" dataDxfId="72" totalsRowDxfId="71"/>
    <tableColumn id="31" xr3:uid="{3628913A-10F3-1B48-8539-4155AAC59908}" name="Days SWAB-Saliva" dataDxfId="70" totalsRowDxfId="69">
      <calculatedColumnFormula>+#REF!-#REF!</calculatedColumnFormula>
    </tableColumn>
    <tableColumn id="32" xr3:uid="{A9AB03D7-78A5-BC4A-B90B-D3685E87545E}" name="Days saliva collection-processing" dataDxfId="68" totalsRowDxfId="67">
      <calculatedColumnFormula>+#REF!-#REF!</calculatedColumnFormula>
    </tableColumn>
    <tableColumn id="33" xr3:uid="{A7C1D1D2-7248-0C45-AA43-6D487186BDAA}" name="Diluted in TBE" dataDxfId="66" totalsRowDxfId="65"/>
    <tableColumn id="34" xr3:uid="{42F921A0-F0C3-DB4A-877C-FB665044CA31}" name="Mean Ct SWB" dataDxfId="64" totalsRowDxfId="63">
      <calculatedColumnFormula>AVERAGE(HDEtotal2[[#This Row],[CT SWAB1]:[CT SWAB2]])</calculatedColumnFormula>
    </tableColumn>
    <tableColumn id="35" xr3:uid="{9A3799A2-0FA2-334D-A3D3-D73A1DAABE24}" name="Mean CT Saliva RNA extraction" dataDxfId="62" totalsRowDxfId="61">
      <calculatedColumnFormula>AVERAGE(HDEtotal2[[#This Row],[RNA extraction N1]:[RNA extraction N2]])</calculatedColumnFormula>
    </tableColumn>
    <tableColumn id="36" xr3:uid="{3A45A313-1D1C-524E-AE00-C5C011D37DB0}" name="Mean CT  Saliva No extraction" dataDxfId="60" totalsRowDxfId="59">
      <calculatedColumnFormula>AVERAGE(HDEtotal2[[#This Row],[No extraction N1]:[No extraction N2]])</calculatedColumnFormula>
    </tableColumn>
    <tableColumn id="37" xr3:uid="{2F744439-ECA2-504F-84D6-75034DA4FD84}" name="RNA extraction N1" dataDxfId="58" totalsRowDxfId="57"/>
    <tableColumn id="38" xr3:uid="{00528C88-839A-E247-A901-9F624512E417}" name="RNA extraction N2" dataDxfId="56" totalsRowDxfId="55"/>
    <tableColumn id="39" xr3:uid="{99A0D2AB-D2CD-2840-8113-247308CB2838}" name="RNA extraction RNAseP" dataDxfId="54" totalsRowDxfId="53"/>
    <tableColumn id="40" xr3:uid="{569CE47A-C863-F547-9809-780AB1646EF9}" name="No extraction N1" dataDxfId="52" totalsRowDxfId="51"/>
    <tableColumn id="41" xr3:uid="{371A04D9-464B-FD4A-BE1F-40790D19D3B5}" name="No extraction N2" dataDxfId="50" totalsRowDxfId="49"/>
    <tableColumn id="42" xr3:uid="{26282AA9-9D79-3243-A3B8-66BB921DCAB5}" name="No extraction RNAseP" dataDxfId="48" totalsRowDxfId="47"/>
  </tableColumns>
  <tableStyleInfo name="TableStyleLight8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BA60C18-8EE5-3640-8113-E18E3DF15E5C}" name="Table13" displayName="Table13" ref="A1:BG132" totalsRowShown="0" headerRowDxfId="37">
  <autoFilter ref="A1:BG132" xr:uid="{9AD791F7-0ACC-429E-9928-A635FC26A7E2}"/>
  <sortState xmlns:xlrd2="http://schemas.microsoft.com/office/spreadsheetml/2017/richdata2" ref="A2:BG22">
    <sortCondition ref="A1:A132"/>
  </sortState>
  <tableColumns count="59">
    <tableColumn id="1" xr3:uid="{CAA243DD-4331-4E0E-A636-F515A88869B2}" name="sampleid"/>
    <tableColumn id="2" xr3:uid="{0BD4FBA7-3A1C-4BA2-96B0-DC6D280E7BA1}" name="group"/>
    <tableColumn id="4" xr3:uid="{491A8AD7-25B6-483A-A287-BA51CC85F781}" name="age" dataDxfId="36"/>
    <tableColumn id="18" xr3:uid="{4C408D76-AA45-4DE5-AD1E-C46E3D5CE157}" name="swabpos"/>
    <tableColumn id="20" xr3:uid="{594FED9B-9C06-4120-864F-D0E41CAF1887}" name="salpcrpos"/>
    <tableColumn id="29" xr3:uid="{404A8407-6BCD-48D2-AD2E-D5FD3AC406D3}" name="igg_spk"/>
    <tableColumn id="30" xr3:uid="{CDADFEAF-62CC-4D96-9C6B-5D5F8F88F8F2}" name="iga_spk"/>
    <tableColumn id="31" xr3:uid="{9EB3892B-844B-474B-9E87-5DB85E737E3F}" name="igm_spk"/>
    <tableColumn id="32" xr3:uid="{7C21D2D1-CE28-4694-B640-AE45F5B3F71E}" name="igg_rbd"/>
    <tableColumn id="33" xr3:uid="{02A069F3-B08B-4E60-A7C8-2F1037C909F3}" name="iga_rbd"/>
    <tableColumn id="34" xr3:uid="{26DB6C8F-77C5-4361-ACBB-E95137736597}" name="igm_rbd"/>
    <tableColumn id="35" xr3:uid="{250DDF18-D466-4929-A851-1726939F2BC6}" name="igg_spk_neg3sd"/>
    <tableColumn id="36" xr3:uid="{020E070D-4AE7-47A8-9ECD-A9AB5C1C1D84}" name="iga_spk_neg3sd"/>
    <tableColumn id="37" xr3:uid="{814EF16D-2CED-4142-918F-87B560F1EB18}" name="igm_spk_neg3sd"/>
    <tableColumn id="38" xr3:uid="{09730B24-E699-4056-8FD9-151D7531F57A}" name="igg_rbd_neg3sd"/>
    <tableColumn id="39" xr3:uid="{353EDD84-F79E-4AC8-A497-BB3A15F9119F}" name="iga_rbd_neg3sd"/>
    <tableColumn id="40" xr3:uid="{7B95747A-CDB6-49CA-893E-C7CDDA0A2039}" name="igm_rbd_neg3sd"/>
    <tableColumn id="41" xr3:uid="{74F7B31D-B68D-4F0E-8E49-F6A0BC3533F5}" name="igg_spk_neg2sd"/>
    <tableColumn id="42" xr3:uid="{365231BB-3DD3-4E06-9FB8-ECF4B8D1FE35}" name="iga_spk_neg2sd"/>
    <tableColumn id="43" xr3:uid="{A33A02D0-82C3-4F22-AE28-441214967E9E}" name="igm_spk_neg2sd"/>
    <tableColumn id="44" xr3:uid="{9F16C5AB-20C5-4107-BF01-27BE052A9754}" name="igg_rbd_neg2sd"/>
    <tableColumn id="45" xr3:uid="{34580191-2E1B-40EE-9743-A7946CE71A23}" name="iga_rbd_neg2sd"/>
    <tableColumn id="46" xr3:uid="{01E64619-8F5C-4565-BFB7-6BA23E169848}" name="igm_rbd_neg2sd"/>
    <tableColumn id="47" xr3:uid="{11BB1D5C-C7EA-4CD4-8DCF-341AF842A4B2}" name="igg_spk_3ngml"/>
    <tableColumn id="48" xr3:uid="{ECFBD987-CBA2-4466-8465-C0793416518C}" name="iga_spk_3ngml"/>
    <tableColumn id="49" xr3:uid="{25EA1490-BE80-4BBD-83FB-8785BE761FAC}" name="igm_spk_3ngml"/>
    <tableColumn id="50" xr3:uid="{559DC644-670F-4C70-BB07-37E4A9AFDBBA}" name="igg_rbd_3ngml"/>
    <tableColumn id="51" xr3:uid="{64FBB369-2360-4EE7-B597-7D75A9064AE4}" name="iga_rbd_3ngml"/>
    <tableColumn id="52" xr3:uid="{E3142A03-E3DA-410C-86B3-BFA4FB412B52}" name="igm_rbd_3ngml"/>
    <tableColumn id="53" xr3:uid="{DCFE03B9-3CD0-4797-97FD-B9E028529ACF}" name="igg_spk_6ngml"/>
    <tableColumn id="54" xr3:uid="{60E368CE-B302-4105-B7AB-90F2D1340077}" name="iga_spk_6ngml"/>
    <tableColumn id="55" xr3:uid="{C6FE3464-306B-4CD4-B183-DF406520E701}" name="igm_spk_6ngml"/>
    <tableColumn id="56" xr3:uid="{868C073A-FC8D-40AF-B89B-A33E1D9EC619}" name="igg_rbd_6ngml"/>
    <tableColumn id="57" xr3:uid="{3AFB2F81-1EF0-4574-82F4-3F0C5F40DC31}" name="iga_rbd_6ngml"/>
    <tableColumn id="58" xr3:uid="{61C303AD-2D39-41E8-8172-054CF8670162}" name="igm_rbd_6ngml"/>
    <tableColumn id="59" xr3:uid="{B9AF86BC-3D24-4307-A9F9-224D85A0DB8E}" name="posneg_igg_spk_neg3sd"/>
    <tableColumn id="60" xr3:uid="{CAF0C3BD-8E5F-4A02-8836-FF7F20B85096}" name="posneg_iga_spk_neg3sd"/>
    <tableColumn id="61" xr3:uid="{B6256609-FB6C-4EBE-A961-8BEBED5E9136}" name="posneg_igm_spk_neg3sd"/>
    <tableColumn id="62" xr3:uid="{E6D10DA9-6923-4AB6-A33D-7D67267E8E50}" name="posneg_igg_rbd_neg3sd"/>
    <tableColumn id="63" xr3:uid="{AD8E2EC0-26AD-426E-8A65-1398526E3512}" name="posneg_iga_rbd_neg3sd"/>
    <tableColumn id="64" xr3:uid="{23C45E13-4481-480C-8063-D4B761E6A593}" name="posneg_igm_rbd_neg3sd"/>
    <tableColumn id="65" xr3:uid="{7C7AD2A5-0318-4282-A942-7718529F9677}" name="posneg_igg_spk_neg2sd"/>
    <tableColumn id="66" xr3:uid="{CF1C9FC1-B795-402C-A12F-58E296FC5273}" name="posneg_iga_spk_neg2sd"/>
    <tableColumn id="67" xr3:uid="{5BFCAE93-237C-4980-87DB-67BFD05BCD87}" name="posneg_igm_spk_neg2sd"/>
    <tableColumn id="68" xr3:uid="{9AAD7AB4-8181-47C2-99E5-539C7B6E03A3}" name="posneg_igg_rbd_neg2sd"/>
    <tableColumn id="69" xr3:uid="{573DF929-DB54-4D06-B168-C4CB1B06C5C7}" name="posneg_iga_rbd_neg2sd"/>
    <tableColumn id="70" xr3:uid="{6E617E9E-E140-4039-8798-31317E1853A7}" name="posneg_igm_rbd_neg2sd"/>
    <tableColumn id="71" xr3:uid="{A61ADEA5-13C7-40A6-BD3B-51FB614EE04E}" name="posneg_igg_spk_3ngml"/>
    <tableColumn id="72" xr3:uid="{E3460732-C5FC-4F2D-917D-293D3F5EE52D}" name="posneg_iga_spk_3ngml"/>
    <tableColumn id="73" xr3:uid="{80551EDC-D405-49ED-AF21-2B6FB9C836C1}" name="posneg_igm_spk_3ngml"/>
    <tableColumn id="74" xr3:uid="{9182F307-FBD7-453D-844E-8EC4247F548A}" name="posneg_igg_rbd_3ngml"/>
    <tableColumn id="75" xr3:uid="{88CA6910-5867-4AD5-9C6B-B5EE3D5C1B89}" name="posneg_iga_rbd_3ngml"/>
    <tableColumn id="76" xr3:uid="{CB6CBFC5-9C4D-4758-94DB-D81976AA1755}" name="posneg_igm_rbd_3ngml"/>
    <tableColumn id="77" xr3:uid="{A9330775-D9AE-430F-9BA2-2CF261DE1D90}" name="posneg_igg_spk_6ngml"/>
    <tableColumn id="78" xr3:uid="{A5795373-6B2D-43CD-A4F8-F927E2FCBF3A}" name="posneg_iga_spk_6ngml"/>
    <tableColumn id="79" xr3:uid="{562576E8-87A9-432F-94B5-7D1B07F07EF5}" name="posneg_igm_spk_6ngml"/>
    <tableColumn id="80" xr3:uid="{570CCDE3-0D8F-4E80-90D0-4EEE9209C5BD}" name="posneg_igg_rbd_6ngml"/>
    <tableColumn id="81" xr3:uid="{2E90B712-3707-4DAF-B050-1E2D171F2B25}" name="posneg_iga_rbd_6ngml"/>
    <tableColumn id="82" xr3:uid="{D1F3F014-6FE7-4028-B611-04E8C91B4BFD}" name="posneg_igm_rbd_6ngm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C6CAF-FB9B-F445-B47D-3805FB644933}">
  <dimension ref="A1:AG204"/>
  <sheetViews>
    <sheetView tabSelected="1" zoomScale="110" zoomScaleNormal="110" zoomScaleSheetLayoutView="90" workbookViewId="0">
      <pane xSplit="1" topLeftCell="B1" activePane="topRight" state="frozen"/>
      <selection pane="topRight" activeCell="C86" sqref="C86"/>
    </sheetView>
  </sheetViews>
  <sheetFormatPr baseColWidth="10" defaultColWidth="9.1640625" defaultRowHeight="14" x14ac:dyDescent="0.2"/>
  <cols>
    <col min="1" max="1" width="8.1640625" style="8" customWidth="1"/>
    <col min="2" max="2" width="15.5" style="8" customWidth="1"/>
    <col min="3" max="3" width="11.6640625" style="10" customWidth="1"/>
    <col min="4" max="4" width="6.6640625" style="8" customWidth="1"/>
    <col min="5" max="5" width="11.33203125" style="8" customWidth="1"/>
    <col min="6" max="6" width="20.33203125" style="8" customWidth="1"/>
    <col min="7" max="7" width="19.5" style="15" customWidth="1"/>
    <col min="8" max="8" width="7.1640625" style="8" customWidth="1"/>
    <col min="9" max="9" width="9" style="8" bestFit="1" customWidth="1"/>
    <col min="10" max="10" width="10" style="8" customWidth="1"/>
    <col min="11" max="11" width="7.6640625" style="8" customWidth="1"/>
    <col min="12" max="12" width="11.83203125" style="8" customWidth="1"/>
    <col min="13" max="14" width="9.1640625" style="8"/>
    <col min="15" max="15" width="10.6640625" style="8" customWidth="1"/>
    <col min="16" max="16" width="9.1640625" style="8"/>
    <col min="17" max="17" width="13.6640625" style="8" bestFit="1" customWidth="1"/>
    <col min="18" max="18" width="13.5" style="8" customWidth="1"/>
    <col min="19" max="19" width="9.83203125" style="8" customWidth="1"/>
    <col min="20" max="21" width="9.6640625" style="8" customWidth="1"/>
    <col min="22" max="22" width="12.33203125" style="8" customWidth="1"/>
    <col min="23" max="23" width="11.5" style="8" customWidth="1"/>
    <col min="24" max="24" width="11.1640625" style="8" customWidth="1"/>
    <col min="25" max="25" width="10.83203125" style="8" customWidth="1"/>
    <col min="26" max="26" width="14.5" style="8" customWidth="1"/>
    <col min="27" max="27" width="14.83203125" style="8" customWidth="1"/>
    <col min="28" max="29" width="13.6640625" style="8" bestFit="1" customWidth="1"/>
    <col min="30" max="30" width="14" style="8" customWidth="1"/>
    <col min="31" max="31" width="12.33203125" style="8" customWidth="1"/>
    <col min="32" max="32" width="12.1640625" style="8" customWidth="1"/>
    <col min="33" max="33" width="11.5" style="8" customWidth="1"/>
    <col min="34" max="16384" width="9.1640625" style="8"/>
  </cols>
  <sheetData>
    <row r="1" spans="1:33" ht="52" customHeight="1" x14ac:dyDescent="0.2">
      <c r="A1" s="97" t="s">
        <v>197</v>
      </c>
      <c r="B1" s="98" t="s">
        <v>260</v>
      </c>
      <c r="C1" s="127" t="s">
        <v>385</v>
      </c>
      <c r="D1" s="97" t="s">
        <v>198</v>
      </c>
      <c r="E1" s="98" t="s">
        <v>199</v>
      </c>
      <c r="F1" s="97" t="s">
        <v>200</v>
      </c>
      <c r="G1" s="97" t="s">
        <v>201</v>
      </c>
      <c r="H1" s="97" t="s">
        <v>202</v>
      </c>
      <c r="I1" s="97" t="s">
        <v>203</v>
      </c>
      <c r="J1" s="97" t="s">
        <v>204</v>
      </c>
      <c r="K1" s="97" t="s">
        <v>205</v>
      </c>
      <c r="L1" s="97" t="s">
        <v>206</v>
      </c>
      <c r="M1" s="97" t="s">
        <v>207</v>
      </c>
      <c r="N1" s="97" t="s">
        <v>208</v>
      </c>
      <c r="O1" s="97" t="s">
        <v>209</v>
      </c>
      <c r="P1" s="97" t="s">
        <v>210</v>
      </c>
      <c r="Q1" s="97" t="s">
        <v>211</v>
      </c>
      <c r="R1" s="97" t="s">
        <v>212</v>
      </c>
      <c r="S1" s="97" t="s">
        <v>213</v>
      </c>
      <c r="T1" s="97" t="s">
        <v>285</v>
      </c>
      <c r="U1" s="97" t="s">
        <v>286</v>
      </c>
      <c r="V1" s="98" t="s">
        <v>261</v>
      </c>
      <c r="W1" s="98" t="s">
        <v>262</v>
      </c>
      <c r="X1" s="98" t="s">
        <v>42</v>
      </c>
      <c r="Y1" s="98" t="s">
        <v>263</v>
      </c>
      <c r="Z1" s="98" t="s">
        <v>276</v>
      </c>
      <c r="AA1" s="98" t="s">
        <v>277</v>
      </c>
      <c r="AB1" s="98" t="s">
        <v>278</v>
      </c>
      <c r="AC1" s="98" t="s">
        <v>279</v>
      </c>
      <c r="AD1" s="98" t="s">
        <v>280</v>
      </c>
      <c r="AE1" s="99" t="s">
        <v>281</v>
      </c>
      <c r="AF1" s="99" t="s">
        <v>282</v>
      </c>
      <c r="AG1" s="99" t="s">
        <v>283</v>
      </c>
    </row>
    <row r="2" spans="1:33" ht="15" customHeight="1" x14ac:dyDescent="0.2">
      <c r="A2" s="8" t="s">
        <v>53</v>
      </c>
      <c r="B2" s="8">
        <v>1</v>
      </c>
      <c r="C2" s="10">
        <v>0</v>
      </c>
      <c r="D2" s="8" t="s">
        <v>52</v>
      </c>
      <c r="E2" s="8">
        <v>1</v>
      </c>
      <c r="F2" s="115" t="s">
        <v>215</v>
      </c>
      <c r="K2" s="8">
        <v>1</v>
      </c>
      <c r="T2" s="66">
        <v>16.899999999999999</v>
      </c>
      <c r="U2" s="66">
        <v>17.2</v>
      </c>
      <c r="V2" s="10">
        <v>1</v>
      </c>
      <c r="W2" s="10">
        <v>1</v>
      </c>
      <c r="X2" s="8">
        <v>1</v>
      </c>
      <c r="Y2" s="8">
        <f>AVERAGE(T2:U2)</f>
        <v>17.049999999999997</v>
      </c>
      <c r="Z2" s="64">
        <f>AVERAGE(AB2:AC2)</f>
        <v>33.813503265380859</v>
      </c>
      <c r="AA2" s="64" t="s">
        <v>94</v>
      </c>
      <c r="AB2" s="65">
        <v>33.308971405029297</v>
      </c>
      <c r="AC2" s="65">
        <v>34.318035125732422</v>
      </c>
      <c r="AD2" s="65">
        <v>24.257440567016602</v>
      </c>
      <c r="AE2" s="65"/>
      <c r="AF2" s="12"/>
      <c r="AG2" s="65"/>
    </row>
    <row r="3" spans="1:33" ht="15" customHeight="1" x14ac:dyDescent="0.2">
      <c r="A3" s="8" t="s">
        <v>65</v>
      </c>
      <c r="B3" s="8">
        <v>1</v>
      </c>
      <c r="C3" s="10">
        <v>0</v>
      </c>
      <c r="D3" s="8" t="s">
        <v>52</v>
      </c>
      <c r="E3" s="8">
        <v>0</v>
      </c>
      <c r="F3" s="115" t="s">
        <v>216</v>
      </c>
      <c r="T3" s="66">
        <v>30.2</v>
      </c>
      <c r="U3" s="66">
        <v>31</v>
      </c>
      <c r="V3" s="10">
        <v>1</v>
      </c>
      <c r="W3" s="10">
        <v>0</v>
      </c>
      <c r="X3" s="8">
        <v>1</v>
      </c>
      <c r="Y3" s="8">
        <f>AVERAGE(T3:U3)</f>
        <v>30.6</v>
      </c>
      <c r="Z3" s="64">
        <f>AVERAGE(AB3:AC3)</f>
        <v>25.204853057861328</v>
      </c>
      <c r="AA3" s="64">
        <f>AVERAGE(AE3:AF3)</f>
        <v>26.762631416320801</v>
      </c>
      <c r="AB3" s="65">
        <v>25.048408508300781</v>
      </c>
      <c r="AC3" s="65">
        <v>25.361297607421875</v>
      </c>
      <c r="AD3" s="65">
        <v>26.78813362121582</v>
      </c>
      <c r="AE3" s="65">
        <v>26.015493392944336</v>
      </c>
      <c r="AF3" s="65">
        <v>27.509769439697266</v>
      </c>
      <c r="AG3" s="65">
        <v>27.056512832641602</v>
      </c>
    </row>
    <row r="4" spans="1:33" ht="15" customHeight="1" x14ac:dyDescent="0.2">
      <c r="A4" s="8" t="s">
        <v>92</v>
      </c>
      <c r="B4" s="8">
        <v>1</v>
      </c>
      <c r="C4" s="10">
        <v>9</v>
      </c>
      <c r="D4" s="8" t="s">
        <v>52</v>
      </c>
      <c r="E4" s="8">
        <v>1</v>
      </c>
      <c r="F4" s="115" t="s">
        <v>217</v>
      </c>
      <c r="G4" s="15" t="s">
        <v>218</v>
      </c>
      <c r="H4" s="8">
        <v>0</v>
      </c>
      <c r="I4" s="8">
        <v>1</v>
      </c>
      <c r="J4" s="8">
        <v>1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V4" s="10">
        <v>1</v>
      </c>
      <c r="W4" s="10">
        <v>0</v>
      </c>
      <c r="X4" s="8">
        <v>0</v>
      </c>
      <c r="Y4" s="8" t="s">
        <v>265</v>
      </c>
      <c r="Z4" s="64">
        <f>AVERAGE(AB4:AC4)</f>
        <v>31.555</v>
      </c>
      <c r="AA4" s="64">
        <f>AVERAGE(AE4:AF4)</f>
        <v>33.623999999999995</v>
      </c>
      <c r="AB4" s="67">
        <v>31.283999999999999</v>
      </c>
      <c r="AC4" s="67">
        <v>31.826000000000001</v>
      </c>
      <c r="AD4" s="67">
        <v>23.305</v>
      </c>
      <c r="AE4" s="67">
        <v>33.265000000000001</v>
      </c>
      <c r="AF4" s="67">
        <v>33.982999999999997</v>
      </c>
      <c r="AG4" s="67">
        <v>25.143000000000001</v>
      </c>
    </row>
    <row r="5" spans="1:33" ht="15" customHeight="1" x14ac:dyDescent="0.2">
      <c r="A5" s="8" t="s">
        <v>60</v>
      </c>
      <c r="B5" s="8">
        <v>1</v>
      </c>
      <c r="C5" s="10">
        <v>0</v>
      </c>
      <c r="D5" s="2" t="s">
        <v>52</v>
      </c>
      <c r="E5" s="2">
        <v>1</v>
      </c>
      <c r="F5" s="71" t="s">
        <v>219</v>
      </c>
      <c r="G5" s="68">
        <v>0</v>
      </c>
      <c r="H5" s="2">
        <v>1</v>
      </c>
      <c r="I5" s="2">
        <v>1</v>
      </c>
      <c r="J5" s="2">
        <v>0</v>
      </c>
      <c r="K5" s="2">
        <v>1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V5" s="10">
        <v>1</v>
      </c>
      <c r="W5" s="10">
        <v>1</v>
      </c>
      <c r="X5" s="8">
        <v>1</v>
      </c>
      <c r="Y5" s="8" t="s">
        <v>265</v>
      </c>
      <c r="Z5" s="64">
        <f>AVERAGE(AB5:AC5)</f>
        <v>24.69442710876465</v>
      </c>
      <c r="AA5" s="64">
        <f>AVERAGE(AE5:AF5)</f>
        <v>26.427340507507324</v>
      </c>
      <c r="AB5" s="65">
        <v>24.824999999999999</v>
      </c>
      <c r="AC5" s="65">
        <v>24.563854217529297</v>
      </c>
      <c r="AD5" s="65">
        <v>25.772167205810547</v>
      </c>
      <c r="AE5" s="65">
        <v>26.141246795654297</v>
      </c>
      <c r="AF5" s="65">
        <v>26.713434219360352</v>
      </c>
      <c r="AG5" s="65">
        <v>25.613485336303711</v>
      </c>
    </row>
    <row r="6" spans="1:33" ht="15" customHeight="1" x14ac:dyDescent="0.2">
      <c r="A6" s="8" t="s">
        <v>51</v>
      </c>
      <c r="B6" s="8">
        <v>1</v>
      </c>
      <c r="C6" s="10">
        <v>0</v>
      </c>
      <c r="D6" s="2" t="s">
        <v>52</v>
      </c>
      <c r="E6" s="2">
        <v>0</v>
      </c>
      <c r="F6" s="71" t="s">
        <v>220</v>
      </c>
      <c r="G6" s="68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V6" s="10">
        <v>1</v>
      </c>
      <c r="W6" s="10">
        <v>0</v>
      </c>
      <c r="X6" s="8">
        <v>1</v>
      </c>
      <c r="Y6" s="8" t="s">
        <v>265</v>
      </c>
      <c r="Z6" s="64">
        <f>AVERAGE(AB6:AC6)</f>
        <v>21.859612464904785</v>
      </c>
      <c r="AA6" s="64">
        <f>AVERAGE(AE6:AF6)</f>
        <v>27.391336441040039</v>
      </c>
      <c r="AB6" s="65">
        <v>21.8133544921875</v>
      </c>
      <c r="AC6" s="65">
        <v>21.90587043762207</v>
      </c>
      <c r="AD6" s="65">
        <v>26.159421920776367</v>
      </c>
      <c r="AE6" s="65">
        <v>26.947586059570312</v>
      </c>
      <c r="AF6" s="65">
        <v>27.835086822509766</v>
      </c>
      <c r="AG6" s="65">
        <v>28.500362396240234</v>
      </c>
    </row>
    <row r="7" spans="1:33" ht="15" customHeight="1" x14ac:dyDescent="0.2">
      <c r="A7" s="8" t="s">
        <v>83</v>
      </c>
      <c r="B7" s="8">
        <v>1</v>
      </c>
      <c r="C7" s="10">
        <v>5</v>
      </c>
      <c r="D7" s="2" t="s">
        <v>52</v>
      </c>
      <c r="E7" s="2">
        <v>0</v>
      </c>
      <c r="F7" s="71" t="s">
        <v>111</v>
      </c>
      <c r="G7" s="68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8">
        <v>33.799999999999997</v>
      </c>
      <c r="U7" s="8">
        <v>36.4</v>
      </c>
      <c r="V7" s="10">
        <v>0</v>
      </c>
      <c r="W7" s="10">
        <v>0</v>
      </c>
      <c r="X7" s="8">
        <v>0</v>
      </c>
      <c r="Y7" s="8">
        <f>AVERAGE(T7:U7)</f>
        <v>35.099999999999994</v>
      </c>
      <c r="Z7" s="64">
        <f>AVERAGE(AB7:AC7)</f>
        <v>34.476358413696289</v>
      </c>
      <c r="AA7" s="64">
        <f>AVERAGE(AE7:AF7)</f>
        <v>36.013149261474609</v>
      </c>
      <c r="AB7" s="65">
        <v>33.940032958984375</v>
      </c>
      <c r="AC7" s="65">
        <v>35.012683868408203</v>
      </c>
      <c r="AD7" s="65">
        <v>23.897590637207031</v>
      </c>
      <c r="AE7" s="65">
        <v>35.66424560546875</v>
      </c>
      <c r="AF7" s="65">
        <v>36.362052917480469</v>
      </c>
      <c r="AG7" s="65">
        <v>24.529293060302734</v>
      </c>
    </row>
    <row r="8" spans="1:33" ht="15" customHeight="1" x14ac:dyDescent="0.2">
      <c r="A8" s="8" t="s">
        <v>57</v>
      </c>
      <c r="B8" s="8">
        <v>1</v>
      </c>
      <c r="C8" s="10">
        <v>0</v>
      </c>
      <c r="D8" s="8" t="s">
        <v>52</v>
      </c>
      <c r="E8" s="8">
        <v>1</v>
      </c>
      <c r="F8" s="115" t="s">
        <v>221</v>
      </c>
      <c r="G8" s="15" t="s">
        <v>222</v>
      </c>
      <c r="H8" s="8">
        <v>0</v>
      </c>
      <c r="I8" s="8">
        <v>1</v>
      </c>
      <c r="J8" s="8">
        <v>1</v>
      </c>
      <c r="K8" s="8">
        <v>1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20.05</v>
      </c>
      <c r="U8" s="8">
        <v>19.690000000000001</v>
      </c>
      <c r="V8" s="10">
        <v>1</v>
      </c>
      <c r="W8" s="10">
        <v>1</v>
      </c>
      <c r="X8" s="8">
        <v>1</v>
      </c>
      <c r="Y8" s="8">
        <f>AVERAGE(T8:U8)</f>
        <v>19.87</v>
      </c>
      <c r="Z8" s="64">
        <f>AVERAGE(AB8:AC8)</f>
        <v>24.042712211608887</v>
      </c>
      <c r="AA8" s="64">
        <f>AVERAGE(AE8:AF8)</f>
        <v>24.872247695922852</v>
      </c>
      <c r="AB8" s="65">
        <v>23.87322998046875</v>
      </c>
      <c r="AC8" s="65">
        <v>24.212194442749023</v>
      </c>
      <c r="AD8" s="65">
        <v>27.287015914916992</v>
      </c>
      <c r="AE8" s="65">
        <v>24.637174606323242</v>
      </c>
      <c r="AF8" s="65">
        <v>25.107320785522461</v>
      </c>
      <c r="AG8" s="65">
        <v>27.882120132446289</v>
      </c>
    </row>
    <row r="9" spans="1:33" ht="15" customHeight="1" x14ac:dyDescent="0.2">
      <c r="A9" s="8" t="s">
        <v>80</v>
      </c>
      <c r="B9" s="8">
        <v>1</v>
      </c>
      <c r="C9" s="10">
        <v>4</v>
      </c>
      <c r="D9" s="2" t="s">
        <v>55</v>
      </c>
      <c r="E9" s="2">
        <v>0</v>
      </c>
      <c r="F9" s="71" t="s">
        <v>223</v>
      </c>
      <c r="G9" s="68"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8">
        <v>21.1</v>
      </c>
      <c r="U9" s="8">
        <v>21.06</v>
      </c>
      <c r="V9" s="10">
        <v>1</v>
      </c>
      <c r="W9" s="10">
        <v>0</v>
      </c>
      <c r="X9" s="8">
        <v>0</v>
      </c>
      <c r="Y9" s="8">
        <f>AVERAGE(T9:U9)</f>
        <v>21.08</v>
      </c>
      <c r="Z9" s="64" t="s">
        <v>264</v>
      </c>
      <c r="AA9" s="64" t="s">
        <v>264</v>
      </c>
      <c r="AB9" s="12" t="s">
        <v>6</v>
      </c>
      <c r="AC9" s="12" t="s">
        <v>6</v>
      </c>
      <c r="AD9" s="65">
        <v>24.721906661987305</v>
      </c>
      <c r="AE9" s="12" t="s">
        <v>6</v>
      </c>
      <c r="AF9" s="12" t="s">
        <v>6</v>
      </c>
      <c r="AG9" s="65">
        <v>26.56488037109375</v>
      </c>
    </row>
    <row r="10" spans="1:33" ht="15" customHeight="1" x14ac:dyDescent="0.2">
      <c r="A10" s="8" t="s">
        <v>67</v>
      </c>
      <c r="B10" s="8">
        <v>1</v>
      </c>
      <c r="C10" s="10">
        <v>0</v>
      </c>
      <c r="D10" s="2" t="s">
        <v>55</v>
      </c>
      <c r="E10" s="2">
        <v>0</v>
      </c>
      <c r="F10" s="71" t="s">
        <v>219</v>
      </c>
      <c r="G10" s="68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8">
        <v>14.8</v>
      </c>
      <c r="U10" s="8">
        <v>15.1</v>
      </c>
      <c r="V10" s="10">
        <v>2</v>
      </c>
      <c r="W10" s="10">
        <v>1</v>
      </c>
      <c r="X10" s="8">
        <v>0</v>
      </c>
      <c r="Y10" s="8">
        <f>AVERAGE(T10:U10)</f>
        <v>14.95</v>
      </c>
      <c r="Z10" s="64">
        <f>AVERAGE(AB10:AC10)</f>
        <v>24.159221649169922</v>
      </c>
      <c r="AA10" s="64">
        <f>AVERAGE(AE10:AF10)</f>
        <v>25.398042678833008</v>
      </c>
      <c r="AB10" s="65">
        <v>23.48388671875</v>
      </c>
      <c r="AC10" s="65">
        <v>24.834556579589844</v>
      </c>
      <c r="AD10" s="65">
        <v>27.163091659545898</v>
      </c>
      <c r="AE10" s="65">
        <v>24.883123397827148</v>
      </c>
      <c r="AF10" s="65">
        <v>25.912961959838867</v>
      </c>
      <c r="AG10" s="65">
        <v>27.489763259887695</v>
      </c>
    </row>
    <row r="11" spans="1:33" ht="15" customHeight="1" x14ac:dyDescent="0.2">
      <c r="A11" s="8" t="s">
        <v>81</v>
      </c>
      <c r="B11" s="8">
        <v>1</v>
      </c>
      <c r="C11" s="10">
        <v>5</v>
      </c>
      <c r="D11" s="2" t="s">
        <v>55</v>
      </c>
      <c r="E11" s="2">
        <v>1</v>
      </c>
      <c r="F11" s="71" t="s">
        <v>224</v>
      </c>
      <c r="G11" s="68" t="s">
        <v>225</v>
      </c>
      <c r="H11" s="2">
        <v>1</v>
      </c>
      <c r="I11" s="2">
        <v>0</v>
      </c>
      <c r="J11" s="2">
        <v>0</v>
      </c>
      <c r="K11" s="2">
        <v>0</v>
      </c>
      <c r="L11" s="2">
        <v>1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8">
        <v>18.41</v>
      </c>
      <c r="U11" s="8">
        <v>18.489999999999998</v>
      </c>
      <c r="V11" s="10">
        <v>0</v>
      </c>
      <c r="W11" s="10">
        <v>1</v>
      </c>
      <c r="X11" s="8">
        <v>0</v>
      </c>
      <c r="Y11" s="8">
        <f>AVERAGE(T11:U11)</f>
        <v>18.45</v>
      </c>
      <c r="Z11" s="64">
        <f>AVERAGE(AB11:AC11)</f>
        <v>22.497116088867188</v>
      </c>
      <c r="AA11" s="64">
        <f>AVERAGE(AE11:AF11)</f>
        <v>24.188974380493164</v>
      </c>
      <c r="AB11" s="65">
        <v>22.33551025390625</v>
      </c>
      <c r="AC11" s="65">
        <v>22.658721923828125</v>
      </c>
      <c r="AD11" s="65">
        <v>25.946506500244141</v>
      </c>
      <c r="AE11" s="65">
        <v>23.608678817749023</v>
      </c>
      <c r="AF11" s="65">
        <v>24.769269943237305</v>
      </c>
      <c r="AG11" s="65">
        <v>27.839508056640625</v>
      </c>
    </row>
    <row r="12" spans="1:33" ht="15" customHeight="1" x14ac:dyDescent="0.2">
      <c r="A12" s="8" t="s">
        <v>71</v>
      </c>
      <c r="B12" s="8">
        <v>1</v>
      </c>
      <c r="C12" s="10">
        <v>1</v>
      </c>
      <c r="D12" s="2" t="s">
        <v>52</v>
      </c>
      <c r="E12" s="2">
        <v>1</v>
      </c>
      <c r="F12" s="71" t="s">
        <v>226</v>
      </c>
      <c r="G12" s="68">
        <v>0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1</v>
      </c>
      <c r="R12" s="2">
        <v>1</v>
      </c>
      <c r="S12" s="2">
        <v>1</v>
      </c>
      <c r="T12" s="8">
        <v>18.62</v>
      </c>
      <c r="U12" s="8">
        <v>18.329999999999998</v>
      </c>
      <c r="V12" s="10">
        <v>1</v>
      </c>
      <c r="W12" s="10">
        <v>0</v>
      </c>
      <c r="X12" s="8">
        <v>0</v>
      </c>
      <c r="Y12" s="8">
        <f>AVERAGE(T12:U12)</f>
        <v>18.475000000000001</v>
      </c>
      <c r="Z12" s="64">
        <f>AVERAGE(AB12:AC12)</f>
        <v>25.156726837158203</v>
      </c>
      <c r="AA12" s="64">
        <f>AVERAGE(AE12:AF12)</f>
        <v>27.709919929504395</v>
      </c>
      <c r="AB12" s="65">
        <v>25.039714813232422</v>
      </c>
      <c r="AC12" s="65">
        <v>25.273738861083984</v>
      </c>
      <c r="AD12" s="65">
        <v>25.089357376098633</v>
      </c>
      <c r="AE12" s="65">
        <v>27.475765228271484</v>
      </c>
      <c r="AF12" s="65">
        <v>27.944074630737305</v>
      </c>
      <c r="AG12" s="65">
        <v>26.582725524902344</v>
      </c>
    </row>
    <row r="13" spans="1:33" ht="15" customHeight="1" x14ac:dyDescent="0.2">
      <c r="A13" s="8" t="s">
        <v>77</v>
      </c>
      <c r="B13" s="8">
        <v>1</v>
      </c>
      <c r="C13" s="10">
        <v>3</v>
      </c>
      <c r="D13" s="2" t="s">
        <v>55</v>
      </c>
      <c r="E13" s="2">
        <v>0</v>
      </c>
      <c r="F13" s="71" t="s">
        <v>228</v>
      </c>
      <c r="G13" s="68" t="s">
        <v>229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8">
        <v>16.559999999999999</v>
      </c>
      <c r="U13" s="8">
        <v>16.61</v>
      </c>
      <c r="V13" s="10">
        <v>2</v>
      </c>
      <c r="W13" s="10">
        <v>1</v>
      </c>
      <c r="X13" s="12">
        <v>1</v>
      </c>
      <c r="Y13" s="8">
        <f>AVERAGE(T13:U13)</f>
        <v>16.585000000000001</v>
      </c>
      <c r="Z13" s="64">
        <f>AVERAGE(AB13:AC13)</f>
        <v>23.796779632568359</v>
      </c>
      <c r="AA13" s="64">
        <f>AVERAGE(AE13:AF13)</f>
        <v>27.002646446228027</v>
      </c>
      <c r="AB13" s="65">
        <v>23.470434188842773</v>
      </c>
      <c r="AC13" s="65">
        <v>24.123125076293945</v>
      </c>
      <c r="AD13" s="65">
        <v>24.844650268554688</v>
      </c>
      <c r="AE13" s="65">
        <v>26.159933090209961</v>
      </c>
      <c r="AF13" s="65">
        <v>27.845359802246094</v>
      </c>
      <c r="AG13" s="65">
        <v>26.477163314819336</v>
      </c>
    </row>
    <row r="14" spans="1:33" ht="15" customHeight="1" x14ac:dyDescent="0.2">
      <c r="A14" s="8" t="s">
        <v>76</v>
      </c>
      <c r="B14" s="8">
        <v>1</v>
      </c>
      <c r="C14" s="10">
        <v>2</v>
      </c>
      <c r="D14" s="2" t="s">
        <v>52</v>
      </c>
      <c r="E14" s="2">
        <v>0</v>
      </c>
      <c r="F14" s="71" t="s">
        <v>230</v>
      </c>
      <c r="G14" s="68" t="s">
        <v>230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8">
        <v>15.31</v>
      </c>
      <c r="U14" s="8">
        <v>14.5</v>
      </c>
      <c r="V14" s="10">
        <v>2</v>
      </c>
      <c r="W14" s="10">
        <v>1</v>
      </c>
      <c r="X14" s="8">
        <v>0</v>
      </c>
      <c r="Y14" s="8">
        <f>AVERAGE(T14:U14)</f>
        <v>14.905000000000001</v>
      </c>
      <c r="Z14" s="64">
        <f>AVERAGE(AB14:AC14)</f>
        <v>17.390225410461426</v>
      </c>
      <c r="AA14" s="64">
        <f>AVERAGE(AE14:AF14)</f>
        <v>19.021183967590332</v>
      </c>
      <c r="AB14" s="65">
        <v>17.132713317871094</v>
      </c>
      <c r="AC14" s="65">
        <v>17.647737503051758</v>
      </c>
      <c r="AD14" s="65">
        <v>22.536291122436523</v>
      </c>
      <c r="AE14" s="65">
        <v>18.780597686767578</v>
      </c>
      <c r="AF14" s="65">
        <v>19.261770248413086</v>
      </c>
      <c r="AG14" s="65">
        <v>24.417646408081055</v>
      </c>
    </row>
    <row r="15" spans="1:33" ht="15" customHeight="1" x14ac:dyDescent="0.2">
      <c r="A15" s="8" t="s">
        <v>88</v>
      </c>
      <c r="B15" s="8">
        <v>1</v>
      </c>
      <c r="C15" s="10">
        <v>8</v>
      </c>
      <c r="D15" s="2" t="s">
        <v>52</v>
      </c>
      <c r="E15" s="2">
        <v>0</v>
      </c>
      <c r="F15" s="71" t="s">
        <v>231</v>
      </c>
      <c r="G15" s="68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24</v>
      </c>
      <c r="U15" s="2"/>
      <c r="V15" s="10">
        <v>1</v>
      </c>
      <c r="W15" s="10">
        <v>4</v>
      </c>
      <c r="X15" s="8">
        <v>1</v>
      </c>
      <c r="Y15" s="8">
        <f>AVERAGE(T15:U15)</f>
        <v>24</v>
      </c>
      <c r="Z15" s="64">
        <f>AVERAGE(AB15:AC15)</f>
        <v>27.241500000000002</v>
      </c>
      <c r="AA15" s="64">
        <f>AVERAGE(AE15:AF15)</f>
        <v>29.387500000000003</v>
      </c>
      <c r="AB15" s="8">
        <v>27.244</v>
      </c>
      <c r="AC15" s="8">
        <v>27.239000000000001</v>
      </c>
      <c r="AD15" s="8">
        <v>23.952000000000002</v>
      </c>
      <c r="AE15" s="8">
        <v>29.062000000000001</v>
      </c>
      <c r="AF15" s="8">
        <v>29.713000000000001</v>
      </c>
      <c r="AG15" s="8">
        <v>25.888000000000002</v>
      </c>
    </row>
    <row r="16" spans="1:33" s="2" customFormat="1" ht="15" customHeight="1" x14ac:dyDescent="0.2">
      <c r="A16" s="8" t="s">
        <v>90</v>
      </c>
      <c r="B16" s="8">
        <v>1</v>
      </c>
      <c r="C16" s="10">
        <v>8</v>
      </c>
      <c r="D16" s="2" t="s">
        <v>52</v>
      </c>
      <c r="E16" s="2">
        <v>0</v>
      </c>
      <c r="F16" s="71" t="s">
        <v>233</v>
      </c>
      <c r="G16" s="68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23</v>
      </c>
      <c r="V16" s="10">
        <v>0</v>
      </c>
      <c r="W16" s="10">
        <v>1</v>
      </c>
      <c r="X16" s="8">
        <v>0</v>
      </c>
      <c r="Y16" s="8">
        <f>AVERAGE(T16:U16)</f>
        <v>23</v>
      </c>
      <c r="Z16" s="64">
        <f>AVERAGE(AB16:AC16)</f>
        <v>25.863</v>
      </c>
      <c r="AA16" s="64">
        <f>AVERAGE(AE16:AF16)</f>
        <v>27.797499999999999</v>
      </c>
      <c r="AB16" s="8">
        <v>25.442</v>
      </c>
      <c r="AC16" s="8">
        <v>26.283999999999999</v>
      </c>
      <c r="AD16" s="8">
        <v>24.207999999999998</v>
      </c>
      <c r="AE16" s="8">
        <v>27.524999999999999</v>
      </c>
      <c r="AF16" s="8">
        <v>28.07</v>
      </c>
      <c r="AG16" s="8">
        <v>25.454999999999998</v>
      </c>
    </row>
    <row r="17" spans="1:33" s="2" customFormat="1" ht="15" customHeight="1" x14ac:dyDescent="0.2">
      <c r="A17" s="8" t="s">
        <v>79</v>
      </c>
      <c r="B17" s="8">
        <v>1</v>
      </c>
      <c r="C17" s="10">
        <v>4</v>
      </c>
      <c r="D17" s="2" t="s">
        <v>52</v>
      </c>
      <c r="E17" s="2">
        <v>0</v>
      </c>
      <c r="F17" s="71" t="s">
        <v>234</v>
      </c>
      <c r="G17" s="68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24</v>
      </c>
      <c r="V17" s="10">
        <v>1</v>
      </c>
      <c r="W17" s="10">
        <v>1</v>
      </c>
      <c r="X17" s="8">
        <v>1</v>
      </c>
      <c r="Y17" s="8">
        <f>AVERAGE(T17:U17)</f>
        <v>24</v>
      </c>
      <c r="Z17" s="64">
        <f>AVERAGE(AB17:AC17)</f>
        <v>23.357500000000002</v>
      </c>
      <c r="AA17" s="64">
        <f>AVERAGE(AE17:AF17)</f>
        <v>25.58</v>
      </c>
      <c r="AB17" s="8">
        <v>23.132000000000001</v>
      </c>
      <c r="AC17" s="8">
        <v>23.582999999999998</v>
      </c>
      <c r="AD17" s="8">
        <v>24.068999999999999</v>
      </c>
      <c r="AE17" s="8">
        <v>24.968</v>
      </c>
      <c r="AF17" s="8">
        <v>26.192</v>
      </c>
      <c r="AG17" s="8">
        <v>26.334</v>
      </c>
    </row>
    <row r="18" spans="1:33" s="2" customFormat="1" ht="15" customHeight="1" x14ac:dyDescent="0.2">
      <c r="A18" s="8" t="s">
        <v>56</v>
      </c>
      <c r="B18" s="8">
        <v>1</v>
      </c>
      <c r="C18" s="10">
        <v>0</v>
      </c>
      <c r="D18" s="2" t="s">
        <v>55</v>
      </c>
      <c r="E18" s="2">
        <v>1</v>
      </c>
      <c r="F18" s="71" t="s">
        <v>235</v>
      </c>
      <c r="G18" s="68">
        <v>0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21.6</v>
      </c>
      <c r="U18" s="2">
        <v>21.5</v>
      </c>
      <c r="V18" s="10">
        <v>1</v>
      </c>
      <c r="W18" s="10">
        <v>1</v>
      </c>
      <c r="X18" s="8">
        <v>1</v>
      </c>
      <c r="Y18" s="8">
        <f>AVERAGE(T18:U18)</f>
        <v>21.55</v>
      </c>
      <c r="Z18" s="64">
        <f>AVERAGE(AB18:AC18)</f>
        <v>20.884999999999998</v>
      </c>
      <c r="AA18" s="64">
        <f>AVERAGE(AE18:AF18)</f>
        <v>23.408999999999999</v>
      </c>
      <c r="AB18" s="8">
        <v>20.724</v>
      </c>
      <c r="AC18" s="8">
        <v>21.045999999999999</v>
      </c>
      <c r="AD18" s="8">
        <v>25.05</v>
      </c>
      <c r="AE18" s="8">
        <v>22.405000000000001</v>
      </c>
      <c r="AF18" s="8">
        <v>24.413</v>
      </c>
      <c r="AG18" s="8">
        <v>25.582000000000001</v>
      </c>
    </row>
    <row r="19" spans="1:33" ht="15" customHeight="1" x14ac:dyDescent="0.2">
      <c r="A19" s="9" t="s">
        <v>66</v>
      </c>
      <c r="B19" s="8">
        <v>1</v>
      </c>
      <c r="C19" s="10">
        <v>0</v>
      </c>
      <c r="D19" s="2" t="s">
        <v>55</v>
      </c>
      <c r="E19" s="2">
        <v>1</v>
      </c>
      <c r="F19" s="71" t="s">
        <v>236</v>
      </c>
      <c r="G19" s="68">
        <v>0</v>
      </c>
      <c r="H19" s="2">
        <v>1</v>
      </c>
      <c r="I19" s="2">
        <v>1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21.32</v>
      </c>
      <c r="U19" s="2">
        <v>21.39</v>
      </c>
      <c r="V19" s="10">
        <v>1</v>
      </c>
      <c r="W19" s="10">
        <v>1</v>
      </c>
      <c r="X19" s="8">
        <v>0</v>
      </c>
      <c r="Y19" s="8">
        <f>AVERAGE(T19:U19)</f>
        <v>21.355</v>
      </c>
      <c r="Z19" s="64">
        <f>AVERAGE(AB19:AC19)</f>
        <v>29.193999999999999</v>
      </c>
      <c r="AA19" s="64">
        <f>AVERAGE(AE19:AF19)</f>
        <v>30.137</v>
      </c>
      <c r="AB19" s="8">
        <v>27.434999999999999</v>
      </c>
      <c r="AC19" s="8">
        <v>30.952999999999999</v>
      </c>
      <c r="AD19" s="8">
        <v>28.867000000000001</v>
      </c>
      <c r="AE19" s="8">
        <v>28.975000000000001</v>
      </c>
      <c r="AF19" s="8">
        <v>31.298999999999999</v>
      </c>
      <c r="AG19" s="8">
        <v>27.439</v>
      </c>
    </row>
    <row r="20" spans="1:33" ht="15" customHeight="1" x14ac:dyDescent="0.2">
      <c r="A20" s="9" t="s">
        <v>63</v>
      </c>
      <c r="B20" s="8">
        <v>1</v>
      </c>
      <c r="C20" s="10">
        <v>0</v>
      </c>
      <c r="D20" s="2" t="s">
        <v>52</v>
      </c>
      <c r="E20" s="2">
        <v>1</v>
      </c>
      <c r="F20" s="71" t="s">
        <v>237</v>
      </c>
      <c r="G20" s="68">
        <v>0</v>
      </c>
      <c r="H20" s="2">
        <v>0</v>
      </c>
      <c r="I20" s="2">
        <v>0</v>
      </c>
      <c r="J20" s="2">
        <v>1</v>
      </c>
      <c r="K20" s="2">
        <v>1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23.87</v>
      </c>
      <c r="U20" s="2">
        <v>23.81</v>
      </c>
      <c r="V20" s="10">
        <v>1</v>
      </c>
      <c r="W20" s="10">
        <v>2</v>
      </c>
      <c r="X20" s="8">
        <v>0</v>
      </c>
      <c r="Y20" s="8">
        <f>AVERAGE(T20:U20)</f>
        <v>23.84</v>
      </c>
      <c r="Z20" s="64" t="s">
        <v>264</v>
      </c>
      <c r="AA20" s="64" t="s">
        <v>264</v>
      </c>
      <c r="AB20" s="2" t="s">
        <v>6</v>
      </c>
      <c r="AC20" s="2" t="s">
        <v>6</v>
      </c>
      <c r="AD20" s="67">
        <v>28.520278930664062</v>
      </c>
      <c r="AE20" s="2" t="s">
        <v>6</v>
      </c>
      <c r="AF20" s="2" t="s">
        <v>6</v>
      </c>
      <c r="AG20" s="67">
        <v>32.219623565673828</v>
      </c>
    </row>
    <row r="21" spans="1:33" ht="15" customHeight="1" x14ac:dyDescent="0.2">
      <c r="A21" s="9" t="s">
        <v>238</v>
      </c>
      <c r="B21" s="8">
        <v>1</v>
      </c>
      <c r="C21" s="10">
        <v>8</v>
      </c>
      <c r="D21" s="2" t="s">
        <v>55</v>
      </c>
      <c r="E21" s="2">
        <v>1</v>
      </c>
      <c r="F21" s="71" t="s">
        <v>239</v>
      </c>
      <c r="G21" s="68"/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1</v>
      </c>
      <c r="S21" s="2">
        <v>0</v>
      </c>
      <c r="V21" s="10">
        <v>2</v>
      </c>
      <c r="W21" s="10">
        <v>1</v>
      </c>
      <c r="X21" s="8">
        <v>0</v>
      </c>
      <c r="Y21" s="8" t="s">
        <v>265</v>
      </c>
      <c r="Z21" s="64">
        <f>AVERAGE(AB21:AC21)</f>
        <v>29.242738723754883</v>
      </c>
      <c r="AA21" s="64">
        <f>AVERAGE(AE21:AF21)</f>
        <v>33.414865493774414</v>
      </c>
      <c r="AB21" s="67">
        <v>28.950836181640625</v>
      </c>
      <c r="AC21" s="67">
        <v>29.534641265869141</v>
      </c>
      <c r="AD21" s="67">
        <v>24.211050033569336</v>
      </c>
      <c r="AE21" s="67">
        <v>32.147556304931641</v>
      </c>
      <c r="AF21" s="67">
        <v>34.682174682617188</v>
      </c>
      <c r="AG21" s="67">
        <v>25.932830810546875</v>
      </c>
    </row>
    <row r="22" spans="1:33" ht="15" customHeight="1" x14ac:dyDescent="0.2">
      <c r="A22" s="9" t="s">
        <v>91</v>
      </c>
      <c r="B22" s="8">
        <v>1</v>
      </c>
      <c r="C22" s="10">
        <v>8</v>
      </c>
      <c r="D22" s="2" t="s">
        <v>52</v>
      </c>
      <c r="E22" s="2">
        <v>1</v>
      </c>
      <c r="F22" s="71" t="s">
        <v>240</v>
      </c>
      <c r="G22" s="68"/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35</v>
      </c>
      <c r="U22" s="2">
        <v>35</v>
      </c>
      <c r="V22" s="10">
        <v>1</v>
      </c>
      <c r="W22" s="10">
        <v>1</v>
      </c>
      <c r="X22" s="8">
        <v>0</v>
      </c>
      <c r="Y22" s="8">
        <f>AVERAGE(T22:U22)</f>
        <v>35</v>
      </c>
      <c r="Z22" s="64" t="s">
        <v>264</v>
      </c>
      <c r="AA22" s="64" t="s">
        <v>264</v>
      </c>
      <c r="AB22" s="2" t="s">
        <v>6</v>
      </c>
      <c r="AC22" s="2" t="s">
        <v>6</v>
      </c>
      <c r="AD22" s="67">
        <v>26.59815788269043</v>
      </c>
      <c r="AE22" s="2" t="s">
        <v>6</v>
      </c>
      <c r="AF22" s="2" t="s">
        <v>6</v>
      </c>
      <c r="AG22" s="67">
        <v>28.509252548217773</v>
      </c>
    </row>
    <row r="23" spans="1:33" ht="15" customHeight="1" x14ac:dyDescent="0.2">
      <c r="A23" s="9" t="s">
        <v>54</v>
      </c>
      <c r="B23" s="8">
        <v>1</v>
      </c>
      <c r="C23" s="10">
        <v>0</v>
      </c>
      <c r="D23" s="2" t="s">
        <v>55</v>
      </c>
      <c r="E23" s="2">
        <v>1</v>
      </c>
      <c r="F23" s="71" t="s">
        <v>267</v>
      </c>
      <c r="G23" s="68">
        <v>0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22.26</v>
      </c>
      <c r="U23" s="2">
        <v>22.78</v>
      </c>
      <c r="V23" s="10">
        <v>1</v>
      </c>
      <c r="W23" s="10">
        <v>1</v>
      </c>
      <c r="X23" s="8">
        <v>0</v>
      </c>
      <c r="Y23" s="8">
        <f>AVERAGE(T23:U23)</f>
        <v>22.520000000000003</v>
      </c>
      <c r="Z23" s="64">
        <f>AVERAGE(AB23:AC23)</f>
        <v>24.89979362487793</v>
      </c>
      <c r="AA23" s="64">
        <f>AVERAGE(AE23:AF23)</f>
        <v>26.387558937072754</v>
      </c>
      <c r="AB23" s="67">
        <v>26.450260162353516</v>
      </c>
      <c r="AC23" s="67">
        <v>23.349327087402344</v>
      </c>
      <c r="AD23" s="67">
        <v>23.997</v>
      </c>
      <c r="AE23" s="67">
        <v>27.551008224487305</v>
      </c>
      <c r="AF23" s="67">
        <v>25.224109649658203</v>
      </c>
      <c r="AG23" s="67">
        <v>26.673999999999999</v>
      </c>
    </row>
    <row r="24" spans="1:33" ht="15" customHeight="1" x14ac:dyDescent="0.2">
      <c r="A24" s="9" t="s">
        <v>58</v>
      </c>
      <c r="B24" s="8">
        <v>1</v>
      </c>
      <c r="C24" s="10">
        <v>0</v>
      </c>
      <c r="D24" s="2" t="s">
        <v>52</v>
      </c>
      <c r="E24" s="2">
        <v>1</v>
      </c>
      <c r="F24" s="71" t="s">
        <v>228</v>
      </c>
      <c r="G24" s="68">
        <v>0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19.899999999999999</v>
      </c>
      <c r="U24" s="2">
        <v>19.64</v>
      </c>
      <c r="V24" s="10">
        <v>2</v>
      </c>
      <c r="W24" s="10">
        <v>0</v>
      </c>
      <c r="X24" s="8">
        <v>0</v>
      </c>
      <c r="Y24" s="8">
        <f>AVERAGE(T24:U24)</f>
        <v>19.77</v>
      </c>
      <c r="Z24" s="64">
        <f>AVERAGE(AB24:AC24)</f>
        <v>19.514098167419434</v>
      </c>
      <c r="AA24" s="64">
        <f>AVERAGE(AE24:AF24)</f>
        <v>21.043910980224609</v>
      </c>
      <c r="AB24" s="67">
        <v>19.63654899597168</v>
      </c>
      <c r="AC24" s="67">
        <v>19.391647338867188</v>
      </c>
      <c r="AD24" s="67">
        <v>24.876855850219727</v>
      </c>
      <c r="AE24" s="67">
        <v>21.080772399902344</v>
      </c>
      <c r="AF24" s="67">
        <v>21.007049560546875</v>
      </c>
      <c r="AG24" s="67">
        <v>26.414222717285156</v>
      </c>
    </row>
    <row r="25" spans="1:33" ht="15" customHeight="1" x14ac:dyDescent="0.2">
      <c r="A25" s="8" t="s">
        <v>74</v>
      </c>
      <c r="B25" s="8">
        <v>1</v>
      </c>
      <c r="C25" s="10">
        <v>2</v>
      </c>
      <c r="D25" s="2" t="s">
        <v>52</v>
      </c>
      <c r="E25" s="2">
        <v>1</v>
      </c>
      <c r="F25" s="71" t="s">
        <v>241</v>
      </c>
      <c r="G25" s="68">
        <v>0</v>
      </c>
      <c r="H25" s="2">
        <v>1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28.16</v>
      </c>
      <c r="U25" s="2">
        <v>28.97</v>
      </c>
      <c r="V25" s="10">
        <v>0</v>
      </c>
      <c r="W25" s="10">
        <v>1</v>
      </c>
      <c r="X25" s="8">
        <v>1</v>
      </c>
      <c r="Y25" s="8">
        <f>AVERAGE(T25:U25)</f>
        <v>28.564999999999998</v>
      </c>
      <c r="Z25" s="64">
        <f>AVERAGE(AB25:AC25)</f>
        <v>25.685176849365234</v>
      </c>
      <c r="AA25" s="64">
        <f>AVERAGE(AE25:AF25)</f>
        <v>28.087648391723633</v>
      </c>
      <c r="AB25" s="65">
        <v>25.644630432128906</v>
      </c>
      <c r="AC25" s="65">
        <v>25.725723266601562</v>
      </c>
      <c r="AD25" s="65">
        <v>25.016716003417969</v>
      </c>
      <c r="AE25" s="65">
        <v>27.778308868408203</v>
      </c>
      <c r="AF25" s="65">
        <v>28.396987915039062</v>
      </c>
      <c r="AG25" s="65">
        <v>28.773696899414062</v>
      </c>
    </row>
    <row r="26" spans="1:33" ht="15" customHeight="1" x14ac:dyDescent="0.2">
      <c r="A26" s="8" t="s">
        <v>182</v>
      </c>
      <c r="B26" s="8">
        <v>0</v>
      </c>
      <c r="C26" s="10">
        <v>5</v>
      </c>
      <c r="D26" s="2" t="s">
        <v>52</v>
      </c>
      <c r="E26" s="2" t="s">
        <v>284</v>
      </c>
      <c r="F26" s="71" t="s">
        <v>181</v>
      </c>
      <c r="G26" s="68" t="s">
        <v>119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V26" s="10">
        <v>2</v>
      </c>
      <c r="W26" s="10">
        <v>0</v>
      </c>
      <c r="X26" s="8">
        <v>0</v>
      </c>
      <c r="Y26" s="64" t="s">
        <v>264</v>
      </c>
      <c r="Z26" s="64" t="s">
        <v>264</v>
      </c>
      <c r="AA26" s="64" t="s">
        <v>264</v>
      </c>
      <c r="AB26" s="12" t="s">
        <v>6</v>
      </c>
      <c r="AC26" s="12" t="s">
        <v>6</v>
      </c>
      <c r="AD26" s="12">
        <v>22.695</v>
      </c>
      <c r="AE26" s="12" t="s">
        <v>6</v>
      </c>
      <c r="AF26" s="12" t="s">
        <v>6</v>
      </c>
      <c r="AG26" s="65">
        <v>24.621526718139648</v>
      </c>
    </row>
    <row r="27" spans="1:33" ht="15" customHeight="1" x14ac:dyDescent="0.2">
      <c r="A27" s="8" t="s">
        <v>73</v>
      </c>
      <c r="B27" s="8">
        <v>1</v>
      </c>
      <c r="C27" s="10">
        <v>1</v>
      </c>
      <c r="D27" s="2" t="s">
        <v>52</v>
      </c>
      <c r="E27" s="2">
        <v>1</v>
      </c>
      <c r="F27" s="71" t="s">
        <v>267</v>
      </c>
      <c r="G27" s="68">
        <v>0</v>
      </c>
      <c r="H27" s="2">
        <v>1</v>
      </c>
      <c r="I27" s="2">
        <v>1</v>
      </c>
      <c r="J27" s="2">
        <v>0</v>
      </c>
      <c r="K27" s="2">
        <v>1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37.1</v>
      </c>
      <c r="U27" s="2">
        <v>35.200000000000003</v>
      </c>
      <c r="V27" s="10">
        <v>2</v>
      </c>
      <c r="W27" s="10">
        <v>2</v>
      </c>
      <c r="X27" s="8">
        <v>0</v>
      </c>
      <c r="Y27" s="8">
        <f>AVERAGE(T27:U27)</f>
        <v>36.150000000000006</v>
      </c>
      <c r="Z27" s="64" t="s">
        <v>264</v>
      </c>
      <c r="AA27" s="64" t="s">
        <v>264</v>
      </c>
      <c r="AB27" s="2" t="s">
        <v>6</v>
      </c>
      <c r="AC27" s="2" t="s">
        <v>6</v>
      </c>
      <c r="AD27" s="67">
        <v>28.366451263427734</v>
      </c>
      <c r="AE27" s="2" t="s">
        <v>6</v>
      </c>
      <c r="AF27" s="2" t="s">
        <v>6</v>
      </c>
      <c r="AG27" s="67">
        <v>28.695869445800781</v>
      </c>
    </row>
    <row r="28" spans="1:33" ht="15" customHeight="1" x14ac:dyDescent="0.2">
      <c r="A28" s="8" t="s">
        <v>180</v>
      </c>
      <c r="B28" s="8">
        <v>0</v>
      </c>
      <c r="C28" s="10">
        <v>6</v>
      </c>
      <c r="D28" s="2" t="s">
        <v>55</v>
      </c>
      <c r="E28" s="2" t="s">
        <v>284</v>
      </c>
      <c r="F28" s="71" t="s">
        <v>179</v>
      </c>
      <c r="G28" s="68" t="s">
        <v>178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V28" s="10">
        <v>2</v>
      </c>
      <c r="W28" s="10">
        <v>0</v>
      </c>
      <c r="X28" s="8">
        <v>0</v>
      </c>
      <c r="Y28" s="64" t="s">
        <v>264</v>
      </c>
      <c r="Z28" s="64" t="s">
        <v>264</v>
      </c>
      <c r="AA28" s="64" t="s">
        <v>264</v>
      </c>
      <c r="AB28" s="2" t="s">
        <v>6</v>
      </c>
      <c r="AC28" s="2" t="s">
        <v>6</v>
      </c>
      <c r="AD28" s="67">
        <v>28.722951889038086</v>
      </c>
      <c r="AE28" s="2" t="s">
        <v>6</v>
      </c>
      <c r="AF28" s="2" t="s">
        <v>6</v>
      </c>
      <c r="AG28" s="67">
        <v>30.775064468383789</v>
      </c>
    </row>
    <row r="29" spans="1:33" ht="15" customHeight="1" x14ac:dyDescent="0.2">
      <c r="A29" s="8" t="s">
        <v>177</v>
      </c>
      <c r="B29" s="8">
        <v>0</v>
      </c>
      <c r="C29" s="10">
        <v>5</v>
      </c>
      <c r="D29" s="2" t="s">
        <v>52</v>
      </c>
      <c r="E29" s="2" t="s">
        <v>284</v>
      </c>
      <c r="F29" s="71" t="s">
        <v>176</v>
      </c>
      <c r="G29" s="68"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V29" s="10">
        <v>2</v>
      </c>
      <c r="W29" s="10">
        <v>1</v>
      </c>
      <c r="X29" s="8">
        <v>0</v>
      </c>
      <c r="Y29" s="64" t="s">
        <v>264</v>
      </c>
      <c r="Z29" s="64" t="s">
        <v>264</v>
      </c>
      <c r="AA29" s="64" t="s">
        <v>264</v>
      </c>
      <c r="AB29" s="12" t="s">
        <v>6</v>
      </c>
      <c r="AC29" s="12" t="s">
        <v>6</v>
      </c>
      <c r="AD29" s="65">
        <v>26.787710189819336</v>
      </c>
      <c r="AE29" s="12" t="s">
        <v>6</v>
      </c>
      <c r="AF29" s="12" t="s">
        <v>6</v>
      </c>
      <c r="AG29" s="65">
        <v>30.084300994873047</v>
      </c>
    </row>
    <row r="30" spans="1:33" ht="15" customHeight="1" x14ac:dyDescent="0.2">
      <c r="A30" s="8" t="s">
        <v>75</v>
      </c>
      <c r="B30" s="8">
        <v>1</v>
      </c>
      <c r="C30" s="10">
        <v>2</v>
      </c>
      <c r="D30" s="2" t="s">
        <v>52</v>
      </c>
      <c r="E30" s="2">
        <v>0</v>
      </c>
      <c r="F30" s="71" t="s">
        <v>243</v>
      </c>
      <c r="G30" s="68"/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31.53</v>
      </c>
      <c r="U30" s="2">
        <v>33.090000000000003</v>
      </c>
      <c r="V30" s="10">
        <v>0</v>
      </c>
      <c r="W30" s="10">
        <v>1</v>
      </c>
      <c r="X30" s="8">
        <v>0</v>
      </c>
      <c r="Y30" s="8">
        <f>AVERAGE(T30:U30)</f>
        <v>32.31</v>
      </c>
      <c r="Z30" s="64">
        <f>AVERAGE(AB30:AC30)</f>
        <v>34.65618896484375</v>
      </c>
      <c r="AA30" s="64" t="s">
        <v>94</v>
      </c>
      <c r="AB30" s="65">
        <v>34.365421295166016</v>
      </c>
      <c r="AC30" s="65">
        <v>34.946956634521484</v>
      </c>
      <c r="AD30" s="65">
        <v>25.129907608032227</v>
      </c>
      <c r="AE30" s="12"/>
      <c r="AF30" s="65"/>
      <c r="AG30" s="65"/>
    </row>
    <row r="31" spans="1:33" ht="15" customHeight="1" x14ac:dyDescent="0.2">
      <c r="A31" s="8" t="s">
        <v>175</v>
      </c>
      <c r="B31" s="8">
        <v>0</v>
      </c>
      <c r="C31" s="10">
        <v>1</v>
      </c>
      <c r="D31" s="2" t="s">
        <v>55</v>
      </c>
      <c r="E31" s="2" t="s">
        <v>284</v>
      </c>
      <c r="F31" s="71" t="s">
        <v>174</v>
      </c>
      <c r="G31" s="68"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V31" s="10">
        <v>1</v>
      </c>
      <c r="W31" s="10">
        <v>0</v>
      </c>
      <c r="X31" s="8">
        <v>0</v>
      </c>
      <c r="Y31" s="64" t="s">
        <v>264</v>
      </c>
      <c r="Z31" s="64" t="s">
        <v>264</v>
      </c>
      <c r="AA31" s="64" t="s">
        <v>264</v>
      </c>
      <c r="AB31" s="12" t="s">
        <v>6</v>
      </c>
      <c r="AC31" s="12" t="s">
        <v>6</v>
      </c>
      <c r="AD31" s="65">
        <v>24.967941284179688</v>
      </c>
      <c r="AE31" s="12" t="s">
        <v>6</v>
      </c>
      <c r="AF31" s="12" t="s">
        <v>6</v>
      </c>
      <c r="AG31" s="65">
        <v>27.058755874633789</v>
      </c>
    </row>
    <row r="32" spans="1:33" ht="15" customHeight="1" x14ac:dyDescent="0.2">
      <c r="A32" s="8" t="s">
        <v>59</v>
      </c>
      <c r="B32" s="8">
        <v>1</v>
      </c>
      <c r="C32" s="10">
        <v>0</v>
      </c>
      <c r="D32" s="2" t="s">
        <v>55</v>
      </c>
      <c r="E32" s="2">
        <v>1</v>
      </c>
      <c r="F32" s="71" t="s">
        <v>226</v>
      </c>
      <c r="G32" s="68">
        <v>0</v>
      </c>
      <c r="H32" s="2">
        <v>1</v>
      </c>
      <c r="I32" s="2">
        <v>1</v>
      </c>
      <c r="J32" s="2">
        <v>0</v>
      </c>
      <c r="K32" s="2">
        <v>1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1</v>
      </c>
      <c r="T32" s="2">
        <v>18.93</v>
      </c>
      <c r="U32" s="2">
        <v>18.399999999999999</v>
      </c>
      <c r="V32" s="10">
        <v>1</v>
      </c>
      <c r="W32" s="10">
        <v>0</v>
      </c>
      <c r="X32" s="8">
        <v>0</v>
      </c>
      <c r="Y32" s="8">
        <f>AVERAGE(T32:U32)</f>
        <v>18.664999999999999</v>
      </c>
      <c r="Z32" s="64">
        <f>AVERAGE(AB32:AC32)</f>
        <v>20.974734306335449</v>
      </c>
      <c r="AA32" s="64">
        <f>AVERAGE(AE32:AF32)</f>
        <v>22.891608238220215</v>
      </c>
      <c r="AB32" s="65">
        <v>21.062969207763672</v>
      </c>
      <c r="AC32" s="65">
        <v>20.886499404907227</v>
      </c>
      <c r="AD32" s="65">
        <v>27.594575881958008</v>
      </c>
      <c r="AE32" s="65">
        <v>22.265344619750977</v>
      </c>
      <c r="AF32" s="65">
        <v>23.517871856689453</v>
      </c>
      <c r="AG32" s="65">
        <v>27.895763397216797</v>
      </c>
    </row>
    <row r="33" spans="1:33" ht="15" customHeight="1" x14ac:dyDescent="0.2">
      <c r="A33" s="8" t="s">
        <v>173</v>
      </c>
      <c r="B33" s="8">
        <v>0</v>
      </c>
      <c r="C33" s="10">
        <v>1</v>
      </c>
      <c r="D33" s="2" t="s">
        <v>52</v>
      </c>
      <c r="E33" s="2" t="s">
        <v>284</v>
      </c>
      <c r="F33" s="71" t="s">
        <v>172</v>
      </c>
      <c r="G33" s="68" t="s">
        <v>244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V33" s="10">
        <v>2</v>
      </c>
      <c r="W33" s="10">
        <v>3</v>
      </c>
      <c r="X33" s="8">
        <v>0</v>
      </c>
      <c r="Y33" s="64" t="s">
        <v>264</v>
      </c>
      <c r="Z33" s="64" t="s">
        <v>264</v>
      </c>
      <c r="AA33" s="64" t="s">
        <v>264</v>
      </c>
      <c r="AB33" s="2" t="s">
        <v>6</v>
      </c>
      <c r="AC33" s="2" t="s">
        <v>6</v>
      </c>
      <c r="AD33" s="67">
        <v>25.333684921264648</v>
      </c>
      <c r="AE33" s="2" t="s">
        <v>6</v>
      </c>
      <c r="AF33" s="2" t="s">
        <v>6</v>
      </c>
      <c r="AG33" s="67">
        <v>27.546047210693359</v>
      </c>
    </row>
    <row r="34" spans="1:33" ht="15" customHeight="1" x14ac:dyDescent="0.2">
      <c r="A34" s="8" t="s">
        <v>171</v>
      </c>
      <c r="B34" s="8">
        <v>0</v>
      </c>
      <c r="C34" s="10">
        <v>7</v>
      </c>
      <c r="D34" s="2" t="s">
        <v>55</v>
      </c>
      <c r="E34" s="2" t="s">
        <v>284</v>
      </c>
      <c r="F34" s="71" t="s">
        <v>170</v>
      </c>
      <c r="G34" s="6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V34" s="10">
        <v>2</v>
      </c>
      <c r="W34" s="10">
        <v>3</v>
      </c>
      <c r="X34" s="8">
        <v>0</v>
      </c>
      <c r="Y34" s="64" t="s">
        <v>264</v>
      </c>
      <c r="Z34" s="64" t="s">
        <v>264</v>
      </c>
      <c r="AA34" s="64" t="s">
        <v>264</v>
      </c>
      <c r="AB34" s="2" t="s">
        <v>6</v>
      </c>
      <c r="AC34" s="2" t="s">
        <v>6</v>
      </c>
      <c r="AD34" s="67">
        <v>23.550622940063477</v>
      </c>
      <c r="AE34" s="2" t="s">
        <v>6</v>
      </c>
      <c r="AF34" s="2" t="s">
        <v>6</v>
      </c>
      <c r="AG34" s="67">
        <v>28.108331680297852</v>
      </c>
    </row>
    <row r="35" spans="1:33" ht="15" customHeight="1" x14ac:dyDescent="0.2">
      <c r="A35" s="8" t="s">
        <v>69</v>
      </c>
      <c r="B35" s="8">
        <v>1</v>
      </c>
      <c r="C35" s="10">
        <v>0</v>
      </c>
      <c r="D35" s="2" t="s">
        <v>55</v>
      </c>
      <c r="E35" s="2">
        <v>0</v>
      </c>
      <c r="F35" s="71" t="s">
        <v>245</v>
      </c>
      <c r="G35" s="68" t="s">
        <v>246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33.159999999999997</v>
      </c>
      <c r="U35" s="2">
        <v>35.979999999999997</v>
      </c>
      <c r="V35" s="10">
        <v>1</v>
      </c>
      <c r="W35" s="10">
        <v>1</v>
      </c>
      <c r="X35" s="8">
        <v>0</v>
      </c>
      <c r="Y35" s="8">
        <f>AVERAGE(T35:U35)</f>
        <v>34.569999999999993</v>
      </c>
      <c r="Z35" s="64" t="s">
        <v>264</v>
      </c>
      <c r="AA35" s="64" t="s">
        <v>264</v>
      </c>
      <c r="AB35" s="2" t="s">
        <v>6</v>
      </c>
      <c r="AC35" s="2" t="s">
        <v>6</v>
      </c>
      <c r="AD35" s="67">
        <v>29.786991119384766</v>
      </c>
      <c r="AE35" s="2" t="s">
        <v>6</v>
      </c>
      <c r="AF35" s="2" t="s">
        <v>6</v>
      </c>
      <c r="AG35" s="67">
        <v>30.839340209960938</v>
      </c>
    </row>
    <row r="36" spans="1:33" ht="15" customHeight="1" x14ac:dyDescent="0.2">
      <c r="A36" s="8" t="s">
        <v>93</v>
      </c>
      <c r="B36" s="8">
        <v>1</v>
      </c>
      <c r="C36" s="10">
        <v>9</v>
      </c>
      <c r="D36" s="2" t="s">
        <v>52</v>
      </c>
      <c r="E36" s="2">
        <v>0</v>
      </c>
      <c r="F36" s="71" t="s">
        <v>247</v>
      </c>
      <c r="G36" s="6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V36" s="10">
        <v>1</v>
      </c>
      <c r="W36" s="10">
        <v>1</v>
      </c>
      <c r="X36" s="8">
        <v>1</v>
      </c>
      <c r="Y36" s="8" t="s">
        <v>265</v>
      </c>
      <c r="Z36" s="64">
        <f>AVERAGE(AB36:AC36)</f>
        <v>36.006668090820312</v>
      </c>
      <c r="AA36" s="64" t="s">
        <v>264</v>
      </c>
      <c r="AB36" s="67">
        <v>36.251579284667969</v>
      </c>
      <c r="AC36" s="67">
        <v>35.761756896972656</v>
      </c>
      <c r="AD36" s="67">
        <v>23.840070724487305</v>
      </c>
      <c r="AE36" s="2" t="s">
        <v>6</v>
      </c>
      <c r="AF36" s="2" t="s">
        <v>6</v>
      </c>
      <c r="AG36" s="67">
        <v>25.150754928588867</v>
      </c>
    </row>
    <row r="37" spans="1:33" ht="15" customHeight="1" x14ac:dyDescent="0.2">
      <c r="A37" s="8" t="s">
        <v>169</v>
      </c>
      <c r="B37" s="8">
        <v>0</v>
      </c>
      <c r="C37" s="10">
        <v>2</v>
      </c>
      <c r="D37" s="2" t="s">
        <v>52</v>
      </c>
      <c r="E37" s="2" t="s">
        <v>284</v>
      </c>
      <c r="F37" s="71" t="s">
        <v>168</v>
      </c>
      <c r="G37" s="6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V37" s="10">
        <v>1</v>
      </c>
      <c r="W37" s="10">
        <v>2</v>
      </c>
      <c r="X37" s="8">
        <v>0</v>
      </c>
      <c r="Y37" s="64" t="s">
        <v>264</v>
      </c>
      <c r="Z37" s="64" t="s">
        <v>264</v>
      </c>
      <c r="AA37" s="64" t="s">
        <v>264</v>
      </c>
      <c r="AB37" s="12" t="s">
        <v>6</v>
      </c>
      <c r="AC37" s="12" t="s">
        <v>6</v>
      </c>
      <c r="AD37" s="65">
        <v>27.195741653442383</v>
      </c>
      <c r="AE37" s="12" t="s">
        <v>6</v>
      </c>
      <c r="AF37" s="12" t="s">
        <v>6</v>
      </c>
      <c r="AG37" s="65">
        <v>29.818937301635742</v>
      </c>
    </row>
    <row r="38" spans="1:33" ht="15" customHeight="1" x14ac:dyDescent="0.2">
      <c r="A38" s="8" t="s">
        <v>167</v>
      </c>
      <c r="B38" s="8">
        <v>0</v>
      </c>
      <c r="C38" s="10">
        <v>8</v>
      </c>
      <c r="D38" s="2" t="s">
        <v>55</v>
      </c>
      <c r="E38" s="2" t="s">
        <v>284</v>
      </c>
      <c r="F38" s="71" t="s">
        <v>166</v>
      </c>
      <c r="G38" s="68"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V38" s="10">
        <v>1</v>
      </c>
      <c r="W38" s="10">
        <v>0</v>
      </c>
      <c r="X38" s="8">
        <v>0</v>
      </c>
      <c r="Y38" s="64" t="s">
        <v>264</v>
      </c>
      <c r="Z38" s="64" t="s">
        <v>264</v>
      </c>
      <c r="AA38" s="64" t="s">
        <v>264</v>
      </c>
      <c r="AB38" s="12" t="s">
        <v>6</v>
      </c>
      <c r="AC38" s="12" t="s">
        <v>6</v>
      </c>
      <c r="AD38" s="65">
        <v>24.420568466186523</v>
      </c>
      <c r="AE38" s="12" t="s">
        <v>6</v>
      </c>
      <c r="AF38" s="12" t="s">
        <v>6</v>
      </c>
      <c r="AG38" s="65">
        <v>25.290018081665039</v>
      </c>
    </row>
    <row r="39" spans="1:33" ht="15" customHeight="1" x14ac:dyDescent="0.2">
      <c r="A39" s="8" t="s">
        <v>165</v>
      </c>
      <c r="B39" s="8">
        <v>0</v>
      </c>
      <c r="C39" s="10">
        <v>9</v>
      </c>
      <c r="D39" s="2" t="s">
        <v>55</v>
      </c>
      <c r="E39" s="2" t="s">
        <v>284</v>
      </c>
      <c r="F39" s="71" t="s">
        <v>164</v>
      </c>
      <c r="G39" s="68" t="s">
        <v>248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V39" s="10">
        <v>1</v>
      </c>
      <c r="W39" s="10">
        <v>1</v>
      </c>
      <c r="X39" s="8">
        <v>0</v>
      </c>
      <c r="Y39" s="64" t="s">
        <v>264</v>
      </c>
      <c r="Z39" s="64" t="s">
        <v>264</v>
      </c>
      <c r="AA39" s="64" t="s">
        <v>264</v>
      </c>
      <c r="AB39" s="2" t="s">
        <v>6</v>
      </c>
      <c r="AC39" s="2" t="s">
        <v>6</v>
      </c>
      <c r="AD39" s="67">
        <v>23.149345397949219</v>
      </c>
      <c r="AE39" s="2" t="s">
        <v>6</v>
      </c>
      <c r="AF39" s="2" t="s">
        <v>6</v>
      </c>
      <c r="AG39" s="67">
        <v>24.872831344604492</v>
      </c>
    </row>
    <row r="40" spans="1:33" ht="15" customHeight="1" x14ac:dyDescent="0.2">
      <c r="A40" s="8" t="s">
        <v>163</v>
      </c>
      <c r="B40" s="8">
        <v>0</v>
      </c>
      <c r="C40" s="10">
        <v>1</v>
      </c>
      <c r="D40" s="2" t="s">
        <v>55</v>
      </c>
      <c r="E40" s="2" t="s">
        <v>284</v>
      </c>
      <c r="F40" s="71" t="s">
        <v>137</v>
      </c>
      <c r="G40" s="68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V40" s="10">
        <v>2</v>
      </c>
      <c r="W40" s="10">
        <v>0</v>
      </c>
      <c r="X40" s="8">
        <v>0</v>
      </c>
      <c r="Y40" s="64" t="s">
        <v>264</v>
      </c>
      <c r="Z40" s="64" t="s">
        <v>264</v>
      </c>
      <c r="AA40" s="64" t="s">
        <v>264</v>
      </c>
      <c r="AB40" s="2" t="s">
        <v>6</v>
      </c>
      <c r="AC40" s="2" t="s">
        <v>6</v>
      </c>
      <c r="AD40" s="67">
        <v>25.029983520507812</v>
      </c>
      <c r="AE40" s="2" t="s">
        <v>6</v>
      </c>
      <c r="AF40" s="2" t="s">
        <v>6</v>
      </c>
      <c r="AG40" s="67">
        <v>26.7921142578125</v>
      </c>
    </row>
    <row r="41" spans="1:33" ht="15" customHeight="1" x14ac:dyDescent="0.2">
      <c r="A41" s="8" t="s">
        <v>162</v>
      </c>
      <c r="B41" s="8">
        <v>0</v>
      </c>
      <c r="C41" s="10">
        <v>7</v>
      </c>
      <c r="D41" s="2" t="s">
        <v>52</v>
      </c>
      <c r="E41" s="2" t="s">
        <v>284</v>
      </c>
      <c r="F41" s="71" t="s">
        <v>161</v>
      </c>
      <c r="G41" s="68"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V41" s="10">
        <v>2</v>
      </c>
      <c r="W41" s="10">
        <v>0</v>
      </c>
      <c r="X41" s="8">
        <v>0</v>
      </c>
      <c r="Y41" s="64" t="s">
        <v>264</v>
      </c>
      <c r="Z41" s="64" t="s">
        <v>264</v>
      </c>
      <c r="AA41" s="64" t="s">
        <v>264</v>
      </c>
      <c r="AB41" s="2" t="s">
        <v>6</v>
      </c>
      <c r="AC41" s="2" t="s">
        <v>6</v>
      </c>
      <c r="AD41" s="67">
        <v>24.752445220947266</v>
      </c>
      <c r="AE41" s="2" t="s">
        <v>6</v>
      </c>
      <c r="AF41" s="2" t="s">
        <v>6</v>
      </c>
      <c r="AG41" s="67">
        <v>23.731304168701172</v>
      </c>
    </row>
    <row r="42" spans="1:33" ht="15" customHeight="1" x14ac:dyDescent="0.2">
      <c r="A42" s="8" t="s">
        <v>62</v>
      </c>
      <c r="B42" s="8">
        <v>1</v>
      </c>
      <c r="C42" s="10">
        <v>0</v>
      </c>
      <c r="D42" s="2" t="s">
        <v>52</v>
      </c>
      <c r="E42" s="2">
        <v>0</v>
      </c>
      <c r="F42" s="71" t="s">
        <v>249</v>
      </c>
      <c r="G42" s="68"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>
        <v>27.72</v>
      </c>
      <c r="U42" s="2">
        <v>26.68</v>
      </c>
      <c r="V42" s="10">
        <v>2</v>
      </c>
      <c r="W42" s="10">
        <v>1</v>
      </c>
      <c r="X42" s="8">
        <v>1</v>
      </c>
      <c r="Y42" s="8">
        <f>AVERAGE(T42:U42)</f>
        <v>27.2</v>
      </c>
      <c r="Z42" s="64">
        <f>AVERAGE(AB42:AC42)</f>
        <v>28.111000000000001</v>
      </c>
      <c r="AA42" s="64">
        <f>AVERAGE(AE42:AF42)</f>
        <v>30.295999999999999</v>
      </c>
      <c r="AB42" s="2">
        <v>27.8</v>
      </c>
      <c r="AC42" s="2">
        <v>28.422000000000001</v>
      </c>
      <c r="AD42" s="67">
        <v>28.974</v>
      </c>
      <c r="AE42" s="2">
        <v>29.731999999999999</v>
      </c>
      <c r="AF42" s="2">
        <v>30.86</v>
      </c>
      <c r="AG42" s="67">
        <v>30.751000000000001</v>
      </c>
    </row>
    <row r="43" spans="1:33" ht="15" customHeight="1" x14ac:dyDescent="0.2">
      <c r="A43" s="8" t="s">
        <v>160</v>
      </c>
      <c r="B43" s="8">
        <v>0</v>
      </c>
      <c r="C43" s="10">
        <v>1</v>
      </c>
      <c r="D43" s="2" t="s">
        <v>52</v>
      </c>
      <c r="E43" s="2" t="s">
        <v>284</v>
      </c>
      <c r="F43" s="71" t="s">
        <v>159</v>
      </c>
      <c r="G43" s="68"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10">
        <v>1</v>
      </c>
      <c r="W43" s="10">
        <v>2</v>
      </c>
      <c r="X43" s="8">
        <v>0</v>
      </c>
      <c r="Y43" s="64" t="s">
        <v>264</v>
      </c>
      <c r="Z43" s="64" t="s">
        <v>264</v>
      </c>
      <c r="AA43" s="64" t="s">
        <v>264</v>
      </c>
      <c r="AB43" s="2" t="s">
        <v>6</v>
      </c>
      <c r="AC43" s="2" t="s">
        <v>6</v>
      </c>
      <c r="AD43" s="67">
        <v>26.588999999999999</v>
      </c>
      <c r="AE43" s="2" t="s">
        <v>6</v>
      </c>
      <c r="AF43" s="2" t="s">
        <v>6</v>
      </c>
      <c r="AG43" s="67">
        <v>27.617999999999999</v>
      </c>
    </row>
    <row r="44" spans="1:33" ht="15" customHeight="1" x14ac:dyDescent="0.2">
      <c r="A44" s="8" t="s">
        <v>158</v>
      </c>
      <c r="B44" s="8">
        <v>0</v>
      </c>
      <c r="C44" s="10">
        <v>1</v>
      </c>
      <c r="D44" s="2" t="s">
        <v>52</v>
      </c>
      <c r="E44" s="2" t="s">
        <v>284</v>
      </c>
      <c r="F44" s="71" t="s">
        <v>157</v>
      </c>
      <c r="G44" s="68"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0">
        <v>1</v>
      </c>
      <c r="W44" s="10">
        <v>2</v>
      </c>
      <c r="X44" s="8">
        <v>0</v>
      </c>
      <c r="Y44" s="64" t="s">
        <v>264</v>
      </c>
      <c r="Z44" s="64" t="s">
        <v>264</v>
      </c>
      <c r="AA44" s="64" t="s">
        <v>264</v>
      </c>
      <c r="AB44" s="2" t="s">
        <v>6</v>
      </c>
      <c r="AC44" s="2" t="s">
        <v>6</v>
      </c>
      <c r="AD44" s="67">
        <v>28.742000000000001</v>
      </c>
      <c r="AE44" s="2" t="s">
        <v>6</v>
      </c>
      <c r="AF44" s="2" t="s">
        <v>6</v>
      </c>
      <c r="AG44" s="67">
        <v>30.149000000000001</v>
      </c>
    </row>
    <row r="45" spans="1:33" ht="15" customHeight="1" x14ac:dyDescent="0.2">
      <c r="A45" s="8" t="s">
        <v>156</v>
      </c>
      <c r="B45" s="8">
        <v>0</v>
      </c>
      <c r="C45" s="10">
        <v>0</v>
      </c>
      <c r="D45" s="2" t="s">
        <v>52</v>
      </c>
      <c r="E45" s="2" t="s">
        <v>284</v>
      </c>
      <c r="F45" s="71" t="s">
        <v>155</v>
      </c>
      <c r="G45" s="68"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0">
        <v>2</v>
      </c>
      <c r="W45" s="10">
        <v>1</v>
      </c>
      <c r="X45" s="8">
        <v>0</v>
      </c>
      <c r="Y45" s="64" t="s">
        <v>264</v>
      </c>
      <c r="Z45" s="64" t="s">
        <v>264</v>
      </c>
      <c r="AA45" s="64" t="s">
        <v>264</v>
      </c>
      <c r="AB45" s="2" t="s">
        <v>6</v>
      </c>
      <c r="AC45" s="2" t="s">
        <v>6</v>
      </c>
      <c r="AD45" s="67">
        <v>27.594000000000001</v>
      </c>
      <c r="AE45" s="2" t="s">
        <v>6</v>
      </c>
      <c r="AF45" s="2" t="s">
        <v>6</v>
      </c>
      <c r="AG45" s="67">
        <v>26.463999999999999</v>
      </c>
    </row>
    <row r="46" spans="1:33" ht="15" customHeight="1" x14ac:dyDescent="0.2">
      <c r="A46" s="8" t="s">
        <v>82</v>
      </c>
      <c r="B46" s="8">
        <v>1</v>
      </c>
      <c r="C46" s="10">
        <v>5</v>
      </c>
      <c r="D46" s="2" t="s">
        <v>55</v>
      </c>
      <c r="E46" s="2">
        <v>0</v>
      </c>
      <c r="F46" s="71" t="s">
        <v>250</v>
      </c>
      <c r="G46" s="68"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>
        <v>30.1</v>
      </c>
      <c r="U46" s="2">
        <v>31.2</v>
      </c>
      <c r="V46" s="10">
        <v>1</v>
      </c>
      <c r="W46" s="10">
        <v>0</v>
      </c>
      <c r="X46" s="8">
        <v>1</v>
      </c>
      <c r="Y46" s="8">
        <f>AVERAGE(T46:U46)</f>
        <v>30.65</v>
      </c>
      <c r="Z46" s="64">
        <f>AVERAGE(AB46:AC46)</f>
        <v>30.565999999999999</v>
      </c>
      <c r="AA46" s="64">
        <f>AVERAGE(AE46:AF46)</f>
        <v>33.037999999999997</v>
      </c>
      <c r="AB46" s="2">
        <v>30.984999999999999</v>
      </c>
      <c r="AC46" s="2">
        <v>30.146999999999998</v>
      </c>
      <c r="AD46" s="67">
        <v>25.126000000000001</v>
      </c>
      <c r="AE46" s="2">
        <v>33.122999999999998</v>
      </c>
      <c r="AF46" s="2">
        <v>32.953000000000003</v>
      </c>
      <c r="AG46" s="67">
        <v>25.722000000000001</v>
      </c>
    </row>
    <row r="47" spans="1:33" ht="15" customHeight="1" x14ac:dyDescent="0.2">
      <c r="A47" s="8" t="s">
        <v>78</v>
      </c>
      <c r="B47" s="8">
        <v>1</v>
      </c>
      <c r="C47" s="10">
        <v>4</v>
      </c>
      <c r="D47" s="2" t="s">
        <v>55</v>
      </c>
      <c r="E47" s="2">
        <v>0</v>
      </c>
      <c r="F47" s="71" t="s">
        <v>251</v>
      </c>
      <c r="G47" s="68" t="s">
        <v>252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>
        <v>30.5</v>
      </c>
      <c r="U47" s="2">
        <v>30.8</v>
      </c>
      <c r="V47" s="10">
        <v>2</v>
      </c>
      <c r="W47" s="10">
        <v>0</v>
      </c>
      <c r="X47" s="8">
        <v>0</v>
      </c>
      <c r="Y47" s="8">
        <f>AVERAGE(T47:U47)</f>
        <v>30.65</v>
      </c>
      <c r="Z47" s="64">
        <f>AVERAGE(AB47:AC47)</f>
        <v>26.518000000000001</v>
      </c>
      <c r="AA47" s="64">
        <f>AVERAGE(AE47:AF47)</f>
        <v>29.355</v>
      </c>
      <c r="AB47" s="2">
        <v>26.573</v>
      </c>
      <c r="AC47" s="2">
        <v>26.463000000000001</v>
      </c>
      <c r="AD47" s="67">
        <v>25.927</v>
      </c>
      <c r="AE47" s="2">
        <v>28.696000000000002</v>
      </c>
      <c r="AF47" s="2">
        <v>30.013999999999999</v>
      </c>
      <c r="AG47" s="67">
        <v>30.635000000000002</v>
      </c>
    </row>
    <row r="48" spans="1:33" ht="15" customHeight="1" x14ac:dyDescent="0.2">
      <c r="A48" s="8" t="s">
        <v>64</v>
      </c>
      <c r="B48" s="8">
        <v>1</v>
      </c>
      <c r="C48" s="10">
        <v>0</v>
      </c>
      <c r="D48" s="2" t="s">
        <v>52</v>
      </c>
      <c r="E48" s="2">
        <v>1</v>
      </c>
      <c r="F48" s="71" t="s">
        <v>226</v>
      </c>
      <c r="G48" s="68">
        <v>0</v>
      </c>
      <c r="H48" s="2">
        <v>1</v>
      </c>
      <c r="I48" s="2">
        <v>0</v>
      </c>
      <c r="J48" s="2">
        <v>0</v>
      </c>
      <c r="K48" s="2">
        <v>1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19</v>
      </c>
      <c r="U48" s="2">
        <v>19</v>
      </c>
      <c r="V48" s="10">
        <v>1</v>
      </c>
      <c r="W48" s="10">
        <v>0</v>
      </c>
      <c r="X48" s="8">
        <v>0</v>
      </c>
      <c r="Y48" s="8">
        <f>AVERAGE(T48:U48)</f>
        <v>19</v>
      </c>
      <c r="Z48" s="64" t="s">
        <v>264</v>
      </c>
      <c r="AA48" s="64" t="s">
        <v>264</v>
      </c>
      <c r="AB48" s="2" t="s">
        <v>6</v>
      </c>
      <c r="AC48" s="2" t="s">
        <v>6</v>
      </c>
      <c r="AD48" s="67">
        <v>25.983000000000001</v>
      </c>
      <c r="AE48" s="2" t="s">
        <v>6</v>
      </c>
      <c r="AF48" s="2" t="s">
        <v>6</v>
      </c>
      <c r="AG48" s="67">
        <v>28.533000000000001</v>
      </c>
    </row>
    <row r="49" spans="1:33" ht="15" customHeight="1" x14ac:dyDescent="0.2">
      <c r="A49" s="8" t="s">
        <v>85</v>
      </c>
      <c r="B49" s="8">
        <v>1</v>
      </c>
      <c r="C49" s="10">
        <v>7</v>
      </c>
      <c r="D49" s="2" t="s">
        <v>52</v>
      </c>
      <c r="E49" s="2">
        <v>0</v>
      </c>
      <c r="F49" s="71" t="s">
        <v>214</v>
      </c>
      <c r="G49" s="68"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0">
        <v>1</v>
      </c>
      <c r="W49" s="10">
        <v>0</v>
      </c>
      <c r="X49" s="8">
        <v>0</v>
      </c>
      <c r="Y49" s="8" t="s">
        <v>265</v>
      </c>
      <c r="Z49" s="64">
        <f>AVERAGE(AB49:AC49)</f>
        <v>29.3505</v>
      </c>
      <c r="AA49" s="64">
        <f>AVERAGE(AE49:AF49)</f>
        <v>32.289000000000001</v>
      </c>
      <c r="AB49" s="2">
        <v>29.628</v>
      </c>
      <c r="AC49" s="2">
        <v>29.073</v>
      </c>
      <c r="AD49" s="67">
        <v>29.228999999999999</v>
      </c>
      <c r="AE49" s="2">
        <v>32.414000000000001</v>
      </c>
      <c r="AF49" s="2">
        <v>32.164000000000001</v>
      </c>
      <c r="AG49" s="67">
        <v>31.738</v>
      </c>
    </row>
    <row r="50" spans="1:33" ht="15" customHeight="1" x14ac:dyDescent="0.2">
      <c r="A50" s="8" t="s">
        <v>61</v>
      </c>
      <c r="B50" s="8">
        <v>1</v>
      </c>
      <c r="C50" s="10">
        <v>0</v>
      </c>
      <c r="D50" s="2" t="s">
        <v>52</v>
      </c>
      <c r="E50" s="2">
        <v>1</v>
      </c>
      <c r="F50" s="71" t="s">
        <v>253</v>
      </c>
      <c r="G50" s="68" t="s">
        <v>252</v>
      </c>
      <c r="H50" s="2">
        <v>0</v>
      </c>
      <c r="I50" s="2">
        <v>1</v>
      </c>
      <c r="J50" s="2">
        <v>0</v>
      </c>
      <c r="K50" s="2">
        <v>1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33.06</v>
      </c>
      <c r="U50" s="2">
        <v>34.299999999999997</v>
      </c>
      <c r="V50" s="10">
        <v>2</v>
      </c>
      <c r="W50" s="10">
        <v>1</v>
      </c>
      <c r="X50" s="8">
        <v>1</v>
      </c>
      <c r="Y50" s="8">
        <f>AVERAGE(T50:U50)</f>
        <v>33.68</v>
      </c>
      <c r="Z50" s="64">
        <f>AVERAGE(AB50:AC50)</f>
        <v>27.986000000000001</v>
      </c>
      <c r="AA50" s="64">
        <f>AVERAGE(AE50:AF50)</f>
        <v>28.347000000000001</v>
      </c>
      <c r="AB50" s="2">
        <v>27.457000000000001</v>
      </c>
      <c r="AC50" s="2">
        <v>28.515000000000001</v>
      </c>
      <c r="AD50" s="67">
        <v>26.876999999999999</v>
      </c>
      <c r="AE50" s="2">
        <v>27.029</v>
      </c>
      <c r="AF50" s="2">
        <v>29.664999999999999</v>
      </c>
      <c r="AG50" s="67">
        <v>28.501000000000001</v>
      </c>
    </row>
    <row r="51" spans="1:33" ht="15" customHeight="1" x14ac:dyDescent="0.2">
      <c r="A51" s="2" t="s">
        <v>154</v>
      </c>
      <c r="B51" s="2">
        <v>0</v>
      </c>
      <c r="C51" s="10">
        <v>6</v>
      </c>
      <c r="D51" s="2" t="s">
        <v>55</v>
      </c>
      <c r="E51" s="2" t="s">
        <v>284</v>
      </c>
      <c r="F51" s="71" t="s">
        <v>153</v>
      </c>
      <c r="G51" s="68" t="s">
        <v>152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0">
        <v>2</v>
      </c>
      <c r="W51" s="10">
        <v>3</v>
      </c>
      <c r="X51" s="2">
        <v>0</v>
      </c>
      <c r="Y51" s="64" t="s">
        <v>264</v>
      </c>
      <c r="Z51" s="64" t="s">
        <v>264</v>
      </c>
      <c r="AA51" s="64" t="s">
        <v>264</v>
      </c>
      <c r="AB51" s="2" t="s">
        <v>6</v>
      </c>
      <c r="AC51" s="2" t="s">
        <v>6</v>
      </c>
      <c r="AD51" s="67">
        <v>23.948</v>
      </c>
      <c r="AE51" s="2" t="s">
        <v>6</v>
      </c>
      <c r="AF51" s="2" t="s">
        <v>6</v>
      </c>
      <c r="AG51" s="67">
        <v>26.831</v>
      </c>
    </row>
    <row r="52" spans="1:33" ht="15" customHeight="1" x14ac:dyDescent="0.2">
      <c r="A52" s="2" t="s">
        <v>151</v>
      </c>
      <c r="B52" s="2">
        <v>0</v>
      </c>
      <c r="C52" s="10">
        <v>3</v>
      </c>
      <c r="D52" s="2" t="s">
        <v>55</v>
      </c>
      <c r="E52" s="2" t="s">
        <v>284</v>
      </c>
      <c r="F52" s="71" t="s">
        <v>150</v>
      </c>
      <c r="G52" s="68"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0">
        <v>2</v>
      </c>
      <c r="W52" s="10">
        <v>1</v>
      </c>
      <c r="X52" s="2">
        <v>0</v>
      </c>
      <c r="Y52" s="64" t="s">
        <v>264</v>
      </c>
      <c r="Z52" s="64" t="s">
        <v>264</v>
      </c>
      <c r="AA52" s="64" t="s">
        <v>264</v>
      </c>
      <c r="AB52" s="2" t="s">
        <v>6</v>
      </c>
      <c r="AC52" s="2" t="s">
        <v>6</v>
      </c>
      <c r="AD52" s="67">
        <v>28.268000000000001</v>
      </c>
      <c r="AE52" s="2" t="s">
        <v>6</v>
      </c>
      <c r="AF52" s="2" t="s">
        <v>6</v>
      </c>
      <c r="AG52" s="67">
        <v>31.015000000000001</v>
      </c>
    </row>
    <row r="53" spans="1:33" ht="15" customHeight="1" x14ac:dyDescent="0.2">
      <c r="A53" s="2" t="s">
        <v>149</v>
      </c>
      <c r="B53" s="2">
        <v>0</v>
      </c>
      <c r="C53" s="10">
        <v>0</v>
      </c>
      <c r="D53" s="2" t="s">
        <v>52</v>
      </c>
      <c r="E53" s="2" t="s">
        <v>284</v>
      </c>
      <c r="F53" s="68" t="s">
        <v>137</v>
      </c>
      <c r="G53" s="68"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0">
        <v>2</v>
      </c>
      <c r="W53" s="10">
        <v>1</v>
      </c>
      <c r="X53" s="2">
        <v>0</v>
      </c>
      <c r="Y53" s="64" t="s">
        <v>264</v>
      </c>
      <c r="Z53" s="64" t="s">
        <v>264</v>
      </c>
      <c r="AA53" s="64" t="s">
        <v>264</v>
      </c>
      <c r="AB53" s="2" t="s">
        <v>6</v>
      </c>
      <c r="AC53" s="2" t="s">
        <v>6</v>
      </c>
      <c r="AD53" s="67">
        <v>25.855</v>
      </c>
      <c r="AE53" s="2" t="s">
        <v>6</v>
      </c>
      <c r="AF53" s="2" t="s">
        <v>6</v>
      </c>
      <c r="AG53" s="67">
        <v>27.971</v>
      </c>
    </row>
    <row r="54" spans="1:33" ht="15" customHeight="1" x14ac:dyDescent="0.2">
      <c r="A54" s="2" t="s">
        <v>84</v>
      </c>
      <c r="B54" s="2">
        <v>1</v>
      </c>
      <c r="C54" s="10">
        <v>6</v>
      </c>
      <c r="D54" s="2" t="s">
        <v>55</v>
      </c>
      <c r="E54" s="2">
        <v>1</v>
      </c>
      <c r="F54" s="71" t="s">
        <v>255</v>
      </c>
      <c r="G54" s="68">
        <v>0</v>
      </c>
      <c r="H54" s="2">
        <v>1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1</v>
      </c>
      <c r="S54" s="2">
        <v>0</v>
      </c>
      <c r="T54" s="2">
        <v>22.29</v>
      </c>
      <c r="U54" s="2">
        <v>22.53</v>
      </c>
      <c r="V54" s="10">
        <v>0</v>
      </c>
      <c r="W54" s="10">
        <v>3</v>
      </c>
      <c r="X54" s="2">
        <v>0</v>
      </c>
      <c r="Y54" s="8">
        <f>AVERAGE(T54:U54)</f>
        <v>22.41</v>
      </c>
      <c r="Z54" s="64">
        <f>AVERAGE(AB54:AC54)</f>
        <v>29.588905334472656</v>
      </c>
      <c r="AA54" s="64">
        <f>AVERAGE(AE54:AF54)</f>
        <v>32.450969696044922</v>
      </c>
      <c r="AB54" s="92">
        <v>29.64549446105957</v>
      </c>
      <c r="AC54" s="92">
        <v>29.532316207885742</v>
      </c>
      <c r="AD54" s="92">
        <v>27.643115997314453</v>
      </c>
      <c r="AE54" s="92">
        <v>32.383750915527344</v>
      </c>
      <c r="AF54" s="92">
        <v>32.5181884765625</v>
      </c>
      <c r="AG54" s="92">
        <v>29.928045272827148</v>
      </c>
    </row>
    <row r="55" spans="1:33" ht="15" customHeight="1" x14ac:dyDescent="0.2">
      <c r="A55" s="2" t="s">
        <v>68</v>
      </c>
      <c r="B55" s="2">
        <v>1</v>
      </c>
      <c r="C55" s="10">
        <v>0</v>
      </c>
      <c r="D55" s="2" t="s">
        <v>55</v>
      </c>
      <c r="E55" s="2">
        <v>1</v>
      </c>
      <c r="F55" s="71" t="s">
        <v>242</v>
      </c>
      <c r="G55" s="68">
        <v>0</v>
      </c>
      <c r="H55" s="2">
        <v>1</v>
      </c>
      <c r="I55" s="2">
        <v>1</v>
      </c>
      <c r="J55" s="2">
        <v>1</v>
      </c>
      <c r="K55" s="2">
        <v>1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8">
        <v>19.32</v>
      </c>
      <c r="U55" s="8">
        <v>19.5</v>
      </c>
      <c r="V55" s="10">
        <v>1</v>
      </c>
      <c r="W55" s="10">
        <v>1</v>
      </c>
      <c r="X55" s="2">
        <v>0</v>
      </c>
      <c r="Y55" s="8">
        <f>AVERAGE(T55:U55)</f>
        <v>19.41</v>
      </c>
      <c r="Z55" s="64">
        <f>AVERAGE(AB55:AC55)</f>
        <v>24.274611473083496</v>
      </c>
      <c r="AA55" s="64">
        <f>AVERAGE(AE55:AF55)</f>
        <v>26.05549430847168</v>
      </c>
      <c r="AB55" s="92">
        <v>23.970937728881836</v>
      </c>
      <c r="AC55" s="92">
        <v>24.578285217285156</v>
      </c>
      <c r="AD55" s="92">
        <v>27.366802215576172</v>
      </c>
      <c r="AE55" s="92">
        <v>25.773849487304688</v>
      </c>
      <c r="AF55" s="92">
        <v>26.337139129638672</v>
      </c>
      <c r="AG55" s="92">
        <v>29.799106597900391</v>
      </c>
    </row>
    <row r="56" spans="1:33" ht="15" customHeight="1" x14ac:dyDescent="0.2">
      <c r="A56" s="2" t="s">
        <v>87</v>
      </c>
      <c r="B56" s="2">
        <v>1</v>
      </c>
      <c r="C56" s="10">
        <v>8</v>
      </c>
      <c r="D56" s="2" t="s">
        <v>52</v>
      </c>
      <c r="E56" s="2">
        <v>1</v>
      </c>
      <c r="F56" s="71" t="s">
        <v>242</v>
      </c>
      <c r="G56" s="68" t="s">
        <v>254</v>
      </c>
      <c r="H56" s="2">
        <v>1</v>
      </c>
      <c r="I56" s="2">
        <v>1</v>
      </c>
      <c r="J56" s="2">
        <v>1</v>
      </c>
      <c r="K56" s="2">
        <v>0</v>
      </c>
      <c r="L56" s="2">
        <v>1</v>
      </c>
      <c r="M56" s="2">
        <v>0</v>
      </c>
      <c r="N56" s="2">
        <v>0</v>
      </c>
      <c r="O56" s="2">
        <v>1</v>
      </c>
      <c r="P56" s="2">
        <v>0</v>
      </c>
      <c r="Q56" s="2">
        <v>0</v>
      </c>
      <c r="R56" s="2">
        <v>0</v>
      </c>
      <c r="S56" s="2">
        <v>0</v>
      </c>
      <c r="T56" s="2">
        <v>30.33</v>
      </c>
      <c r="U56" s="2">
        <v>31.8</v>
      </c>
      <c r="V56" s="10">
        <v>1</v>
      </c>
      <c r="W56" s="10">
        <v>1</v>
      </c>
      <c r="X56" s="2">
        <v>1</v>
      </c>
      <c r="Y56" s="8">
        <f>AVERAGE(T56:U56)</f>
        <v>31.064999999999998</v>
      </c>
      <c r="Z56" s="64">
        <f>AVERAGE(AB56:AC56)</f>
        <v>32.032492637634277</v>
      </c>
      <c r="AA56" s="64">
        <f>AVERAGE(AE56:AF56)</f>
        <v>34.544692993164062</v>
      </c>
      <c r="AB56" s="92">
        <v>31.753110885620117</v>
      </c>
      <c r="AC56" s="92">
        <v>32.311874389648438</v>
      </c>
      <c r="AD56" s="92">
        <v>26.6871337890625</v>
      </c>
      <c r="AE56" s="92">
        <v>33.614494323730469</v>
      </c>
      <c r="AF56" s="92">
        <v>35.474891662597656</v>
      </c>
      <c r="AG56" s="92">
        <v>28.468452453613281</v>
      </c>
    </row>
    <row r="57" spans="1:33" ht="15" customHeight="1" x14ac:dyDescent="0.2">
      <c r="A57" s="2" t="s">
        <v>86</v>
      </c>
      <c r="B57" s="2">
        <v>1</v>
      </c>
      <c r="C57" s="10">
        <v>8</v>
      </c>
      <c r="D57" s="2" t="s">
        <v>55</v>
      </c>
      <c r="E57" s="2">
        <v>1</v>
      </c>
      <c r="F57" s="71" t="s">
        <v>256</v>
      </c>
      <c r="G57" s="68">
        <v>0</v>
      </c>
      <c r="H57" s="2">
        <v>1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8">
        <v>24.52</v>
      </c>
      <c r="U57" s="8">
        <v>24.86</v>
      </c>
      <c r="V57" s="10">
        <v>1</v>
      </c>
      <c r="W57" s="10">
        <v>1</v>
      </c>
      <c r="X57" s="2">
        <v>1</v>
      </c>
      <c r="Y57" s="8">
        <f>AVERAGE(T57:U57)</f>
        <v>24.689999999999998</v>
      </c>
      <c r="Z57" s="64" t="s">
        <v>264</v>
      </c>
      <c r="AA57" s="64" t="s">
        <v>264</v>
      </c>
      <c r="AB57" s="92" t="s">
        <v>6</v>
      </c>
      <c r="AC57" s="92" t="s">
        <v>6</v>
      </c>
      <c r="AD57" s="92">
        <v>24.013906478881836</v>
      </c>
      <c r="AE57" s="92" t="s">
        <v>6</v>
      </c>
      <c r="AF57" s="92" t="s">
        <v>6</v>
      </c>
      <c r="AG57" s="92">
        <v>26.476888656616211</v>
      </c>
    </row>
    <row r="58" spans="1:33" ht="15" customHeight="1" x14ac:dyDescent="0.2">
      <c r="A58" s="2" t="s">
        <v>148</v>
      </c>
      <c r="B58" s="2">
        <v>0</v>
      </c>
      <c r="C58" s="10">
        <v>2</v>
      </c>
      <c r="D58" s="2" t="s">
        <v>52</v>
      </c>
      <c r="E58" s="2" t="s">
        <v>284</v>
      </c>
      <c r="F58" s="71" t="s">
        <v>147</v>
      </c>
      <c r="G58" s="68"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10">
        <v>1</v>
      </c>
      <c r="W58" s="10">
        <v>0</v>
      </c>
      <c r="X58" s="2">
        <v>0</v>
      </c>
      <c r="Y58" s="64" t="s">
        <v>264</v>
      </c>
      <c r="Z58" s="64" t="s">
        <v>264</v>
      </c>
      <c r="AA58" s="64" t="s">
        <v>264</v>
      </c>
      <c r="AB58" s="92" t="s">
        <v>6</v>
      </c>
      <c r="AC58" s="92" t="s">
        <v>6</v>
      </c>
      <c r="AD58" s="92">
        <v>27.858415603637695</v>
      </c>
      <c r="AE58" s="92" t="s">
        <v>6</v>
      </c>
      <c r="AF58" s="92" t="s">
        <v>6</v>
      </c>
      <c r="AG58" s="92">
        <v>28.917726516723633</v>
      </c>
    </row>
    <row r="59" spans="1:33" ht="15" customHeight="1" x14ac:dyDescent="0.2">
      <c r="A59" s="2" t="s">
        <v>146</v>
      </c>
      <c r="B59" s="2">
        <v>0</v>
      </c>
      <c r="C59" s="10">
        <v>1</v>
      </c>
      <c r="D59" s="2" t="s">
        <v>55</v>
      </c>
      <c r="E59" s="2" t="s">
        <v>284</v>
      </c>
      <c r="F59" s="71" t="s">
        <v>145</v>
      </c>
      <c r="G59" s="68"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10">
        <v>1</v>
      </c>
      <c r="W59" s="10">
        <v>0</v>
      </c>
      <c r="X59" s="2">
        <v>0</v>
      </c>
      <c r="Y59" s="64" t="s">
        <v>264</v>
      </c>
      <c r="Z59" s="64" t="s">
        <v>264</v>
      </c>
      <c r="AA59" s="64" t="s">
        <v>264</v>
      </c>
      <c r="AB59" s="92" t="s">
        <v>6</v>
      </c>
      <c r="AC59" s="92" t="s">
        <v>6</v>
      </c>
      <c r="AD59" s="92">
        <v>27.266557693481445</v>
      </c>
      <c r="AE59" s="92" t="s">
        <v>6</v>
      </c>
      <c r="AF59" s="92" t="s">
        <v>6</v>
      </c>
      <c r="AG59" s="92">
        <v>28.479043960571289</v>
      </c>
    </row>
    <row r="60" spans="1:33" ht="15" customHeight="1" x14ac:dyDescent="0.2">
      <c r="A60" s="2" t="s">
        <v>144</v>
      </c>
      <c r="B60" s="2">
        <v>0</v>
      </c>
      <c r="C60" s="10">
        <v>3</v>
      </c>
      <c r="D60" s="2" t="s">
        <v>55</v>
      </c>
      <c r="E60" s="2" t="s">
        <v>284</v>
      </c>
      <c r="F60" s="71" t="s">
        <v>143</v>
      </c>
      <c r="G60" s="68"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10">
        <v>1</v>
      </c>
      <c r="W60" s="10">
        <v>0</v>
      </c>
      <c r="X60" s="2">
        <v>0</v>
      </c>
      <c r="Y60" s="64" t="s">
        <v>264</v>
      </c>
      <c r="Z60" s="64" t="s">
        <v>264</v>
      </c>
      <c r="AA60" s="64" t="s">
        <v>264</v>
      </c>
      <c r="AB60" s="8" t="s">
        <v>6</v>
      </c>
      <c r="AC60" s="8" t="s">
        <v>6</v>
      </c>
      <c r="AD60" s="8">
        <v>24.298999999999999</v>
      </c>
      <c r="AE60" s="8" t="s">
        <v>6</v>
      </c>
      <c r="AF60" s="8" t="s">
        <v>6</v>
      </c>
      <c r="AG60" s="8">
        <v>22.800999999999998</v>
      </c>
    </row>
    <row r="61" spans="1:33" ht="15" customHeight="1" x14ac:dyDescent="0.2">
      <c r="A61" s="2" t="s">
        <v>89</v>
      </c>
      <c r="B61" s="2">
        <v>1</v>
      </c>
      <c r="C61" s="10">
        <v>8</v>
      </c>
      <c r="D61" s="2" t="s">
        <v>52</v>
      </c>
      <c r="E61" s="2">
        <v>1</v>
      </c>
      <c r="F61" s="71" t="s">
        <v>227</v>
      </c>
      <c r="G61" s="68">
        <v>0</v>
      </c>
      <c r="H61" s="2">
        <v>1</v>
      </c>
      <c r="I61" s="2">
        <v>0</v>
      </c>
      <c r="J61" s="2">
        <v>0</v>
      </c>
      <c r="K61" s="2">
        <v>0</v>
      </c>
      <c r="L61" s="2">
        <v>1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30.8</v>
      </c>
      <c r="U61" s="2">
        <v>28.4</v>
      </c>
      <c r="V61" s="10">
        <v>2</v>
      </c>
      <c r="W61" s="10">
        <v>2</v>
      </c>
      <c r="X61" s="2">
        <v>0</v>
      </c>
      <c r="Y61" s="8">
        <f>AVERAGE(T61:U61)</f>
        <v>29.6</v>
      </c>
      <c r="Z61" s="64">
        <f>AVERAGE(AB61:AC61)</f>
        <v>38.128500000000003</v>
      </c>
      <c r="AA61" s="64">
        <f>AVERAGE(AE61:AF61)</f>
        <v>36.923500000000004</v>
      </c>
      <c r="AB61" s="8">
        <v>39.445999999999998</v>
      </c>
      <c r="AC61" s="8">
        <v>36.811</v>
      </c>
      <c r="AD61" s="8">
        <v>24.427</v>
      </c>
      <c r="AE61" s="8">
        <v>38.273000000000003</v>
      </c>
      <c r="AF61" s="8">
        <v>35.573999999999998</v>
      </c>
      <c r="AG61" s="8">
        <v>25.558</v>
      </c>
    </row>
    <row r="62" spans="1:33" ht="15" customHeight="1" x14ac:dyDescent="0.2">
      <c r="A62" s="2" t="s">
        <v>142</v>
      </c>
      <c r="B62" s="2">
        <v>0</v>
      </c>
      <c r="C62" s="10">
        <v>8</v>
      </c>
      <c r="D62" s="2" t="s">
        <v>55</v>
      </c>
      <c r="E62" s="2" t="s">
        <v>284</v>
      </c>
      <c r="F62" s="71" t="s">
        <v>139</v>
      </c>
      <c r="G62" s="68"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10">
        <v>2</v>
      </c>
      <c r="W62" s="10">
        <v>1</v>
      </c>
      <c r="X62" s="2">
        <v>0</v>
      </c>
      <c r="Y62" s="64" t="s">
        <v>264</v>
      </c>
      <c r="Z62" s="64" t="s">
        <v>264</v>
      </c>
      <c r="AA62" s="64" t="s">
        <v>264</v>
      </c>
      <c r="AB62" s="8" t="s">
        <v>6</v>
      </c>
      <c r="AC62" s="8" t="s">
        <v>6</v>
      </c>
      <c r="AD62" s="8">
        <v>22.65</v>
      </c>
      <c r="AE62" s="8" t="s">
        <v>6</v>
      </c>
      <c r="AF62" s="8" t="s">
        <v>6</v>
      </c>
      <c r="AG62" s="8">
        <v>24.218025207519531</v>
      </c>
    </row>
    <row r="63" spans="1:33" ht="15" customHeight="1" x14ac:dyDescent="0.2">
      <c r="A63" s="2" t="s">
        <v>70</v>
      </c>
      <c r="B63" s="2">
        <v>1</v>
      </c>
      <c r="C63" s="10">
        <v>0</v>
      </c>
      <c r="D63" s="2" t="s">
        <v>55</v>
      </c>
      <c r="E63" s="2">
        <v>1</v>
      </c>
      <c r="F63" s="71" t="s">
        <v>257</v>
      </c>
      <c r="G63" s="68">
        <v>0</v>
      </c>
      <c r="H63" s="2">
        <v>1</v>
      </c>
      <c r="I63" s="2">
        <v>0</v>
      </c>
      <c r="J63" s="2">
        <v>0</v>
      </c>
      <c r="K63" s="2">
        <v>0</v>
      </c>
      <c r="L63" s="2">
        <v>1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15.53</v>
      </c>
      <c r="U63" s="2">
        <v>15.57</v>
      </c>
      <c r="V63" s="10">
        <v>1</v>
      </c>
      <c r="W63" s="10">
        <v>1</v>
      </c>
      <c r="X63" s="2">
        <v>1</v>
      </c>
      <c r="Y63" s="8">
        <f>AVERAGE(T63:U63)</f>
        <v>15.55</v>
      </c>
      <c r="Z63" s="64">
        <f>AVERAGE(AB63:AC63)</f>
        <v>14.080500000000001</v>
      </c>
      <c r="AA63" s="64">
        <f>AVERAGE(AE63:AF63)</f>
        <v>17.868000000000002</v>
      </c>
      <c r="AB63" s="8">
        <v>14.083</v>
      </c>
      <c r="AC63" s="8">
        <v>14.077999999999999</v>
      </c>
      <c r="AD63" s="8">
        <v>23.747</v>
      </c>
      <c r="AE63" s="8">
        <v>18.035</v>
      </c>
      <c r="AF63" s="8">
        <v>17.701000000000001</v>
      </c>
      <c r="AG63" s="8">
        <v>25.358000000000001</v>
      </c>
    </row>
    <row r="64" spans="1:33" ht="15" customHeight="1" x14ac:dyDescent="0.2">
      <c r="A64" s="2" t="s">
        <v>141</v>
      </c>
      <c r="B64" s="2">
        <v>0</v>
      </c>
      <c r="C64" s="10">
        <v>3</v>
      </c>
      <c r="D64" s="2" t="s">
        <v>52</v>
      </c>
      <c r="E64" s="2" t="s">
        <v>284</v>
      </c>
      <c r="F64" s="71" t="s">
        <v>140</v>
      </c>
      <c r="G64" s="68"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10">
        <v>1</v>
      </c>
      <c r="W64" s="10">
        <v>1</v>
      </c>
      <c r="X64" s="2">
        <v>1</v>
      </c>
      <c r="Y64" s="64" t="s">
        <v>264</v>
      </c>
      <c r="Z64" s="64" t="s">
        <v>264</v>
      </c>
      <c r="AA64" s="64" t="s">
        <v>264</v>
      </c>
      <c r="AB64" s="8" t="s">
        <v>6</v>
      </c>
      <c r="AC64" s="8" t="s">
        <v>6</v>
      </c>
      <c r="AD64" s="8">
        <v>24.986999999999998</v>
      </c>
      <c r="AE64" s="8" t="s">
        <v>6</v>
      </c>
      <c r="AF64" s="8" t="s">
        <v>6</v>
      </c>
      <c r="AG64" s="8">
        <v>25.690999999999999</v>
      </c>
    </row>
    <row r="65" spans="1:33" ht="15" customHeight="1" x14ac:dyDescent="0.2">
      <c r="A65" s="2" t="s">
        <v>138</v>
      </c>
      <c r="B65" s="2">
        <v>0</v>
      </c>
      <c r="C65" s="10">
        <v>1</v>
      </c>
      <c r="D65" s="2" t="s">
        <v>55</v>
      </c>
      <c r="E65" s="2" t="s">
        <v>284</v>
      </c>
      <c r="F65" s="71" t="s">
        <v>137</v>
      </c>
      <c r="G65" s="68"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10">
        <v>2</v>
      </c>
      <c r="W65" s="10">
        <v>3</v>
      </c>
      <c r="X65" s="8">
        <v>0</v>
      </c>
      <c r="Y65" s="64" t="s">
        <v>264</v>
      </c>
      <c r="Z65" s="64" t="s">
        <v>264</v>
      </c>
      <c r="AA65" s="64" t="s">
        <v>264</v>
      </c>
      <c r="AB65" s="8" t="s">
        <v>6</v>
      </c>
      <c r="AC65" s="8" t="s">
        <v>6</v>
      </c>
      <c r="AD65" s="8">
        <v>27.989908218383789</v>
      </c>
      <c r="AE65" s="8" t="s">
        <v>6</v>
      </c>
      <c r="AF65" s="8" t="s">
        <v>6</v>
      </c>
      <c r="AG65" s="8">
        <v>28.469644546508789</v>
      </c>
    </row>
    <row r="66" spans="1:33" ht="15" customHeight="1" x14ac:dyDescent="0.2">
      <c r="A66" s="2" t="s">
        <v>136</v>
      </c>
      <c r="B66" s="2">
        <v>0</v>
      </c>
      <c r="C66" s="10">
        <v>3</v>
      </c>
      <c r="D66" s="2" t="s">
        <v>52</v>
      </c>
      <c r="E66" s="2" t="s">
        <v>284</v>
      </c>
      <c r="F66" s="71" t="s">
        <v>135</v>
      </c>
      <c r="G66" s="68" t="s">
        <v>134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10">
        <v>2</v>
      </c>
      <c r="W66" s="10">
        <v>3</v>
      </c>
      <c r="X66" s="8">
        <v>0</v>
      </c>
      <c r="Y66" s="64" t="s">
        <v>264</v>
      </c>
      <c r="Z66" s="64" t="s">
        <v>264</v>
      </c>
      <c r="AA66" s="64" t="s">
        <v>264</v>
      </c>
      <c r="AB66" s="8" t="s">
        <v>6</v>
      </c>
      <c r="AC66" s="8" t="s">
        <v>6</v>
      </c>
      <c r="AD66" s="8">
        <v>25.165029525756836</v>
      </c>
      <c r="AE66" s="8" t="s">
        <v>6</v>
      </c>
      <c r="AF66" s="8" t="s">
        <v>6</v>
      </c>
      <c r="AG66" s="8">
        <v>26.128538131713867</v>
      </c>
    </row>
    <row r="67" spans="1:33" s="9" customFormat="1" ht="15" customHeight="1" x14ac:dyDescent="0.2">
      <c r="A67" s="2" t="s">
        <v>133</v>
      </c>
      <c r="B67" s="2">
        <v>0</v>
      </c>
      <c r="C67" s="10">
        <v>6</v>
      </c>
      <c r="D67" s="2" t="s">
        <v>55</v>
      </c>
      <c r="E67" s="2" t="s">
        <v>284</v>
      </c>
      <c r="F67" s="71" t="s">
        <v>132</v>
      </c>
      <c r="G67" s="68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10">
        <v>2</v>
      </c>
      <c r="W67" s="10">
        <v>3</v>
      </c>
      <c r="X67" s="8">
        <v>0</v>
      </c>
      <c r="Y67" s="64" t="s">
        <v>264</v>
      </c>
      <c r="Z67" s="64" t="s">
        <v>264</v>
      </c>
      <c r="AA67" s="64" t="s">
        <v>264</v>
      </c>
      <c r="AB67" s="8" t="s">
        <v>6</v>
      </c>
      <c r="AC67" s="8" t="s">
        <v>6</v>
      </c>
      <c r="AD67" s="8">
        <v>22.959909439086914</v>
      </c>
      <c r="AE67" s="8" t="s">
        <v>6</v>
      </c>
      <c r="AF67" s="8" t="s">
        <v>6</v>
      </c>
      <c r="AG67" s="8">
        <v>24.79273796081543</v>
      </c>
    </row>
    <row r="68" spans="1:33" ht="15" customHeight="1" x14ac:dyDescent="0.2">
      <c r="A68" s="2" t="s">
        <v>131</v>
      </c>
      <c r="B68" s="2">
        <v>0</v>
      </c>
      <c r="C68" s="10">
        <v>9</v>
      </c>
      <c r="D68" s="2" t="s">
        <v>55</v>
      </c>
      <c r="E68" s="2" t="s">
        <v>284</v>
      </c>
      <c r="F68" s="71" t="s">
        <v>130</v>
      </c>
      <c r="G68" s="68" t="s">
        <v>107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10">
        <v>2</v>
      </c>
      <c r="W68" s="10">
        <v>1</v>
      </c>
      <c r="X68" s="8">
        <v>0</v>
      </c>
      <c r="Y68" s="64" t="s">
        <v>264</v>
      </c>
      <c r="Z68" s="64" t="s">
        <v>264</v>
      </c>
      <c r="AA68" s="64" t="s">
        <v>264</v>
      </c>
      <c r="AB68" s="8" t="s">
        <v>6</v>
      </c>
      <c r="AC68" s="8" t="s">
        <v>6</v>
      </c>
      <c r="AD68" s="8">
        <v>30.083669662475586</v>
      </c>
      <c r="AE68" s="8" t="s">
        <v>6</v>
      </c>
      <c r="AF68" s="8" t="s">
        <v>6</v>
      </c>
      <c r="AG68" s="8">
        <v>29.624610900878906</v>
      </c>
    </row>
    <row r="69" spans="1:33" ht="15" customHeight="1" x14ac:dyDescent="0.2">
      <c r="A69" s="8" t="s">
        <v>72</v>
      </c>
      <c r="B69" s="8">
        <v>1</v>
      </c>
      <c r="C69" s="10">
        <v>1</v>
      </c>
      <c r="D69" s="2" t="s">
        <v>55</v>
      </c>
      <c r="E69" s="2">
        <v>1</v>
      </c>
      <c r="F69" s="71" t="s">
        <v>258</v>
      </c>
      <c r="G69" s="68">
        <v>0</v>
      </c>
      <c r="H69" s="2">
        <v>1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31.11</v>
      </c>
      <c r="U69" s="2">
        <v>32.130000000000003</v>
      </c>
      <c r="V69" s="10">
        <v>1</v>
      </c>
      <c r="W69" s="10">
        <v>2</v>
      </c>
      <c r="X69" s="8">
        <v>1</v>
      </c>
      <c r="Y69" s="8">
        <f>AVERAGE(T69:U69)</f>
        <v>31.62</v>
      </c>
      <c r="Z69" s="64">
        <f>AVERAGE(AB69:AC69)</f>
        <v>36.759</v>
      </c>
      <c r="AA69" s="64">
        <f>AVERAGE(AE69:AF69)</f>
        <v>31.977</v>
      </c>
      <c r="AB69" s="8">
        <v>38.036999999999999</v>
      </c>
      <c r="AC69" s="8">
        <v>35.481000000000002</v>
      </c>
      <c r="AD69" s="8">
        <v>23.919</v>
      </c>
      <c r="AE69" s="8">
        <v>31.977</v>
      </c>
      <c r="AG69" s="8">
        <v>23.969000000000001</v>
      </c>
    </row>
    <row r="70" spans="1:33" ht="15" customHeight="1" x14ac:dyDescent="0.2">
      <c r="A70" s="2" t="s">
        <v>129</v>
      </c>
      <c r="B70" s="2">
        <v>0</v>
      </c>
      <c r="C70" s="10">
        <v>0</v>
      </c>
      <c r="D70" s="2" t="s">
        <v>52</v>
      </c>
      <c r="E70" s="2" t="s">
        <v>284</v>
      </c>
      <c r="F70" s="71" t="s">
        <v>128</v>
      </c>
      <c r="G70" s="68" t="s">
        <v>127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10">
        <v>1</v>
      </c>
      <c r="W70" s="10">
        <v>2</v>
      </c>
      <c r="X70" s="8">
        <v>0</v>
      </c>
      <c r="Y70" s="64" t="s">
        <v>264</v>
      </c>
      <c r="Z70" s="64" t="s">
        <v>264</v>
      </c>
      <c r="AA70" s="64" t="s">
        <v>264</v>
      </c>
      <c r="AB70" s="8" t="s">
        <v>6</v>
      </c>
      <c r="AC70" s="8" t="s">
        <v>6</v>
      </c>
      <c r="AD70" s="8">
        <v>24.535</v>
      </c>
      <c r="AE70" s="8" t="s">
        <v>6</v>
      </c>
      <c r="AF70" s="8" t="s">
        <v>6</v>
      </c>
      <c r="AG70" s="8">
        <v>29.909170150756836</v>
      </c>
    </row>
    <row r="71" spans="1:33" ht="15" customHeight="1" x14ac:dyDescent="0.2">
      <c r="A71" s="8" t="s">
        <v>126</v>
      </c>
      <c r="B71" s="8">
        <v>0</v>
      </c>
      <c r="C71" s="10">
        <v>0</v>
      </c>
      <c r="D71" s="2" t="s">
        <v>52</v>
      </c>
      <c r="E71" s="2" t="s">
        <v>284</v>
      </c>
      <c r="F71" s="68" t="s">
        <v>125</v>
      </c>
      <c r="G71" s="68" t="s">
        <v>124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10">
        <v>1</v>
      </c>
      <c r="W71" s="10">
        <v>2</v>
      </c>
      <c r="X71" s="8">
        <v>0</v>
      </c>
      <c r="Y71" s="64" t="s">
        <v>264</v>
      </c>
      <c r="Z71" s="64" t="s">
        <v>264</v>
      </c>
      <c r="AA71" s="64" t="s">
        <v>264</v>
      </c>
      <c r="AB71" s="8" t="s">
        <v>6</v>
      </c>
      <c r="AC71" s="8" t="s">
        <v>6</v>
      </c>
      <c r="AD71" s="8">
        <v>22.942</v>
      </c>
      <c r="AE71" s="8" t="s">
        <v>6</v>
      </c>
      <c r="AF71" s="8" t="s">
        <v>6</v>
      </c>
      <c r="AG71" s="8">
        <v>23.771999999999998</v>
      </c>
    </row>
    <row r="72" spans="1:33" ht="15" customHeight="1" x14ac:dyDescent="0.2">
      <c r="A72" s="2" t="s">
        <v>123</v>
      </c>
      <c r="B72" s="2">
        <v>0</v>
      </c>
      <c r="C72" s="10">
        <v>0</v>
      </c>
      <c r="D72" s="2" t="s">
        <v>55</v>
      </c>
      <c r="E72" s="2" t="s">
        <v>284</v>
      </c>
      <c r="F72" s="71" t="s">
        <v>122</v>
      </c>
      <c r="G72" s="68" t="s">
        <v>121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10">
        <v>1</v>
      </c>
      <c r="W72" s="10">
        <v>2</v>
      </c>
      <c r="X72" s="8">
        <v>0</v>
      </c>
      <c r="Y72" s="64" t="s">
        <v>264</v>
      </c>
      <c r="Z72" s="64" t="s">
        <v>264</v>
      </c>
      <c r="AA72" s="64" t="s">
        <v>264</v>
      </c>
      <c r="AB72" s="8" t="s">
        <v>6</v>
      </c>
      <c r="AC72" s="8" t="s">
        <v>6</v>
      </c>
      <c r="AD72" s="8">
        <v>22.593</v>
      </c>
      <c r="AE72" s="8" t="s">
        <v>6</v>
      </c>
      <c r="AF72" s="8" t="s">
        <v>6</v>
      </c>
      <c r="AG72" s="8">
        <v>23.157</v>
      </c>
    </row>
    <row r="73" spans="1:33" s="9" customFormat="1" ht="15" customHeight="1" x14ac:dyDescent="0.2">
      <c r="A73" s="8" t="s">
        <v>120</v>
      </c>
      <c r="B73" s="8">
        <v>0</v>
      </c>
      <c r="C73" s="10">
        <v>6</v>
      </c>
      <c r="D73" s="2" t="s">
        <v>55</v>
      </c>
      <c r="E73" s="2" t="s">
        <v>284</v>
      </c>
      <c r="F73" s="71" t="s">
        <v>115</v>
      </c>
      <c r="G73" s="68" t="s">
        <v>119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10">
        <v>2</v>
      </c>
      <c r="W73" s="10">
        <v>3</v>
      </c>
      <c r="X73" s="8">
        <v>0</v>
      </c>
      <c r="Y73" s="64" t="s">
        <v>264</v>
      </c>
      <c r="Z73" s="64" t="s">
        <v>264</v>
      </c>
      <c r="AA73" s="64" t="s">
        <v>264</v>
      </c>
      <c r="AB73" s="8" t="s">
        <v>6</v>
      </c>
      <c r="AC73" s="8" t="s">
        <v>6</v>
      </c>
      <c r="AD73" s="8">
        <v>24.256858825683594</v>
      </c>
      <c r="AE73" s="8" t="s">
        <v>6</v>
      </c>
      <c r="AF73" s="8" t="s">
        <v>6</v>
      </c>
      <c r="AG73" s="8">
        <v>25.513456344604492</v>
      </c>
    </row>
    <row r="74" spans="1:33" ht="15" customHeight="1" x14ac:dyDescent="0.2">
      <c r="A74" s="8" t="s">
        <v>118</v>
      </c>
      <c r="B74" s="8">
        <v>0</v>
      </c>
      <c r="C74" s="10">
        <v>6</v>
      </c>
      <c r="D74" s="2" t="s">
        <v>52</v>
      </c>
      <c r="E74" s="2" t="s">
        <v>284</v>
      </c>
      <c r="F74" s="71" t="s">
        <v>117</v>
      </c>
      <c r="G74" s="68" t="s">
        <v>116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10">
        <v>1</v>
      </c>
      <c r="W74" s="10">
        <v>3</v>
      </c>
      <c r="X74" s="8">
        <v>0</v>
      </c>
      <c r="Y74" s="64" t="s">
        <v>264</v>
      </c>
      <c r="Z74" s="64" t="s">
        <v>264</v>
      </c>
      <c r="AA74" s="64" t="s">
        <v>264</v>
      </c>
      <c r="AB74" s="8" t="s">
        <v>6</v>
      </c>
      <c r="AC74" s="8" t="s">
        <v>6</v>
      </c>
      <c r="AD74" s="8">
        <v>23.190999999999999</v>
      </c>
      <c r="AE74" s="8" t="s">
        <v>6</v>
      </c>
      <c r="AF74" s="8" t="s">
        <v>6</v>
      </c>
      <c r="AG74" s="8">
        <v>25.390999999999998</v>
      </c>
    </row>
    <row r="75" spans="1:33" ht="15" customHeight="1" x14ac:dyDescent="0.2">
      <c r="A75" s="2" t="s">
        <v>114</v>
      </c>
      <c r="B75" s="2">
        <v>0</v>
      </c>
      <c r="C75" s="10">
        <v>2</v>
      </c>
      <c r="D75" s="2" t="s">
        <v>52</v>
      </c>
      <c r="E75" s="2" t="s">
        <v>284</v>
      </c>
      <c r="F75" s="71" t="s">
        <v>113</v>
      </c>
      <c r="G75" s="68" t="s">
        <v>112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10">
        <v>1</v>
      </c>
      <c r="W75" s="10">
        <v>3</v>
      </c>
      <c r="X75" s="8">
        <v>0</v>
      </c>
      <c r="Y75" s="64" t="s">
        <v>264</v>
      </c>
      <c r="Z75" s="64" t="s">
        <v>264</v>
      </c>
      <c r="AA75" s="64" t="s">
        <v>264</v>
      </c>
      <c r="AB75" s="8" t="s">
        <v>6</v>
      </c>
      <c r="AC75" s="8" t="s">
        <v>6</v>
      </c>
      <c r="AD75" s="8">
        <v>27.721</v>
      </c>
      <c r="AE75" s="8" t="s">
        <v>6</v>
      </c>
      <c r="AF75" s="8" t="s">
        <v>6</v>
      </c>
      <c r="AG75" s="8">
        <v>30.268999999999998</v>
      </c>
    </row>
    <row r="76" spans="1:33" ht="15" customHeight="1" x14ac:dyDescent="0.2">
      <c r="A76" s="2" t="s">
        <v>110</v>
      </c>
      <c r="B76" s="2">
        <v>0</v>
      </c>
      <c r="C76" s="10">
        <v>7</v>
      </c>
      <c r="D76" s="2" t="s">
        <v>55</v>
      </c>
      <c r="E76" s="2" t="s">
        <v>284</v>
      </c>
      <c r="F76" s="71" t="s">
        <v>109</v>
      </c>
      <c r="G76" s="68" t="s">
        <v>104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10">
        <v>1</v>
      </c>
      <c r="W76" s="10">
        <v>0</v>
      </c>
      <c r="X76" s="8">
        <v>0</v>
      </c>
      <c r="Y76" s="64" t="s">
        <v>264</v>
      </c>
      <c r="Z76" s="64" t="s">
        <v>264</v>
      </c>
      <c r="AA76" s="64" t="s">
        <v>264</v>
      </c>
      <c r="AB76" s="8" t="s">
        <v>6</v>
      </c>
      <c r="AC76" s="8" t="s">
        <v>6</v>
      </c>
      <c r="AD76" s="8">
        <v>26.565999999999999</v>
      </c>
      <c r="AE76" s="8" t="s">
        <v>6</v>
      </c>
      <c r="AF76" s="8" t="s">
        <v>6</v>
      </c>
      <c r="AG76" s="8">
        <v>24.560792922973633</v>
      </c>
    </row>
    <row r="77" spans="1:33" ht="15" customHeight="1" x14ac:dyDescent="0.2">
      <c r="A77" s="8" t="s">
        <v>108</v>
      </c>
      <c r="B77" s="8">
        <v>0</v>
      </c>
      <c r="C77" s="10">
        <v>7</v>
      </c>
      <c r="D77" s="2" t="s">
        <v>55</v>
      </c>
      <c r="E77" s="2" t="s">
        <v>284</v>
      </c>
      <c r="F77" s="71" t="s">
        <v>107</v>
      </c>
      <c r="G77" s="68"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10">
        <v>2</v>
      </c>
      <c r="W77" s="10">
        <v>3</v>
      </c>
      <c r="X77" s="8">
        <v>0</v>
      </c>
      <c r="Y77" s="64" t="s">
        <v>264</v>
      </c>
      <c r="Z77" s="64" t="s">
        <v>264</v>
      </c>
      <c r="AA77" s="64" t="s">
        <v>264</v>
      </c>
      <c r="AB77" s="8" t="s">
        <v>6</v>
      </c>
      <c r="AC77" s="8" t="s">
        <v>6</v>
      </c>
      <c r="AD77" s="8">
        <v>24.727994918823242</v>
      </c>
      <c r="AE77" s="8" t="s">
        <v>6</v>
      </c>
      <c r="AF77" s="8" t="s">
        <v>6</v>
      </c>
      <c r="AG77" s="8">
        <v>25.8001708984375</v>
      </c>
    </row>
    <row r="78" spans="1:33" ht="15" customHeight="1" x14ac:dyDescent="0.2">
      <c r="A78" s="2" t="s">
        <v>106</v>
      </c>
      <c r="B78" s="2">
        <v>0</v>
      </c>
      <c r="C78" s="10">
        <v>8</v>
      </c>
      <c r="D78" s="2" t="s">
        <v>55</v>
      </c>
      <c r="E78" s="2" t="s">
        <v>284</v>
      </c>
      <c r="F78" s="71" t="s">
        <v>105</v>
      </c>
      <c r="G78" s="68">
        <v>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10">
        <v>1</v>
      </c>
      <c r="W78" s="10">
        <v>2</v>
      </c>
      <c r="X78" s="8">
        <v>1</v>
      </c>
      <c r="Y78" s="64" t="s">
        <v>264</v>
      </c>
      <c r="Z78" s="64" t="s">
        <v>264</v>
      </c>
      <c r="AA78" s="64" t="s">
        <v>264</v>
      </c>
      <c r="AB78" s="8" t="s">
        <v>6</v>
      </c>
      <c r="AC78" s="8" t="s">
        <v>6</v>
      </c>
      <c r="AD78" s="8">
        <v>22.487899780273438</v>
      </c>
      <c r="AE78" s="8" t="s">
        <v>6</v>
      </c>
      <c r="AF78" s="8" t="s">
        <v>6</v>
      </c>
      <c r="AG78" s="8">
        <v>23.970949172973633</v>
      </c>
    </row>
    <row r="79" spans="1:33" ht="15" customHeight="1" x14ac:dyDescent="0.2">
      <c r="A79" s="2" t="s">
        <v>103</v>
      </c>
      <c r="B79" s="2">
        <v>0</v>
      </c>
      <c r="C79" s="10">
        <v>8</v>
      </c>
      <c r="D79" s="2" t="s">
        <v>55</v>
      </c>
      <c r="E79" s="2" t="s">
        <v>284</v>
      </c>
      <c r="F79" s="71" t="s">
        <v>102</v>
      </c>
      <c r="G79" s="68"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10">
        <v>2</v>
      </c>
      <c r="W79" s="10">
        <v>2</v>
      </c>
      <c r="X79" s="8">
        <v>0</v>
      </c>
      <c r="Y79" s="64" t="s">
        <v>264</v>
      </c>
      <c r="Z79" s="64" t="s">
        <v>264</v>
      </c>
      <c r="AA79" s="64" t="s">
        <v>264</v>
      </c>
      <c r="AB79" s="2" t="s">
        <v>6</v>
      </c>
      <c r="AC79" s="2" t="s">
        <v>6</v>
      </c>
      <c r="AD79" s="2">
        <v>24.666379928588867</v>
      </c>
      <c r="AE79" s="2" t="s">
        <v>6</v>
      </c>
      <c r="AF79" s="2" t="s">
        <v>6</v>
      </c>
      <c r="AG79" s="2">
        <v>28.49134635925293</v>
      </c>
    </row>
    <row r="80" spans="1:33" ht="15" customHeight="1" x14ac:dyDescent="0.2">
      <c r="A80" s="2" t="s">
        <v>101</v>
      </c>
      <c r="B80" s="2">
        <v>0</v>
      </c>
      <c r="C80" s="10">
        <v>7</v>
      </c>
      <c r="D80" s="2" t="s">
        <v>52</v>
      </c>
      <c r="E80" s="2" t="s">
        <v>284</v>
      </c>
      <c r="F80" s="71" t="s">
        <v>100</v>
      </c>
      <c r="G80" s="68"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10">
        <v>2</v>
      </c>
      <c r="W80" s="10">
        <v>2</v>
      </c>
      <c r="X80" s="8">
        <v>0</v>
      </c>
      <c r="Y80" s="64" t="s">
        <v>264</v>
      </c>
      <c r="Z80" s="64" t="s">
        <v>264</v>
      </c>
      <c r="AA80" s="64" t="s">
        <v>264</v>
      </c>
      <c r="AB80" s="2" t="s">
        <v>6</v>
      </c>
      <c r="AC80" s="2" t="s">
        <v>6</v>
      </c>
      <c r="AD80" s="2">
        <v>25.952482223510742</v>
      </c>
      <c r="AE80" s="2" t="s">
        <v>6</v>
      </c>
      <c r="AF80" s="2" t="s">
        <v>6</v>
      </c>
      <c r="AG80" s="2">
        <v>28.216348648071289</v>
      </c>
    </row>
    <row r="81" spans="1:33" ht="15" customHeight="1" x14ac:dyDescent="0.2">
      <c r="A81" s="8" t="s">
        <v>99</v>
      </c>
      <c r="B81" s="8">
        <v>0</v>
      </c>
      <c r="C81" s="10">
        <v>1</v>
      </c>
      <c r="D81" s="2" t="s">
        <v>52</v>
      </c>
      <c r="E81" s="2" t="s">
        <v>284</v>
      </c>
      <c r="F81" s="71" t="s">
        <v>98</v>
      </c>
      <c r="G81" s="68" t="s">
        <v>97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10">
        <v>2</v>
      </c>
      <c r="W81" s="10">
        <v>2</v>
      </c>
      <c r="X81" s="8">
        <v>0</v>
      </c>
      <c r="Y81" s="64" t="s">
        <v>264</v>
      </c>
      <c r="Z81" s="64" t="s">
        <v>264</v>
      </c>
      <c r="AA81" s="64" t="s">
        <v>264</v>
      </c>
      <c r="AB81" s="2" t="s">
        <v>6</v>
      </c>
      <c r="AC81" s="2" t="s">
        <v>6</v>
      </c>
      <c r="AD81" s="2">
        <v>23.104753494262695</v>
      </c>
      <c r="AE81" s="2" t="s">
        <v>6</v>
      </c>
      <c r="AF81" s="2" t="s">
        <v>6</v>
      </c>
      <c r="AG81" s="2">
        <v>24.894277572631836</v>
      </c>
    </row>
    <row r="82" spans="1:33" ht="15" customHeight="1" x14ac:dyDescent="0.2">
      <c r="A82" s="2" t="s">
        <v>96</v>
      </c>
      <c r="B82" s="2">
        <v>0</v>
      </c>
      <c r="C82" s="10">
        <v>10</v>
      </c>
      <c r="D82" s="2" t="s">
        <v>52</v>
      </c>
      <c r="E82" s="2" t="s">
        <v>284</v>
      </c>
      <c r="V82" s="10">
        <v>2</v>
      </c>
      <c r="W82" s="10">
        <v>0</v>
      </c>
      <c r="X82" s="8">
        <v>0</v>
      </c>
      <c r="Y82" s="64" t="s">
        <v>264</v>
      </c>
      <c r="Z82" s="64" t="s">
        <v>264</v>
      </c>
      <c r="AA82" s="64" t="s">
        <v>264</v>
      </c>
      <c r="AB82" s="8" t="s">
        <v>6</v>
      </c>
      <c r="AC82" s="8" t="s">
        <v>6</v>
      </c>
      <c r="AD82" s="8">
        <v>24.976922988891602</v>
      </c>
      <c r="AE82" s="8" t="s">
        <v>6</v>
      </c>
      <c r="AF82" s="8" t="s">
        <v>6</v>
      </c>
      <c r="AG82" s="8">
        <v>26.281940460205078</v>
      </c>
    </row>
    <row r="83" spans="1:33" ht="15" customHeight="1" x14ac:dyDescent="0.2">
      <c r="A83" s="8" t="s">
        <v>192</v>
      </c>
      <c r="B83" s="8">
        <v>1</v>
      </c>
      <c r="C83" s="10">
        <v>0</v>
      </c>
      <c r="D83" s="2" t="s">
        <v>52</v>
      </c>
      <c r="E83" s="2">
        <v>1</v>
      </c>
      <c r="F83" s="11" t="s">
        <v>259</v>
      </c>
      <c r="G83" s="68">
        <v>0</v>
      </c>
      <c r="H83" s="2">
        <v>1</v>
      </c>
      <c r="I83" s="2">
        <v>1</v>
      </c>
      <c r="J83" s="2"/>
      <c r="K83" s="2">
        <v>1</v>
      </c>
      <c r="L83" s="2"/>
      <c r="M83" s="2"/>
      <c r="N83" s="2"/>
      <c r="O83" s="2"/>
      <c r="P83" s="2"/>
      <c r="Q83" s="2"/>
      <c r="R83" s="2"/>
      <c r="S83" s="2"/>
      <c r="T83" s="2">
        <v>21.5</v>
      </c>
      <c r="U83" s="2">
        <v>22</v>
      </c>
      <c r="V83" s="10">
        <v>2</v>
      </c>
      <c r="W83" s="10">
        <v>0</v>
      </c>
      <c r="X83" s="8">
        <v>0</v>
      </c>
      <c r="Y83" s="8">
        <f>AVERAGE(T83:U83)</f>
        <v>21.75</v>
      </c>
      <c r="Z83" s="64">
        <f>AVERAGE(AB83:AC83)</f>
        <v>24.402863502502441</v>
      </c>
      <c r="AA83" s="64">
        <f>AVERAGE(AE83:AF83)</f>
        <v>27.05772876739502</v>
      </c>
      <c r="AB83" s="95">
        <v>24.224456787109375</v>
      </c>
      <c r="AC83" s="95">
        <v>24.581270217895508</v>
      </c>
      <c r="AD83" s="95">
        <v>25.439542770385742</v>
      </c>
      <c r="AE83" s="95">
        <v>26.97840690612793</v>
      </c>
      <c r="AF83" s="95">
        <v>27.137050628662109</v>
      </c>
      <c r="AG83" s="95">
        <v>26.487020492553711</v>
      </c>
    </row>
    <row r="84" spans="1:33" s="2" customFormat="1" x14ac:dyDescent="0.2">
      <c r="A84" s="8" t="s">
        <v>195</v>
      </c>
      <c r="B84" s="8">
        <v>1</v>
      </c>
      <c r="C84" s="10">
        <v>0</v>
      </c>
      <c r="D84" s="2" t="s">
        <v>55</v>
      </c>
      <c r="E84" s="2">
        <v>1</v>
      </c>
      <c r="F84" s="11" t="s">
        <v>226</v>
      </c>
      <c r="G84" s="68">
        <v>0</v>
      </c>
      <c r="H84" s="2">
        <v>1</v>
      </c>
      <c r="I84" s="2">
        <v>1</v>
      </c>
      <c r="K84" s="2">
        <v>1</v>
      </c>
      <c r="S84" s="2">
        <v>1</v>
      </c>
      <c r="T84" s="2">
        <v>13.83</v>
      </c>
      <c r="U84" s="2">
        <v>13.97</v>
      </c>
      <c r="V84" s="10">
        <v>2</v>
      </c>
      <c r="W84" s="10">
        <v>1</v>
      </c>
      <c r="X84" s="8">
        <v>0</v>
      </c>
      <c r="Y84" s="8">
        <f>AVERAGE(T84:U84)</f>
        <v>13.9</v>
      </c>
      <c r="Z84" s="64">
        <f>AVERAGE(AB84:AC84)</f>
        <v>26.269011497497559</v>
      </c>
      <c r="AA84" s="64">
        <f>AVERAGE(AE84:AF84)</f>
        <v>28.865737915039062</v>
      </c>
      <c r="AB84" s="95">
        <v>26.07853889465332</v>
      </c>
      <c r="AC84" s="95">
        <v>26.459484100341797</v>
      </c>
      <c r="AD84" s="95">
        <v>28.559968948364258</v>
      </c>
      <c r="AE84" s="95">
        <v>28.554183959960938</v>
      </c>
      <c r="AF84" s="95">
        <v>29.177291870117188</v>
      </c>
      <c r="AG84" s="95">
        <v>25.020837783813477</v>
      </c>
    </row>
    <row r="85" spans="1:33" s="2" customFormat="1" x14ac:dyDescent="0.2">
      <c r="A85" s="8" t="s">
        <v>196</v>
      </c>
      <c r="B85" s="8">
        <v>1</v>
      </c>
      <c r="C85" s="10">
        <v>0</v>
      </c>
      <c r="D85" s="2" t="s">
        <v>55</v>
      </c>
      <c r="E85" s="2">
        <v>1</v>
      </c>
      <c r="F85" s="11" t="s">
        <v>226</v>
      </c>
      <c r="G85" s="68">
        <v>0</v>
      </c>
      <c r="H85" s="2">
        <v>1</v>
      </c>
      <c r="I85" s="2">
        <v>1</v>
      </c>
      <c r="K85" s="2">
        <v>1</v>
      </c>
      <c r="T85" s="2">
        <v>16.5</v>
      </c>
      <c r="U85" s="2">
        <v>16.989999999999998</v>
      </c>
      <c r="V85" s="10">
        <v>1</v>
      </c>
      <c r="W85" s="10">
        <v>1</v>
      </c>
      <c r="X85" s="8">
        <v>1</v>
      </c>
      <c r="Y85" s="8">
        <f>AVERAGE(T85:U85)</f>
        <v>16.744999999999997</v>
      </c>
      <c r="Z85" s="64">
        <f>AVERAGE(AB85:AC85)</f>
        <v>26.463040351867676</v>
      </c>
      <c r="AA85" s="64">
        <f>AVERAGE(AE85:AF85)</f>
        <v>28.040640830993652</v>
      </c>
      <c r="AB85" s="95">
        <v>26.402730941772461</v>
      </c>
      <c r="AC85" s="95">
        <v>26.523349761962891</v>
      </c>
      <c r="AD85" s="95">
        <v>25.187557220458984</v>
      </c>
      <c r="AE85" s="95">
        <v>27.896419525146484</v>
      </c>
      <c r="AF85" s="95">
        <v>28.18486213684082</v>
      </c>
      <c r="AG85" s="95">
        <v>24.735591888427734</v>
      </c>
    </row>
    <row r="86" spans="1:33" s="2" customFormat="1" x14ac:dyDescent="0.2">
      <c r="A86" s="2" t="s">
        <v>266</v>
      </c>
      <c r="B86" s="8">
        <v>1</v>
      </c>
      <c r="C86" s="10">
        <v>0</v>
      </c>
      <c r="D86" s="69" t="s">
        <v>52</v>
      </c>
      <c r="E86" s="69">
        <v>1</v>
      </c>
      <c r="F86" s="11" t="s">
        <v>232</v>
      </c>
      <c r="G86" s="68">
        <v>0</v>
      </c>
      <c r="T86" s="2">
        <v>18.71</v>
      </c>
      <c r="U86" s="2">
        <v>18.95</v>
      </c>
      <c r="V86" s="10">
        <v>1</v>
      </c>
      <c r="W86" s="10">
        <v>1</v>
      </c>
      <c r="X86" s="13">
        <v>1</v>
      </c>
      <c r="Y86" s="8">
        <f>AVERAGE(T86:U86)</f>
        <v>18.829999999999998</v>
      </c>
      <c r="Z86" s="64">
        <f>AVERAGE(AB86:AC86)</f>
        <v>22.246850967407227</v>
      </c>
      <c r="AA86" s="64">
        <f>AVERAGE(AE86:AF86)</f>
        <v>23.986001968383789</v>
      </c>
      <c r="AB86" s="72">
        <v>22.070613861083984</v>
      </c>
      <c r="AC86" s="72">
        <v>22.423088073730469</v>
      </c>
      <c r="AD86" s="72">
        <v>25.877128601074219</v>
      </c>
      <c r="AE86" s="95">
        <v>23.577600479125977</v>
      </c>
      <c r="AF86" s="95">
        <v>24.394403457641602</v>
      </c>
      <c r="AG86" s="95">
        <v>23.238628387451172</v>
      </c>
    </row>
    <row r="87" spans="1:33" ht="15" customHeight="1" x14ac:dyDescent="0.2">
      <c r="D87" s="2"/>
      <c r="F87" s="93"/>
      <c r="V87" s="10"/>
      <c r="W87" s="10"/>
      <c r="Z87" s="64"/>
      <c r="AA87" s="64"/>
      <c r="AB87" s="9"/>
      <c r="AC87" s="9"/>
      <c r="AD87" s="95"/>
      <c r="AE87" s="9"/>
      <c r="AF87" s="9"/>
      <c r="AG87" s="95"/>
    </row>
    <row r="88" spans="1:33" ht="15" customHeight="1" x14ac:dyDescent="0.2"/>
    <row r="89" spans="1:33" ht="15" customHeight="1" x14ac:dyDescent="0.2"/>
    <row r="90" spans="1:33" ht="15" customHeight="1" x14ac:dyDescent="0.2"/>
    <row r="91" spans="1:33" ht="15" customHeight="1" x14ac:dyDescent="0.2"/>
    <row r="92" spans="1:33" ht="15" customHeight="1" x14ac:dyDescent="0.2"/>
    <row r="93" spans="1:33" ht="15" customHeight="1" x14ac:dyDescent="0.2"/>
    <row r="94" spans="1:33" ht="15" customHeight="1" x14ac:dyDescent="0.2"/>
    <row r="95" spans="1:33" ht="15" customHeight="1" x14ac:dyDescent="0.2"/>
    <row r="96" spans="1:33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</sheetData>
  <sortState xmlns:xlrd2="http://schemas.microsoft.com/office/spreadsheetml/2017/richdata2" ref="A2:U83">
    <sortCondition ref="B2:B83"/>
  </sortState>
  <phoneticPr fontId="5" type="noConversion"/>
  <conditionalFormatting sqref="AB88:AG1048576">
    <cfRule type="containsBlanks" dxfId="132" priority="210">
      <formula>LEN(TRIM(AB88))=0</formula>
    </cfRule>
    <cfRule type="cellIs" dxfId="131" priority="211" operator="greaterThan">
      <formula>35</formula>
    </cfRule>
    <cfRule type="cellIs" dxfId="130" priority="212" operator="lessThanOrEqual">
      <formula>35</formula>
    </cfRule>
  </conditionalFormatting>
  <conditionalFormatting sqref="AE88:AF1048576 AB88:AC1048576">
    <cfRule type="containsText" dxfId="129" priority="209" operator="containsText" text="Undetermined">
      <formula>NOT(ISERROR(SEARCH("Undetermined",AB88)))</formula>
    </cfRule>
  </conditionalFormatting>
  <conditionalFormatting sqref="AG88:AG1048576 AD88:AD1048576">
    <cfRule type="containsText" dxfId="128" priority="208" operator="containsText" text="Und">
      <formula>NOT(ISERROR(SEARCH("Und",AD88)))</formula>
    </cfRule>
  </conditionalFormatting>
  <conditionalFormatting sqref="Z88:AA1048576">
    <cfRule type="containsText" dxfId="127" priority="206" operator="containsText" text="INCONCLUSIVE">
      <formula>NOT(ISERROR(SEARCH("INCONCLUSIVE",Z88)))</formula>
    </cfRule>
    <cfRule type="containsText" dxfId="126" priority="207" operator="containsText" text="NEGATIVE">
      <formula>NOT(ISERROR(SEARCH("NEGATIVE",Z88)))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Width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64F3-B5BD-D74C-ABBA-0F854B031E38}">
  <dimension ref="A1:R168"/>
  <sheetViews>
    <sheetView topLeftCell="A22" zoomScale="111" zoomScaleNormal="80" zoomScaleSheetLayoutView="90" workbookViewId="0">
      <pane xSplit="1" topLeftCell="B1" activePane="topRight" state="frozen"/>
      <selection pane="topRight" activeCell="H13" sqref="H13"/>
    </sheetView>
  </sheetViews>
  <sheetFormatPr baseColWidth="10" defaultColWidth="9.1640625" defaultRowHeight="14" x14ac:dyDescent="0.2"/>
  <cols>
    <col min="1" max="1" width="8.1640625" style="8" customWidth="1"/>
    <col min="2" max="2" width="15.5" style="8" customWidth="1"/>
    <col min="3" max="3" width="10.5" style="8" customWidth="1"/>
    <col min="4" max="4" width="6.6640625" style="8" customWidth="1"/>
    <col min="5" max="6" width="9.6640625" style="8" customWidth="1"/>
    <col min="7" max="7" width="12.33203125" style="8" customWidth="1"/>
    <col min="8" max="8" width="11.5" style="8" customWidth="1"/>
    <col min="9" max="9" width="11.1640625" style="8" customWidth="1"/>
    <col min="10" max="10" width="10.83203125" style="8" customWidth="1"/>
    <col min="11" max="11" width="14.5" style="8" customWidth="1"/>
    <col min="12" max="12" width="14.83203125" style="8" customWidth="1"/>
    <col min="13" max="14" width="13.6640625" style="8" bestFit="1" customWidth="1"/>
    <col min="15" max="15" width="14" style="8" customWidth="1"/>
    <col min="16" max="16" width="12.33203125" style="8" customWidth="1"/>
    <col min="17" max="17" width="12.1640625" style="8" customWidth="1"/>
    <col min="18" max="18" width="11.5" style="8" customWidth="1"/>
    <col min="19" max="16384" width="9.1640625" style="8"/>
  </cols>
  <sheetData>
    <row r="1" spans="1:18" ht="52" customHeight="1" x14ac:dyDescent="0.2">
      <c r="A1" s="97" t="s">
        <v>288</v>
      </c>
      <c r="B1" s="98" t="s">
        <v>260</v>
      </c>
      <c r="C1" s="98" t="s">
        <v>289</v>
      </c>
      <c r="D1" s="97" t="s">
        <v>198</v>
      </c>
      <c r="E1" s="97" t="s">
        <v>285</v>
      </c>
      <c r="F1" s="97" t="s">
        <v>286</v>
      </c>
      <c r="G1" s="98" t="s">
        <v>261</v>
      </c>
      <c r="H1" s="98" t="s">
        <v>262</v>
      </c>
      <c r="I1" s="98" t="s">
        <v>42</v>
      </c>
      <c r="J1" s="98" t="s">
        <v>263</v>
      </c>
      <c r="K1" s="98" t="s">
        <v>276</v>
      </c>
      <c r="L1" s="98" t="s">
        <v>277</v>
      </c>
      <c r="M1" s="98" t="s">
        <v>278</v>
      </c>
      <c r="N1" s="98" t="s">
        <v>279</v>
      </c>
      <c r="O1" s="98" t="s">
        <v>280</v>
      </c>
      <c r="P1" s="99" t="s">
        <v>281</v>
      </c>
      <c r="Q1" s="99" t="s">
        <v>282</v>
      </c>
      <c r="R1" s="99" t="s">
        <v>283</v>
      </c>
    </row>
    <row r="2" spans="1:18" s="9" customFormat="1" ht="15" customHeight="1" x14ac:dyDescent="0.2">
      <c r="A2" s="1" t="s">
        <v>3</v>
      </c>
      <c r="B2" s="2">
        <v>1</v>
      </c>
      <c r="C2" s="2">
        <v>53</v>
      </c>
      <c r="D2" s="2" t="s">
        <v>55</v>
      </c>
      <c r="E2" s="2"/>
      <c r="F2" s="2"/>
      <c r="G2" s="13">
        <v>1</v>
      </c>
      <c r="H2" s="13">
        <v>2</v>
      </c>
      <c r="I2" s="2">
        <v>0</v>
      </c>
      <c r="K2" s="14">
        <f>AVERAGE(HDEtotal2[[#This Row],[RNA extraction N1]:[RNA extraction N2]])</f>
        <v>30.104768753051758</v>
      </c>
      <c r="L2" s="14">
        <f>AVERAGE(HDEtotal2[[#This Row],[No extraction N1]:[No extraction N2]])</f>
        <v>32.204221725463867</v>
      </c>
      <c r="M2" s="101">
        <v>29.248102188110352</v>
      </c>
      <c r="N2" s="101">
        <v>30.961435317993164</v>
      </c>
      <c r="O2" s="101">
        <v>24.012554168701172</v>
      </c>
      <c r="P2" s="101">
        <v>31.393867492675781</v>
      </c>
      <c r="Q2" s="101">
        <v>33.014575958251953</v>
      </c>
      <c r="R2" s="101">
        <v>25.975732803344727</v>
      </c>
    </row>
    <row r="3" spans="1:18" s="9" customFormat="1" ht="15" customHeight="1" x14ac:dyDescent="0.2">
      <c r="A3" s="1" t="s">
        <v>4</v>
      </c>
      <c r="B3" s="2">
        <v>0</v>
      </c>
      <c r="C3" s="2"/>
      <c r="D3" s="2" t="s">
        <v>55</v>
      </c>
      <c r="E3" s="2"/>
      <c r="F3" s="2"/>
      <c r="G3" s="13"/>
      <c r="H3" s="13">
        <v>1</v>
      </c>
      <c r="I3" s="2">
        <v>0</v>
      </c>
      <c r="K3" s="14">
        <f>AVERAGE(HDEtotal2[[#This Row],[RNA extraction N1]:[RNA extraction N2]])</f>
        <v>25.156726837158203</v>
      </c>
      <c r="L3" s="14">
        <f>AVERAGE(HDEtotal2[[#This Row],[No extraction N1]:[No extraction N2]])</f>
        <v>27.709919929504395</v>
      </c>
      <c r="M3" s="102">
        <v>25.039714813232422</v>
      </c>
      <c r="N3" s="102">
        <v>25.273738861083984</v>
      </c>
      <c r="O3" s="102">
        <v>20.259550094604492</v>
      </c>
      <c r="P3" s="102">
        <v>27.475765228271484</v>
      </c>
      <c r="Q3" s="102">
        <v>27.944074630737305</v>
      </c>
      <c r="R3" s="102">
        <v>23.652442932128906</v>
      </c>
    </row>
    <row r="4" spans="1:18" s="9" customFormat="1" ht="15" customHeight="1" x14ac:dyDescent="0.2">
      <c r="A4" s="1" t="s">
        <v>5</v>
      </c>
      <c r="B4" s="2">
        <v>0</v>
      </c>
      <c r="C4" s="2">
        <v>34</v>
      </c>
      <c r="D4" s="2" t="s">
        <v>52</v>
      </c>
      <c r="E4" s="2"/>
      <c r="F4" s="2"/>
      <c r="G4" s="13"/>
      <c r="H4" s="13">
        <v>3</v>
      </c>
      <c r="I4" s="2">
        <v>0</v>
      </c>
      <c r="J4" s="72"/>
      <c r="K4" s="14" t="s">
        <v>264</v>
      </c>
      <c r="L4" s="14" t="s">
        <v>264</v>
      </c>
      <c r="M4" s="102" t="s">
        <v>6</v>
      </c>
      <c r="N4" s="102" t="s">
        <v>6</v>
      </c>
      <c r="O4" s="102">
        <v>25.619216918945312</v>
      </c>
      <c r="P4" s="102" t="s">
        <v>6</v>
      </c>
      <c r="Q4" s="102" t="s">
        <v>6</v>
      </c>
      <c r="R4" s="102">
        <v>24.388851165771484</v>
      </c>
    </row>
    <row r="5" spans="1:18" s="9" customFormat="1" ht="15" customHeight="1" x14ac:dyDescent="0.2">
      <c r="A5" s="1" t="s">
        <v>7</v>
      </c>
      <c r="B5" s="2">
        <v>1</v>
      </c>
      <c r="C5" s="2">
        <v>71</v>
      </c>
      <c r="D5" s="2" t="s">
        <v>52</v>
      </c>
      <c r="E5" s="2"/>
      <c r="F5" s="2"/>
      <c r="G5" s="13">
        <v>0</v>
      </c>
      <c r="H5" s="13">
        <v>1</v>
      </c>
      <c r="I5" s="2">
        <v>0</v>
      </c>
      <c r="K5" s="14">
        <f>AVERAGE(HDEtotal2[[#This Row],[RNA extraction N1]:[RNA extraction N2]])</f>
        <v>32.404428482055636</v>
      </c>
      <c r="L5" s="14">
        <f>AVERAGE(HDEtotal2[[#This Row],[No extraction N1]:[No extraction N2]])</f>
        <v>37.621097564697266</v>
      </c>
      <c r="M5" s="101">
        <v>32.657398223876903</v>
      </c>
      <c r="N5" s="101">
        <v>32.151458740234375</v>
      </c>
      <c r="O5" s="101">
        <v>24.662553787231445</v>
      </c>
      <c r="P5" s="101">
        <v>40.337013244628906</v>
      </c>
      <c r="Q5" s="101">
        <v>34.905181884765625</v>
      </c>
      <c r="R5" s="101">
        <v>26.956897735595703</v>
      </c>
    </row>
    <row r="6" spans="1:18" s="9" customFormat="1" ht="15" customHeight="1" x14ac:dyDescent="0.2">
      <c r="A6" s="1" t="s">
        <v>8</v>
      </c>
      <c r="B6" s="2">
        <v>0</v>
      </c>
      <c r="C6" s="2">
        <v>44</v>
      </c>
      <c r="D6" s="2" t="s">
        <v>55</v>
      </c>
      <c r="E6" s="2"/>
      <c r="F6" s="2"/>
      <c r="G6" s="13"/>
      <c r="H6" s="13">
        <v>2</v>
      </c>
      <c r="I6" s="2">
        <v>0</v>
      </c>
      <c r="J6" s="72"/>
      <c r="K6" s="14" t="s">
        <v>264</v>
      </c>
      <c r="L6" s="14" t="s">
        <v>264</v>
      </c>
      <c r="M6" s="101" t="s">
        <v>6</v>
      </c>
      <c r="N6" s="101" t="s">
        <v>6</v>
      </c>
      <c r="O6" s="101">
        <v>24.486776351928711</v>
      </c>
      <c r="P6" s="101" t="s">
        <v>6</v>
      </c>
      <c r="Q6" s="101" t="s">
        <v>6</v>
      </c>
      <c r="R6" s="101">
        <v>26.694820404052734</v>
      </c>
    </row>
    <row r="7" spans="1:18" s="9" customFormat="1" ht="15" customHeight="1" x14ac:dyDescent="0.2">
      <c r="A7" s="1" t="s">
        <v>9</v>
      </c>
      <c r="B7" s="2">
        <v>0</v>
      </c>
      <c r="C7" s="2">
        <v>27</v>
      </c>
      <c r="D7" s="2" t="s">
        <v>55</v>
      </c>
      <c r="E7" s="2"/>
      <c r="F7" s="2"/>
      <c r="G7" s="13"/>
      <c r="H7" s="13">
        <v>2</v>
      </c>
      <c r="I7" s="2">
        <v>0</v>
      </c>
      <c r="J7" s="72"/>
      <c r="K7" s="14" t="s">
        <v>264</v>
      </c>
      <c r="L7" s="14" t="s">
        <v>264</v>
      </c>
      <c r="M7" s="102" t="s">
        <v>6</v>
      </c>
      <c r="N7" s="102" t="s">
        <v>6</v>
      </c>
      <c r="O7" s="102">
        <v>25.369504928588867</v>
      </c>
      <c r="P7" s="102" t="s">
        <v>6</v>
      </c>
      <c r="Q7" s="102" t="s">
        <v>6</v>
      </c>
      <c r="R7" s="102">
        <v>27.337705612182617</v>
      </c>
    </row>
    <row r="8" spans="1:18" s="9" customFormat="1" ht="15" customHeight="1" x14ac:dyDescent="0.2">
      <c r="A8" s="3" t="s">
        <v>11</v>
      </c>
      <c r="B8" s="2">
        <v>1</v>
      </c>
      <c r="C8" s="2">
        <v>70</v>
      </c>
      <c r="D8" s="2" t="s">
        <v>52</v>
      </c>
      <c r="E8" s="2"/>
      <c r="F8" s="2"/>
      <c r="G8" s="13">
        <v>2</v>
      </c>
      <c r="H8" s="13">
        <v>3</v>
      </c>
      <c r="I8" s="2">
        <v>1</v>
      </c>
      <c r="K8" s="14">
        <f>AVERAGE(HDEtotal2[[#This Row],[RNA extraction N1]:[RNA extraction N2]])</f>
        <v>31.94892692565918</v>
      </c>
      <c r="L8" s="14">
        <f>AVERAGE(HDEtotal2[[#This Row],[No extraction N1]:[No extraction N2]])</f>
        <v>33.482219696044922</v>
      </c>
      <c r="M8" s="102">
        <v>31.291984558105469</v>
      </c>
      <c r="N8" s="102">
        <v>32.605869293212891</v>
      </c>
      <c r="O8" s="102">
        <v>23.134159088134766</v>
      </c>
      <c r="P8" s="102">
        <v>33.482219696044922</v>
      </c>
      <c r="Q8" s="102">
        <v>33.482219696044922</v>
      </c>
      <c r="R8" s="102">
        <v>24.667270660400391</v>
      </c>
    </row>
    <row r="9" spans="1:18" s="9" customFormat="1" ht="15" customHeight="1" x14ac:dyDescent="0.2">
      <c r="A9" s="3" t="s">
        <v>12</v>
      </c>
      <c r="B9" s="2">
        <v>0</v>
      </c>
      <c r="C9" s="2"/>
      <c r="D9" s="2"/>
      <c r="E9" s="2"/>
      <c r="F9" s="2"/>
      <c r="G9" s="13">
        <v>0</v>
      </c>
      <c r="H9" s="13">
        <v>1</v>
      </c>
      <c r="I9" s="2">
        <v>0</v>
      </c>
      <c r="J9" s="72"/>
      <c r="K9" s="14" t="s">
        <v>264</v>
      </c>
      <c r="L9" s="14" t="s">
        <v>264</v>
      </c>
      <c r="M9" s="102" t="s">
        <v>6</v>
      </c>
      <c r="N9" s="102" t="s">
        <v>6</v>
      </c>
      <c r="O9" s="102">
        <v>23.985097885131836</v>
      </c>
      <c r="P9" s="102" t="s">
        <v>6</v>
      </c>
      <c r="Q9" s="102" t="s">
        <v>6</v>
      </c>
      <c r="R9" s="102">
        <v>25.552227020263672</v>
      </c>
    </row>
    <row r="10" spans="1:18" s="9" customFormat="1" ht="15" customHeight="1" x14ac:dyDescent="0.2">
      <c r="A10" s="3" t="s">
        <v>13</v>
      </c>
      <c r="B10" s="2">
        <v>1</v>
      </c>
      <c r="C10" s="2">
        <v>69</v>
      </c>
      <c r="D10" s="2" t="s">
        <v>52</v>
      </c>
      <c r="E10" s="4">
        <v>24.88</v>
      </c>
      <c r="F10" s="4">
        <v>24.05</v>
      </c>
      <c r="G10" s="13">
        <v>0</v>
      </c>
      <c r="H10" s="13">
        <v>1</v>
      </c>
      <c r="I10" s="2">
        <v>1</v>
      </c>
      <c r="J10" s="100">
        <f>AVERAGE(HDEtotal2[[#This Row],[CT SWAB1]:[CT SWAB2]])</f>
        <v>24.465</v>
      </c>
      <c r="K10" s="14">
        <f>AVERAGE(HDEtotal2[[#This Row],[RNA extraction N1]:[RNA extraction N2]])</f>
        <v>23.826406478881836</v>
      </c>
      <c r="L10" s="14">
        <f>AVERAGE(HDEtotal2[[#This Row],[No extraction N1]:[No extraction N2]])</f>
        <v>23.752907752990723</v>
      </c>
      <c r="M10" s="102">
        <v>23.745975494384766</v>
      </c>
      <c r="N10" s="102">
        <v>23.906837463378906</v>
      </c>
      <c r="O10" s="102">
        <v>25.133214950561523</v>
      </c>
      <c r="P10" s="102">
        <v>23.522983551025391</v>
      </c>
      <c r="Q10" s="102">
        <v>23.982831954956055</v>
      </c>
      <c r="R10" s="102">
        <v>24.931812286376953</v>
      </c>
    </row>
    <row r="11" spans="1:18" s="9" customFormat="1" ht="15" customHeight="1" x14ac:dyDescent="0.2">
      <c r="A11" s="5" t="s">
        <v>22</v>
      </c>
      <c r="B11" s="2">
        <v>1</v>
      </c>
      <c r="C11" s="2">
        <v>66</v>
      </c>
      <c r="D11" s="2" t="s">
        <v>52</v>
      </c>
      <c r="E11" s="2" t="s">
        <v>14</v>
      </c>
      <c r="F11" s="2" t="s">
        <v>15</v>
      </c>
      <c r="G11" s="13">
        <v>0</v>
      </c>
      <c r="H11" s="13">
        <v>3</v>
      </c>
      <c r="I11" s="2">
        <v>1</v>
      </c>
      <c r="J11" s="100"/>
      <c r="K11" s="14">
        <f>AVERAGE(HDEtotal2[[#This Row],[RNA extraction N1]:[RNA extraction N2]])</f>
        <v>22.348918914794922</v>
      </c>
      <c r="L11" s="14">
        <f>AVERAGE(HDEtotal2[[#This Row],[No extraction N1]:[No extraction N2]])</f>
        <v>24.77775764465332</v>
      </c>
      <c r="M11" s="101">
        <v>22.537799835205078</v>
      </c>
      <c r="N11" s="101">
        <v>22.160037994384766</v>
      </c>
      <c r="O11" s="101">
        <v>24.031139373779297</v>
      </c>
      <c r="P11" s="101">
        <v>24.488998413085938</v>
      </c>
      <c r="Q11" s="101">
        <v>25.066516876220703</v>
      </c>
      <c r="R11" s="101">
        <v>25.832614898681641</v>
      </c>
    </row>
    <row r="12" spans="1:18" s="9" customFormat="1" ht="15" customHeight="1" x14ac:dyDescent="0.2">
      <c r="A12" s="5" t="s">
        <v>23</v>
      </c>
      <c r="B12" s="2">
        <v>1</v>
      </c>
      <c r="C12" s="2">
        <v>72</v>
      </c>
      <c r="D12" s="2" t="s">
        <v>55</v>
      </c>
      <c r="E12" s="2" t="s">
        <v>16</v>
      </c>
      <c r="F12" s="2" t="s">
        <v>17</v>
      </c>
      <c r="G12" s="13">
        <v>1</v>
      </c>
      <c r="H12" s="13">
        <v>3</v>
      </c>
      <c r="I12" s="2">
        <v>1</v>
      </c>
      <c r="J12" s="100"/>
      <c r="K12" s="14">
        <f>AVERAGE(HDEtotal2[[#This Row],[RNA extraction N1]:[RNA extraction N2]])</f>
        <v>20.572100639343262</v>
      </c>
      <c r="L12" s="14">
        <f>AVERAGE(HDEtotal2[[#This Row],[No extraction N1]:[No extraction N2]])</f>
        <v>22.752142906188965</v>
      </c>
      <c r="M12" s="101">
        <v>20.530771255493164</v>
      </c>
      <c r="N12" s="101">
        <v>20.613430023193359</v>
      </c>
      <c r="O12" s="101">
        <v>22.436531066894531</v>
      </c>
      <c r="P12" s="101">
        <v>22.600297927856445</v>
      </c>
      <c r="Q12" s="101">
        <v>22.903987884521484</v>
      </c>
      <c r="R12" s="101">
        <v>23.670646667480469</v>
      </c>
    </row>
    <row r="13" spans="1:18" s="9" customFormat="1" ht="15" customHeight="1" x14ac:dyDescent="0.2">
      <c r="A13" s="5" t="s">
        <v>24</v>
      </c>
      <c r="B13" s="2">
        <v>1</v>
      </c>
      <c r="C13" s="2">
        <v>57</v>
      </c>
      <c r="D13" s="2" t="s">
        <v>52</v>
      </c>
      <c r="E13" s="2" t="s">
        <v>10</v>
      </c>
      <c r="F13" s="2" t="s">
        <v>10</v>
      </c>
      <c r="G13" s="13">
        <v>1</v>
      </c>
      <c r="H13" s="13">
        <v>3</v>
      </c>
      <c r="I13" s="2">
        <v>0</v>
      </c>
      <c r="J13" s="100"/>
      <c r="K13" s="14">
        <f>AVERAGE(HDEtotal2[[#This Row],[RNA extraction N1]:[RNA extraction N2]])</f>
        <v>26.714183807373047</v>
      </c>
      <c r="L13" s="14">
        <f>AVERAGE(HDEtotal2[[#This Row],[No extraction N1]:[No extraction N2]])</f>
        <v>30.056914329528809</v>
      </c>
      <c r="M13" s="101">
        <v>26.458253860473633</v>
      </c>
      <c r="N13" s="101">
        <v>26.970113754272461</v>
      </c>
      <c r="O13" s="101">
        <v>20.823886871337891</v>
      </c>
      <c r="P13" s="101">
        <v>29.784168243408203</v>
      </c>
      <c r="Q13" s="101">
        <v>30.329660415649414</v>
      </c>
      <c r="R13" s="101">
        <v>23.214717864990234</v>
      </c>
    </row>
    <row r="14" spans="1:18" s="9" customFormat="1" ht="15" customHeight="1" x14ac:dyDescent="0.2">
      <c r="A14" s="5" t="s">
        <v>25</v>
      </c>
      <c r="B14" s="2">
        <v>1</v>
      </c>
      <c r="C14" s="2">
        <v>76</v>
      </c>
      <c r="D14" s="2" t="s">
        <v>52</v>
      </c>
      <c r="E14" s="2" t="s">
        <v>10</v>
      </c>
      <c r="F14" s="2" t="s">
        <v>10</v>
      </c>
      <c r="G14" s="13">
        <v>1</v>
      </c>
      <c r="H14" s="13">
        <v>3</v>
      </c>
      <c r="I14" s="2">
        <v>0</v>
      </c>
      <c r="J14" s="100"/>
      <c r="K14" s="14">
        <f>AVERAGE(HDEtotal2[[#This Row],[RNA extraction N1]:[RNA extraction N2]])</f>
        <v>22.254997253417969</v>
      </c>
      <c r="L14" s="14">
        <f>AVERAGE(HDEtotal2[[#This Row],[No extraction N1]:[No extraction N2]])</f>
        <v>24.41175365447998</v>
      </c>
      <c r="M14" s="101">
        <v>22.459320068359375</v>
      </c>
      <c r="N14" s="101">
        <v>22.050674438476562</v>
      </c>
      <c r="O14" s="101">
        <v>24.538688659667969</v>
      </c>
      <c r="P14" s="101">
        <v>24.410928726196289</v>
      </c>
      <c r="Q14" s="101">
        <v>24.412578582763672</v>
      </c>
      <c r="R14" s="101">
        <v>26.494497299194336</v>
      </c>
    </row>
    <row r="15" spans="1:18" s="9" customFormat="1" ht="15" customHeight="1" x14ac:dyDescent="0.2">
      <c r="A15" s="5" t="s">
        <v>26</v>
      </c>
      <c r="B15" s="2">
        <v>1</v>
      </c>
      <c r="C15" s="2">
        <v>58</v>
      </c>
      <c r="D15" s="2" t="s">
        <v>52</v>
      </c>
      <c r="E15" s="2" t="s">
        <v>18</v>
      </c>
      <c r="F15" s="2" t="s">
        <v>19</v>
      </c>
      <c r="G15" s="13">
        <v>0</v>
      </c>
      <c r="H15" s="13">
        <v>3</v>
      </c>
      <c r="I15" s="2">
        <v>0</v>
      </c>
      <c r="J15" s="100"/>
      <c r="K15" s="14">
        <f>AVERAGE(HDEtotal2[[#This Row],[RNA extraction N1]:[RNA extraction N2]])</f>
        <v>30.275905609130859</v>
      </c>
      <c r="L15" s="14" t="s">
        <v>290</v>
      </c>
      <c r="M15" s="102">
        <v>30.392061233520508</v>
      </c>
      <c r="N15" s="102">
        <v>30.159749984741211</v>
      </c>
      <c r="O15" s="102">
        <v>23.524240493774414</v>
      </c>
      <c r="P15" s="102"/>
      <c r="Q15" s="102"/>
      <c r="R15" s="102"/>
    </row>
    <row r="16" spans="1:18" s="9" customFormat="1" ht="15" customHeight="1" x14ac:dyDescent="0.2">
      <c r="A16" s="5" t="s">
        <v>27</v>
      </c>
      <c r="B16" s="2">
        <v>1</v>
      </c>
      <c r="C16" s="2">
        <v>31</v>
      </c>
      <c r="D16" s="2" t="s">
        <v>55</v>
      </c>
      <c r="E16" s="2" t="s">
        <v>20</v>
      </c>
      <c r="F16" s="2" t="s">
        <v>21</v>
      </c>
      <c r="G16" s="13">
        <v>0</v>
      </c>
      <c r="H16" s="13">
        <v>3</v>
      </c>
      <c r="I16" s="2">
        <v>0</v>
      </c>
      <c r="J16" s="100"/>
      <c r="K16" s="14">
        <f>AVERAGE(HDEtotal2[[#This Row],[RNA extraction N1]:[RNA extraction N2]])</f>
        <v>33.057243347167969</v>
      </c>
      <c r="L16" s="14">
        <f>AVERAGE(HDEtotal2[[#This Row],[No extraction N1]:[No extraction N2]])</f>
        <v>34.085586547851562</v>
      </c>
      <c r="M16" s="102">
        <v>33.092090606689453</v>
      </c>
      <c r="N16" s="102">
        <v>33.022396087646484</v>
      </c>
      <c r="O16" s="102">
        <v>24.925851821899414</v>
      </c>
      <c r="P16" s="102">
        <v>34.139835357666016</v>
      </c>
      <c r="Q16" s="102">
        <v>34.031337738037109</v>
      </c>
      <c r="R16" s="102">
        <v>26.225662231445312</v>
      </c>
    </row>
    <row r="17" spans="1:18" s="9" customFormat="1" ht="15" customHeight="1" x14ac:dyDescent="0.2">
      <c r="A17" s="2" t="s">
        <v>28</v>
      </c>
      <c r="B17" s="6">
        <v>1</v>
      </c>
      <c r="C17" s="6">
        <v>92</v>
      </c>
      <c r="D17" s="6" t="s">
        <v>55</v>
      </c>
      <c r="E17" s="6">
        <v>14</v>
      </c>
      <c r="F17" s="6">
        <v>15</v>
      </c>
      <c r="G17" s="13">
        <v>3</v>
      </c>
      <c r="H17" s="13">
        <v>1</v>
      </c>
      <c r="I17" s="2">
        <v>1</v>
      </c>
      <c r="J17" s="100">
        <f>AVERAGE(HDEtotal2[[#This Row],[CT SWAB1]:[CT SWAB2]])</f>
        <v>14.5</v>
      </c>
      <c r="K17" s="14">
        <f>AVERAGE(HDEtotal2[[#This Row],[RNA extraction N1]:[RNA extraction N2]])</f>
        <v>20.86</v>
      </c>
      <c r="L17" s="14">
        <f>AVERAGE(HDEtotal2[[#This Row],[No extraction N1]:[No extraction N2]])</f>
        <v>23.617000000000001</v>
      </c>
      <c r="M17" s="101">
        <v>21.052</v>
      </c>
      <c r="N17" s="101">
        <v>20.667999999999999</v>
      </c>
      <c r="O17" s="101">
        <v>22.079000000000001</v>
      </c>
      <c r="P17" s="101">
        <v>23.98</v>
      </c>
      <c r="Q17" s="101">
        <v>23.254000000000001</v>
      </c>
      <c r="R17" s="101">
        <v>22.309000000000001</v>
      </c>
    </row>
    <row r="18" spans="1:18" s="9" customFormat="1" ht="15" customHeight="1" x14ac:dyDescent="0.2">
      <c r="A18" s="5" t="s">
        <v>29</v>
      </c>
      <c r="B18" s="6">
        <v>1</v>
      </c>
      <c r="C18" s="6">
        <v>67</v>
      </c>
      <c r="D18" s="6" t="s">
        <v>55</v>
      </c>
      <c r="E18" s="6">
        <v>28.7</v>
      </c>
      <c r="F18" s="6">
        <v>26.3</v>
      </c>
      <c r="G18" s="13">
        <v>0</v>
      </c>
      <c r="H18" s="13">
        <v>2</v>
      </c>
      <c r="I18" s="2">
        <v>1</v>
      </c>
      <c r="J18" s="100">
        <f>AVERAGE(HDEtotal2[[#This Row],[CT SWAB1]:[CT SWAB2]])</f>
        <v>27.5</v>
      </c>
      <c r="K18" s="14">
        <f>AVERAGE(HDEtotal2[[#This Row],[RNA extraction N1]:[RNA extraction N2]])</f>
        <v>33.926000000000002</v>
      </c>
      <c r="L18" s="14">
        <f>AVERAGE(HDEtotal2[[#This Row],[No extraction N1]:[No extraction N2]])</f>
        <v>32.799500000000002</v>
      </c>
      <c r="M18" s="101">
        <v>34.109000000000002</v>
      </c>
      <c r="N18" s="101">
        <v>33.743000000000002</v>
      </c>
      <c r="O18" s="101">
        <v>23.806999999999999</v>
      </c>
      <c r="P18" s="101">
        <v>32.74</v>
      </c>
      <c r="Q18" s="101">
        <v>32.859000000000002</v>
      </c>
      <c r="R18" s="101">
        <v>23.071999999999999</v>
      </c>
    </row>
    <row r="19" spans="1:18" s="9" customFormat="1" ht="15" customHeight="1" x14ac:dyDescent="0.2">
      <c r="A19" s="5" t="s">
        <v>30</v>
      </c>
      <c r="B19" s="7">
        <v>1</v>
      </c>
      <c r="C19" s="2">
        <v>93</v>
      </c>
      <c r="D19" s="7" t="s">
        <v>55</v>
      </c>
      <c r="E19" s="7">
        <v>18.23</v>
      </c>
      <c r="F19" s="7">
        <v>18.07</v>
      </c>
      <c r="G19" s="13">
        <v>0</v>
      </c>
      <c r="H19" s="13">
        <v>1</v>
      </c>
      <c r="I19" s="2">
        <v>0</v>
      </c>
      <c r="J19" s="100">
        <f>AVERAGE(HDEtotal2[[#This Row],[CT SWAB1]:[CT SWAB2]])</f>
        <v>18.149999999999999</v>
      </c>
      <c r="K19" s="14">
        <f>AVERAGE(HDEtotal2[[#This Row],[RNA extraction N1]:[RNA extraction N2]])</f>
        <v>28.505000000000003</v>
      </c>
      <c r="L19" s="14">
        <f>AVERAGE(HDEtotal2[[#This Row],[No extraction N1]:[No extraction N2]])</f>
        <v>28.822000000000003</v>
      </c>
      <c r="M19" s="101">
        <v>28.073</v>
      </c>
      <c r="N19" s="101">
        <v>28.937000000000001</v>
      </c>
      <c r="O19" s="101">
        <v>25.948</v>
      </c>
      <c r="P19" s="101">
        <v>27.719000000000001</v>
      </c>
      <c r="Q19" s="101">
        <v>29.925000000000001</v>
      </c>
      <c r="R19" s="101">
        <v>23.652999999999999</v>
      </c>
    </row>
    <row r="20" spans="1:18" s="9" customFormat="1" ht="15" customHeight="1" x14ac:dyDescent="0.2">
      <c r="A20" s="5" t="s">
        <v>31</v>
      </c>
      <c r="B20" s="7">
        <v>1</v>
      </c>
      <c r="C20" s="7">
        <v>78</v>
      </c>
      <c r="D20" s="7" t="s">
        <v>52</v>
      </c>
      <c r="E20" s="7">
        <v>28.67</v>
      </c>
      <c r="F20" s="7">
        <v>27.68</v>
      </c>
      <c r="G20" s="13">
        <v>0</v>
      </c>
      <c r="H20" s="13">
        <v>2</v>
      </c>
      <c r="I20" s="2">
        <v>1</v>
      </c>
      <c r="J20" s="100">
        <f>AVERAGE(HDEtotal2[[#This Row],[CT SWAB1]:[CT SWAB2]])</f>
        <v>28.175000000000001</v>
      </c>
      <c r="K20" s="14">
        <f>AVERAGE(HDEtotal2[[#This Row],[RNA extraction N1]:[RNA extraction N2]])</f>
        <v>25.538499999999999</v>
      </c>
      <c r="L20" s="14">
        <f>AVERAGE(HDEtotal2[[#This Row],[No extraction N1]:[No extraction N2]])</f>
        <v>27.887500000000003</v>
      </c>
      <c r="M20" s="101">
        <v>25.164000000000001</v>
      </c>
      <c r="N20" s="101">
        <v>25.913</v>
      </c>
      <c r="O20" s="101">
        <v>21.771999999999998</v>
      </c>
      <c r="P20" s="101">
        <v>27.821000000000002</v>
      </c>
      <c r="Q20" s="101">
        <v>27.954000000000001</v>
      </c>
      <c r="R20" s="101">
        <v>23.998000000000001</v>
      </c>
    </row>
    <row r="21" spans="1:18" s="9" customFormat="1" ht="15" customHeight="1" x14ac:dyDescent="0.2">
      <c r="A21" s="5" t="s">
        <v>32</v>
      </c>
      <c r="B21" s="2">
        <v>1</v>
      </c>
      <c r="C21" s="2">
        <v>87</v>
      </c>
      <c r="D21" s="2" t="s">
        <v>55</v>
      </c>
      <c r="E21" s="2">
        <v>19.899999999999999</v>
      </c>
      <c r="F21" s="2">
        <v>18.100000000000001</v>
      </c>
      <c r="G21" s="13">
        <v>0</v>
      </c>
      <c r="H21" s="13">
        <v>1</v>
      </c>
      <c r="I21" s="2">
        <v>1</v>
      </c>
      <c r="J21" s="100">
        <f>AVERAGE(HDEtotal2[[#This Row],[CT SWAB1]:[CT SWAB2]])</f>
        <v>19</v>
      </c>
      <c r="K21" s="14">
        <f>AVERAGE(HDEtotal2[[#This Row],[RNA extraction N1]:[RNA extraction N2]])</f>
        <v>23.86505699157712</v>
      </c>
      <c r="L21" s="14">
        <f>AVERAGE(HDEtotal2[[#This Row],[No extraction N1]:[No extraction N2]])</f>
        <v>26.401279449462891</v>
      </c>
      <c r="M21" s="101">
        <v>23.724636077880799</v>
      </c>
      <c r="N21" s="101">
        <v>24.005477905273438</v>
      </c>
      <c r="O21" s="101">
        <v>23.585999999999999</v>
      </c>
      <c r="P21" s="101">
        <v>25.857236862182617</v>
      </c>
      <c r="Q21" s="101">
        <v>26.945322036743164</v>
      </c>
      <c r="R21" s="101">
        <v>25.292999999999999</v>
      </c>
    </row>
    <row r="22" spans="1:18" s="9" customFormat="1" ht="15" customHeight="1" x14ac:dyDescent="0.2">
      <c r="A22" s="5" t="s">
        <v>33</v>
      </c>
      <c r="B22" s="2">
        <v>1</v>
      </c>
      <c r="C22" s="2">
        <v>66</v>
      </c>
      <c r="D22" s="2" t="s">
        <v>52</v>
      </c>
      <c r="E22" s="2">
        <v>36.15</v>
      </c>
      <c r="F22" s="2" t="s">
        <v>10</v>
      </c>
      <c r="G22" s="13">
        <v>0</v>
      </c>
      <c r="H22" s="13">
        <v>2</v>
      </c>
      <c r="I22" s="2">
        <v>1</v>
      </c>
      <c r="J22" s="100">
        <f>AVERAGE(HDEtotal2[[#This Row],[CT SWAB1]:[CT SWAB2]])</f>
        <v>36.15</v>
      </c>
      <c r="K22" s="14">
        <f>AVERAGE(HDEtotal2[[#This Row],[RNA extraction N1]:[RNA extraction N2]])</f>
        <v>31.054009437561035</v>
      </c>
      <c r="L22" s="14">
        <f>AVERAGE(HDEtotal2[[#This Row],[No extraction N1]:[No extraction N2]])</f>
        <v>33.137742042541504</v>
      </c>
      <c r="M22" s="101">
        <v>30.973447799682617</v>
      </c>
      <c r="N22" s="101">
        <v>31.134571075439453</v>
      </c>
      <c r="O22" s="101">
        <v>23.961938858032227</v>
      </c>
      <c r="P22" s="101">
        <v>34.375625610351562</v>
      </c>
      <c r="Q22" s="101">
        <v>31.899858474731445</v>
      </c>
      <c r="R22" s="101">
        <v>24.773767471313477</v>
      </c>
    </row>
    <row r="23" spans="1:18" s="9" customFormat="1" ht="15" customHeight="1" x14ac:dyDescent="0.2">
      <c r="A23" s="5" t="s">
        <v>35</v>
      </c>
      <c r="B23" s="2">
        <v>1</v>
      </c>
      <c r="C23" s="2">
        <v>55</v>
      </c>
      <c r="D23" s="2" t="s">
        <v>52</v>
      </c>
      <c r="E23" s="2">
        <v>22.66</v>
      </c>
      <c r="F23" s="2">
        <v>22.41</v>
      </c>
      <c r="G23" s="13">
        <v>0</v>
      </c>
      <c r="H23" s="13">
        <v>2</v>
      </c>
      <c r="I23" s="2">
        <v>1</v>
      </c>
      <c r="J23" s="100">
        <f>AVERAGE(HDEtotal2[[#This Row],[CT SWAB1]:[CT SWAB2]])</f>
        <v>22.535</v>
      </c>
      <c r="K23" s="14">
        <f>AVERAGE(HDEtotal2[[#This Row],[RNA extraction N1]:[RNA extraction N2]])</f>
        <v>29.614776611328125</v>
      </c>
      <c r="L23" s="14">
        <f>AVERAGE(HDEtotal2[[#This Row],[No extraction N1]:[No extraction N2]])</f>
        <v>32.649755477905273</v>
      </c>
      <c r="M23" s="101">
        <v>29.871372222900391</v>
      </c>
      <c r="N23" s="101">
        <v>29.358180999755859</v>
      </c>
      <c r="O23" s="101">
        <v>22.521566390991211</v>
      </c>
      <c r="P23" s="101">
        <v>32.662696838378906</v>
      </c>
      <c r="Q23" s="101">
        <v>32.636814117431641</v>
      </c>
      <c r="R23" s="101">
        <v>23.054592132568359</v>
      </c>
    </row>
    <row r="24" spans="1:18" s="9" customFormat="1" ht="15" customHeight="1" x14ac:dyDescent="0.2">
      <c r="A24" s="5" t="s">
        <v>34</v>
      </c>
      <c r="B24" s="2">
        <v>1</v>
      </c>
      <c r="C24" s="2"/>
      <c r="D24" s="2"/>
      <c r="E24" s="2"/>
      <c r="F24" s="2"/>
      <c r="G24" s="13"/>
      <c r="H24" s="13">
        <v>1</v>
      </c>
      <c r="I24" s="2">
        <v>0</v>
      </c>
      <c r="J24" s="100"/>
      <c r="K24" s="14">
        <f>AVERAGE(HDEtotal2[[#This Row],[RNA extraction N1]:[RNA extraction N2]])</f>
        <v>28.132973670959473</v>
      </c>
      <c r="L24" s="14">
        <f>AVERAGE(HDEtotal2[[#This Row],[No extraction N1]:[No extraction N2]])</f>
        <v>30.007797241210938</v>
      </c>
      <c r="M24" s="101">
        <v>28.377500534057617</v>
      </c>
      <c r="N24" s="101">
        <v>27.888446807861328</v>
      </c>
      <c r="O24" s="101">
        <v>25.460384368896484</v>
      </c>
      <c r="P24" s="101">
        <v>29.840808868408203</v>
      </c>
      <c r="Q24" s="101">
        <v>30.174785614013672</v>
      </c>
      <c r="R24" s="101">
        <v>27.265426635742188</v>
      </c>
    </row>
    <row r="25" spans="1:18" s="9" customFormat="1" ht="15" customHeight="1" x14ac:dyDescent="0.2">
      <c r="A25" s="5" t="s">
        <v>36</v>
      </c>
      <c r="B25" s="2">
        <v>1</v>
      </c>
      <c r="C25" s="2">
        <v>57</v>
      </c>
      <c r="D25" s="2" t="s">
        <v>52</v>
      </c>
      <c r="E25" s="2">
        <v>20.56</v>
      </c>
      <c r="F25" s="2">
        <v>19.63</v>
      </c>
      <c r="G25" s="13">
        <v>0</v>
      </c>
      <c r="H25" s="13">
        <v>2</v>
      </c>
      <c r="I25" s="2">
        <v>1</v>
      </c>
      <c r="J25" s="100">
        <f>AVERAGE(HDEtotal2[[#This Row],[CT SWAB1]:[CT SWAB2]])</f>
        <v>20.094999999999999</v>
      </c>
      <c r="K25" s="14">
        <f>AVERAGE(HDEtotal2[[#This Row],[RNA extraction N1]:[RNA extraction N2]])</f>
        <v>32.033000000000001</v>
      </c>
      <c r="L25" s="14">
        <f>AVERAGE(HDEtotal2[[#This Row],[No extraction N1]:[No extraction N2]])</f>
        <v>34.162500000000001</v>
      </c>
      <c r="M25" s="101">
        <v>32.171999999999997</v>
      </c>
      <c r="N25" s="101">
        <v>31.893999999999998</v>
      </c>
      <c r="O25" s="101">
        <v>22.11</v>
      </c>
      <c r="P25" s="101">
        <v>34.884</v>
      </c>
      <c r="Q25" s="101">
        <v>33.441000000000003</v>
      </c>
      <c r="R25" s="101">
        <v>23.995000000000001</v>
      </c>
    </row>
    <row r="26" spans="1:18" s="9" customFormat="1" ht="15" customHeight="1" x14ac:dyDescent="0.2">
      <c r="A26" s="5" t="s">
        <v>41</v>
      </c>
      <c r="B26" s="2">
        <v>1</v>
      </c>
      <c r="C26" s="2">
        <v>78</v>
      </c>
      <c r="D26" s="2" t="s">
        <v>55</v>
      </c>
      <c r="E26" s="2" t="s">
        <v>39</v>
      </c>
      <c r="F26" s="2" t="s">
        <v>40</v>
      </c>
      <c r="G26" s="13">
        <v>0</v>
      </c>
      <c r="H26" s="13">
        <v>1</v>
      </c>
      <c r="I26" s="2">
        <v>1</v>
      </c>
      <c r="K26" s="14">
        <f>AVERAGE(HDEtotal2[[#This Row],[RNA extraction N1]:[RNA extraction N2]])</f>
        <v>19.6026611328125</v>
      </c>
      <c r="L26" s="14">
        <f>AVERAGE(HDEtotal2[[#This Row],[No extraction N1]:[No extraction N2]])</f>
        <v>23.708271026611328</v>
      </c>
      <c r="M26" s="101">
        <v>19.227926254272461</v>
      </c>
      <c r="N26" s="101">
        <v>19.977396011352539</v>
      </c>
      <c r="O26" s="101">
        <v>21.318353652954102</v>
      </c>
      <c r="P26" s="101">
        <v>23.098045349121094</v>
      </c>
      <c r="Q26" s="101">
        <v>24.318496704101562</v>
      </c>
      <c r="R26" s="101">
        <v>23.094636917114258</v>
      </c>
    </row>
    <row r="27" spans="1:18" s="9" customFormat="1" ht="15" customHeight="1" x14ac:dyDescent="0.2">
      <c r="A27" s="5" t="s">
        <v>38</v>
      </c>
      <c r="B27" s="2">
        <v>1</v>
      </c>
      <c r="C27" s="2">
        <v>86</v>
      </c>
      <c r="D27" s="2" t="s">
        <v>55</v>
      </c>
      <c r="E27" s="2" t="s">
        <v>37</v>
      </c>
      <c r="F27" s="2"/>
      <c r="G27" s="13">
        <v>0</v>
      </c>
      <c r="H27" s="13">
        <v>1</v>
      </c>
      <c r="I27" s="2">
        <v>1</v>
      </c>
      <c r="K27" s="14">
        <f>AVERAGE(HDEtotal2[[#This Row],[RNA extraction N1]:[RNA extraction N2]])</f>
        <v>33.517354965209961</v>
      </c>
      <c r="L27" s="14" t="s">
        <v>290</v>
      </c>
      <c r="M27" s="101">
        <v>33.176753997802734</v>
      </c>
      <c r="N27" s="101">
        <v>33.857955932617188</v>
      </c>
      <c r="O27" s="101">
        <v>23.324453353881836</v>
      </c>
      <c r="P27" s="101"/>
      <c r="Q27" s="101"/>
      <c r="R27" s="101"/>
    </row>
    <row r="28" spans="1:18" s="9" customFormat="1" ht="15" customHeight="1" x14ac:dyDescent="0.2">
      <c r="A28" s="104">
        <v>21</v>
      </c>
      <c r="B28" s="9">
        <v>1</v>
      </c>
      <c r="C28" s="96"/>
      <c r="D28" s="11"/>
      <c r="E28" s="11"/>
      <c r="F28" s="11"/>
      <c r="G28" s="73"/>
      <c r="H28" s="13"/>
      <c r="J28" s="70">
        <v>20.36</v>
      </c>
      <c r="K28" s="14">
        <f>AVERAGE(HDEtotal2[[#This Row],[RNA extraction N1]:[RNA extraction N2]])</f>
        <v>21.874884605407715</v>
      </c>
      <c r="L28" s="14">
        <f>AVERAGE(HDEtotal2[[#This Row],[No extraction N1]:[No extraction N2]])</f>
        <v>24.25999641418457</v>
      </c>
      <c r="M28" s="103">
        <v>21.929304122924805</v>
      </c>
      <c r="N28" s="103">
        <v>21.820465087890625</v>
      </c>
      <c r="O28" s="103">
        <v>27.901626586914062</v>
      </c>
      <c r="P28" s="103">
        <v>24.592927932739258</v>
      </c>
      <c r="Q28" s="103">
        <v>23.927064895629883</v>
      </c>
      <c r="R28" s="103">
        <v>30.025213241577148</v>
      </c>
    </row>
    <row r="29" spans="1:18" s="9" customFormat="1" ht="15" customHeight="1" x14ac:dyDescent="0.2">
      <c r="A29" s="104">
        <v>22</v>
      </c>
      <c r="B29" s="11">
        <v>1</v>
      </c>
      <c r="C29" s="96"/>
      <c r="D29" s="11"/>
      <c r="E29" s="11"/>
      <c r="F29" s="11"/>
      <c r="G29" s="73"/>
      <c r="H29" s="13"/>
      <c r="I29" s="11"/>
      <c r="J29" s="70">
        <v>28.56</v>
      </c>
      <c r="K29" s="14">
        <f>AVERAGE(HDEtotal2[[#This Row],[RNA extraction N1]:[RNA extraction N2]])</f>
        <v>23.097501754760742</v>
      </c>
      <c r="L29" s="14">
        <f>AVERAGE(HDEtotal2[[#This Row],[No extraction N1]:[No extraction N2]])</f>
        <v>23.985104560852051</v>
      </c>
      <c r="M29" s="103">
        <v>23.341838836669922</v>
      </c>
      <c r="N29" s="103">
        <v>22.853164672851562</v>
      </c>
      <c r="O29" s="103">
        <v>23.587648391723633</v>
      </c>
      <c r="P29" s="103">
        <v>23.929853439331055</v>
      </c>
      <c r="Q29" s="103">
        <v>24.040355682373047</v>
      </c>
      <c r="R29" s="103">
        <v>25.463438034057617</v>
      </c>
    </row>
    <row r="30" spans="1:18" s="9" customFormat="1" ht="15" customHeight="1" x14ac:dyDescent="0.2">
      <c r="A30" s="104">
        <v>23</v>
      </c>
      <c r="B30" s="11">
        <v>1</v>
      </c>
      <c r="C30" s="96"/>
      <c r="D30" s="11"/>
      <c r="E30" s="11"/>
      <c r="F30" s="11"/>
      <c r="G30" s="73"/>
      <c r="H30" s="13"/>
      <c r="I30" s="11"/>
      <c r="J30" s="70">
        <v>19.46</v>
      </c>
      <c r="K30" s="14">
        <f>AVERAGE(HDEtotal2[[#This Row],[RNA extraction N1]:[RNA extraction N2]])</f>
        <v>18.554722785949707</v>
      </c>
      <c r="L30" s="14">
        <f>AVERAGE(HDEtotal2[[#This Row],[No extraction N1]:[No extraction N2]])</f>
        <v>19.015816688537598</v>
      </c>
      <c r="M30" s="103">
        <v>18.266788482666016</v>
      </c>
      <c r="N30" s="103">
        <v>18.842657089233398</v>
      </c>
      <c r="O30" s="103">
        <v>23.837831497192383</v>
      </c>
      <c r="P30" s="103">
        <v>19.086154937744141</v>
      </c>
      <c r="Q30" s="103">
        <v>18.945478439331055</v>
      </c>
      <c r="R30" s="103">
        <v>24.591403961181641</v>
      </c>
    </row>
    <row r="31" spans="1:18" s="9" customFormat="1" ht="15" customHeight="1" x14ac:dyDescent="0.2">
      <c r="A31" s="104">
        <v>24</v>
      </c>
      <c r="B31" s="11">
        <v>1</v>
      </c>
      <c r="C31" s="96"/>
      <c r="D31" s="11"/>
      <c r="E31" s="11"/>
      <c r="F31" s="11"/>
      <c r="G31" s="73"/>
      <c r="H31" s="13"/>
      <c r="I31" s="11"/>
      <c r="J31" s="70">
        <v>23.94</v>
      </c>
      <c r="K31" s="14">
        <f>AVERAGE(HDEtotal2[[#This Row],[RNA extraction N1]:[RNA extraction N2]])</f>
        <v>21.99423885345459</v>
      </c>
      <c r="L31" s="14">
        <f>AVERAGE(HDEtotal2[[#This Row],[No extraction N1]:[No extraction N2]])</f>
        <v>22.818844795227051</v>
      </c>
      <c r="M31" s="103">
        <v>22.010471343994141</v>
      </c>
      <c r="N31" s="103">
        <v>21.978006362915039</v>
      </c>
      <c r="O31" s="103">
        <v>23.399032592773438</v>
      </c>
      <c r="P31" s="103">
        <v>22.785064697265625</v>
      </c>
      <c r="Q31" s="103">
        <v>22.852624893188477</v>
      </c>
      <c r="R31" s="103">
        <v>24.664794921875</v>
      </c>
    </row>
    <row r="32" spans="1:18" s="9" customFormat="1" ht="15" customHeight="1" x14ac:dyDescent="0.2">
      <c r="A32" s="104">
        <v>25</v>
      </c>
      <c r="B32" s="11">
        <v>1</v>
      </c>
      <c r="C32" s="96"/>
      <c r="D32" s="11"/>
      <c r="E32" s="11"/>
      <c r="F32" s="11"/>
      <c r="G32" s="73"/>
      <c r="H32" s="13"/>
      <c r="I32" s="11"/>
      <c r="J32" s="70">
        <v>21.96</v>
      </c>
      <c r="K32" s="14">
        <f>AVERAGE(HDEtotal2[[#This Row],[RNA extraction N1]:[RNA extraction N2]])</f>
        <v>24.165863037109375</v>
      </c>
      <c r="L32" s="14">
        <f>AVERAGE(HDEtotal2[[#This Row],[No extraction N1]:[No extraction N2]])</f>
        <v>25.525076866149902</v>
      </c>
      <c r="M32" s="103">
        <v>23.906192779541016</v>
      </c>
      <c r="N32" s="103">
        <v>24.425533294677734</v>
      </c>
      <c r="O32" s="103">
        <v>24.345746994018555</v>
      </c>
      <c r="P32" s="103">
        <v>25.475351333618164</v>
      </c>
      <c r="Q32" s="103">
        <v>25.574802398681641</v>
      </c>
      <c r="R32" s="103">
        <v>26.364625930786133</v>
      </c>
    </row>
    <row r="33" spans="1:18" s="9" customFormat="1" ht="15" customHeight="1" x14ac:dyDescent="0.2">
      <c r="A33" s="104">
        <v>32</v>
      </c>
      <c r="B33" s="11">
        <v>1</v>
      </c>
      <c r="C33" s="96"/>
      <c r="D33" s="11"/>
      <c r="G33" s="73"/>
      <c r="H33" s="13"/>
      <c r="I33" s="11"/>
      <c r="J33" s="70">
        <v>22.07</v>
      </c>
      <c r="K33" s="14">
        <f>AVERAGE(HDEtotal2[[#This Row],[RNA extraction N1]:[RNA extraction N2]])</f>
        <v>25.961748123168945</v>
      </c>
      <c r="L33" s="14">
        <f>AVERAGE(HDEtotal2[[#This Row],[No extraction N1]:[No extraction N2]])</f>
        <v>28.709928512573242</v>
      </c>
      <c r="M33" s="103">
        <v>26.14886474609375</v>
      </c>
      <c r="N33" s="103">
        <v>25.774631500244141</v>
      </c>
      <c r="O33" s="103">
        <v>24.28266716003418</v>
      </c>
      <c r="P33" s="103">
        <v>28.844663619995117</v>
      </c>
      <c r="Q33" s="103">
        <v>28.575193405151367</v>
      </c>
      <c r="R33" s="103">
        <v>25.972284317016602</v>
      </c>
    </row>
    <row r="34" spans="1:18" s="9" customFormat="1" ht="15" customHeight="1" x14ac:dyDescent="0.2">
      <c r="A34" s="104">
        <v>33</v>
      </c>
      <c r="B34" s="11">
        <v>1</v>
      </c>
      <c r="C34" s="96"/>
      <c r="D34" s="11"/>
      <c r="E34" s="11"/>
      <c r="F34" s="11"/>
      <c r="G34" s="73"/>
      <c r="H34" s="13"/>
      <c r="I34" s="11"/>
      <c r="J34" s="70">
        <v>19.18</v>
      </c>
      <c r="K34" s="14">
        <f>AVERAGE(HDEtotal2[[#This Row],[RNA extraction N1]:[RNA extraction N2]])</f>
        <v>21.291301727294922</v>
      </c>
      <c r="L34" s="14">
        <f>AVERAGE(HDEtotal2[[#This Row],[No extraction N1]:[No extraction N2]])</f>
        <v>20.93067455291748</v>
      </c>
      <c r="M34" s="103">
        <v>21.503818511962891</v>
      </c>
      <c r="N34" s="103">
        <v>21.078784942626953</v>
      </c>
      <c r="O34" s="103">
        <v>22.541049957275391</v>
      </c>
      <c r="P34" s="103">
        <v>20.283889770507812</v>
      </c>
      <c r="Q34" s="103">
        <v>21.577459335327148</v>
      </c>
      <c r="R34" s="103">
        <v>23.988561630249023</v>
      </c>
    </row>
    <row r="35" spans="1:18" s="9" customFormat="1" ht="15" customHeight="1" x14ac:dyDescent="0.2">
      <c r="A35" s="104">
        <v>34</v>
      </c>
      <c r="B35" s="11">
        <v>1</v>
      </c>
      <c r="C35" s="96"/>
      <c r="D35" s="11"/>
      <c r="G35" s="73"/>
      <c r="H35" s="13"/>
      <c r="I35" s="11"/>
      <c r="J35" s="70">
        <v>22.23</v>
      </c>
      <c r="K35" s="14">
        <f>AVERAGE(HDEtotal2[[#This Row],[RNA extraction N1]:[RNA extraction N2]])</f>
        <v>19.860332489013672</v>
      </c>
      <c r="L35" s="14">
        <f>AVERAGE(HDEtotal2[[#This Row],[No extraction N1]:[No extraction N2]])</f>
        <v>22.80897331237793</v>
      </c>
      <c r="M35" s="103">
        <v>19.700544357299805</v>
      </c>
      <c r="N35" s="103">
        <v>20.020120620727539</v>
      </c>
      <c r="O35" s="103">
        <v>20.879705429077148</v>
      </c>
      <c r="P35" s="103">
        <v>22.503915786743164</v>
      </c>
      <c r="Q35" s="103">
        <v>23.114030838012695</v>
      </c>
      <c r="R35" s="103">
        <v>24.652425765991211</v>
      </c>
    </row>
    <row r="36" spans="1:18" s="9" customFormat="1" ht="15" customHeight="1" x14ac:dyDescent="0.2">
      <c r="A36" s="104">
        <v>35</v>
      </c>
      <c r="B36" s="11">
        <v>1</v>
      </c>
      <c r="C36" s="96"/>
      <c r="D36" s="11"/>
      <c r="E36" s="11"/>
      <c r="F36" s="11"/>
      <c r="G36" s="73"/>
      <c r="H36" s="13"/>
      <c r="I36" s="11"/>
      <c r="J36" s="70">
        <v>21.51</v>
      </c>
      <c r="K36" s="14">
        <f>AVERAGE(HDEtotal2[[#This Row],[RNA extraction N1]:[RNA extraction N2]])</f>
        <v>17.476658821105957</v>
      </c>
      <c r="L36" s="14">
        <f>AVERAGE(HDEtotal2[[#This Row],[No extraction N1]:[No extraction N2]])</f>
        <v>18.467926025390625</v>
      </c>
      <c r="M36" s="103">
        <v>17.291793823242188</v>
      </c>
      <c r="N36" s="103">
        <v>17.661523818969727</v>
      </c>
      <c r="O36" s="103">
        <v>23.000936508178711</v>
      </c>
      <c r="P36" s="103">
        <v>17.947633743286133</v>
      </c>
      <c r="Q36" s="103">
        <v>18.988218307495117</v>
      </c>
      <c r="R36" s="103">
        <v>23.693761825561523</v>
      </c>
    </row>
    <row r="37" spans="1:18" s="9" customFormat="1" ht="15" customHeight="1" x14ac:dyDescent="0.2">
      <c r="A37" s="104">
        <v>36</v>
      </c>
      <c r="B37" s="11">
        <v>1</v>
      </c>
      <c r="C37" s="96"/>
      <c r="D37" s="11"/>
      <c r="E37" s="11"/>
      <c r="F37" s="11"/>
      <c r="G37" s="73"/>
      <c r="H37" s="13"/>
      <c r="I37" s="11"/>
      <c r="J37" s="70">
        <v>23.96</v>
      </c>
      <c r="K37" s="14">
        <f>AVERAGE(HDEtotal2[[#This Row],[RNA extraction N1]:[RNA extraction N2]])</f>
        <v>27.947667121887207</v>
      </c>
      <c r="L37" s="14">
        <f>AVERAGE(HDEtotal2[[#This Row],[No extraction N1]:[No extraction N2]])</f>
        <v>29.665009498596191</v>
      </c>
      <c r="M37" s="103">
        <v>27.967641830444336</v>
      </c>
      <c r="N37" s="103">
        <v>27.927692413330078</v>
      </c>
      <c r="O37" s="103">
        <v>26.285964965820312</v>
      </c>
      <c r="P37" s="103">
        <v>29.662612915039062</v>
      </c>
      <c r="Q37" s="103">
        <v>29.66740608215332</v>
      </c>
      <c r="R37" s="103">
        <v>27.802572250366211</v>
      </c>
    </row>
    <row r="38" spans="1:18" s="9" customFormat="1" ht="15" customHeight="1" x14ac:dyDescent="0.2">
      <c r="A38" s="104">
        <v>37</v>
      </c>
      <c r="B38" s="11">
        <v>1</v>
      </c>
      <c r="C38" s="96"/>
      <c r="D38" s="11"/>
      <c r="E38" s="11"/>
      <c r="F38" s="11"/>
      <c r="G38" s="73"/>
      <c r="H38" s="13"/>
      <c r="I38" s="11"/>
      <c r="J38" s="70">
        <v>25.88</v>
      </c>
      <c r="K38" s="14">
        <f>AVERAGE(HDEtotal2[[#This Row],[RNA extraction N1]:[RNA extraction N2]])</f>
        <v>24.453646659851074</v>
      </c>
      <c r="L38" s="14">
        <f>AVERAGE(HDEtotal2[[#This Row],[No extraction N1]:[No extraction N2]])</f>
        <v>26.097866058349609</v>
      </c>
      <c r="M38" s="100">
        <v>24.344810485839844</v>
      </c>
      <c r="N38" s="100">
        <v>24.562482833862305</v>
      </c>
      <c r="O38" s="100">
        <v>24.712985992431641</v>
      </c>
      <c r="P38" s="100">
        <v>25.623203277587891</v>
      </c>
      <c r="Q38" s="100">
        <v>26.572528839111328</v>
      </c>
      <c r="R38" s="100">
        <v>24.802482604980469</v>
      </c>
    </row>
    <row r="39" spans="1:18" s="9" customFormat="1" ht="15" customHeight="1" x14ac:dyDescent="0.2">
      <c r="A39" s="104">
        <v>38</v>
      </c>
      <c r="B39" s="11">
        <v>1</v>
      </c>
      <c r="C39" s="96"/>
      <c r="D39" s="11"/>
      <c r="E39" s="11"/>
      <c r="F39" s="11"/>
      <c r="G39" s="73"/>
      <c r="H39" s="13"/>
      <c r="I39" s="11"/>
      <c r="J39" s="70">
        <v>20.72</v>
      </c>
      <c r="K39" s="14">
        <f>AVERAGE(HDEtotal2[[#This Row],[RNA extraction N1]:[RNA extraction N2]])</f>
        <v>23.779601097106934</v>
      </c>
      <c r="L39" s="14">
        <f>AVERAGE(HDEtotal2[[#This Row],[No extraction N1]:[No extraction N2]])</f>
        <v>25.777797698974609</v>
      </c>
      <c r="M39" s="100">
        <v>23.863897323608398</v>
      </c>
      <c r="N39" s="100">
        <v>23.695304870605469</v>
      </c>
      <c r="O39" s="100">
        <v>23.72930908203125</v>
      </c>
      <c r="P39" s="100">
        <v>25.498508453369141</v>
      </c>
      <c r="Q39" s="100">
        <v>26.057086944580078</v>
      </c>
      <c r="R39" s="100">
        <v>24.350164413452148</v>
      </c>
    </row>
    <row r="40" spans="1:18" s="9" customFormat="1" ht="15" customHeight="1" x14ac:dyDescent="0.2">
      <c r="A40" s="104">
        <v>39</v>
      </c>
      <c r="B40" s="11">
        <v>1</v>
      </c>
      <c r="C40" s="96"/>
      <c r="D40" s="11"/>
      <c r="E40" s="11"/>
      <c r="F40" s="11"/>
      <c r="G40" s="73"/>
      <c r="H40" s="13"/>
      <c r="I40" s="11"/>
      <c r="J40" s="70">
        <v>23.6</v>
      </c>
      <c r="K40" s="14">
        <f>AVERAGE(HDEtotal2[[#This Row],[RNA extraction N1]:[RNA extraction N2]])</f>
        <v>20.706573486328125</v>
      </c>
      <c r="L40" s="14">
        <f>AVERAGE(HDEtotal2[[#This Row],[No extraction N1]:[No extraction N2]])</f>
        <v>22.610369682312012</v>
      </c>
      <c r="M40" s="100">
        <v>20.485532760620117</v>
      </c>
      <c r="N40" s="100">
        <v>20.927614212036133</v>
      </c>
      <c r="O40" s="100">
        <v>23.691398620605469</v>
      </c>
      <c r="P40" s="100">
        <v>22.596378326416016</v>
      </c>
      <c r="Q40" s="100">
        <v>22.624361038208008</v>
      </c>
      <c r="R40" s="100">
        <v>24.800348281860352</v>
      </c>
    </row>
    <row r="41" spans="1:18" s="9" customFormat="1" ht="15" customHeight="1" x14ac:dyDescent="0.2">
      <c r="A41" s="104">
        <v>40</v>
      </c>
      <c r="B41" s="11">
        <v>1</v>
      </c>
      <c r="C41" s="96"/>
      <c r="D41" s="11"/>
      <c r="E41" s="11"/>
      <c r="F41" s="11"/>
      <c r="G41" s="73"/>
      <c r="H41" s="13"/>
      <c r="I41" s="11"/>
      <c r="J41" s="70">
        <v>20.97</v>
      </c>
      <c r="K41" s="14">
        <f>AVERAGE(HDEtotal2[[#This Row],[RNA extraction N1]:[RNA extraction N2]])</f>
        <v>14.213507175445557</v>
      </c>
      <c r="L41" s="14">
        <f>AVERAGE(HDEtotal2[[#This Row],[No extraction N1]:[No extraction N2]])</f>
        <v>15.908856868743896</v>
      </c>
      <c r="M41" s="100">
        <v>14.223404884338379</v>
      </c>
      <c r="N41" s="100">
        <v>14.203609466552734</v>
      </c>
      <c r="O41" s="100">
        <v>23.055776596069336</v>
      </c>
      <c r="P41" s="100">
        <v>15.721972465515137</v>
      </c>
      <c r="Q41" s="100">
        <v>16.095741271972656</v>
      </c>
      <c r="R41" s="100">
        <v>24.6549072265625</v>
      </c>
    </row>
    <row r="42" spans="1:18" s="9" customFormat="1" ht="15" customHeight="1" thickBot="1" x14ac:dyDescent="0.25">
      <c r="A42" s="105">
        <v>41</v>
      </c>
      <c r="B42" s="11">
        <v>1</v>
      </c>
      <c r="C42" s="96"/>
      <c r="D42" s="11"/>
      <c r="E42" s="11"/>
      <c r="F42" s="11"/>
      <c r="G42" s="73"/>
      <c r="H42" s="13"/>
      <c r="I42" s="11"/>
      <c r="J42" s="106">
        <v>21.55</v>
      </c>
      <c r="K42" s="14">
        <f>AVERAGE(HDEtotal2[[#This Row],[RNA extraction N1]:[RNA extraction N2]])</f>
        <v>17.866403579711914</v>
      </c>
      <c r="L42" s="14">
        <f>AVERAGE(HDEtotal2[[#This Row],[No extraction N1]:[No extraction N2]])</f>
        <v>19.358784675598145</v>
      </c>
      <c r="M42" s="100">
        <v>17.763845443725586</v>
      </c>
      <c r="N42" s="100">
        <v>17.968961715698242</v>
      </c>
      <c r="O42" s="100">
        <v>24.231060028076172</v>
      </c>
      <c r="P42" s="100">
        <v>19.168994903564453</v>
      </c>
      <c r="Q42" s="100">
        <v>19.548574447631836</v>
      </c>
      <c r="R42" s="100">
        <v>25.195318222045898</v>
      </c>
    </row>
    <row r="43" spans="1:18" s="9" customFormat="1" ht="15" customHeight="1" x14ac:dyDescent="0.2">
      <c r="A43" s="5" t="s">
        <v>43</v>
      </c>
      <c r="B43" s="11">
        <v>0</v>
      </c>
      <c r="C43" s="96"/>
      <c r="D43" s="11"/>
      <c r="E43" s="11"/>
      <c r="F43" s="11"/>
      <c r="G43" s="73"/>
      <c r="H43" s="13"/>
      <c r="J43" s="72"/>
      <c r="K43" s="14"/>
      <c r="L43" s="14" t="s">
        <v>264</v>
      </c>
      <c r="M43" s="9" t="s">
        <v>6</v>
      </c>
      <c r="N43" s="9" t="s">
        <v>6</v>
      </c>
      <c r="O43" s="100">
        <v>25.488935470581055</v>
      </c>
      <c r="P43" s="9" t="s">
        <v>6</v>
      </c>
      <c r="Q43" s="9" t="s">
        <v>6</v>
      </c>
      <c r="R43" s="100">
        <v>27.552408218383789</v>
      </c>
    </row>
    <row r="44" spans="1:18" s="9" customFormat="1" ht="15" customHeight="1" x14ac:dyDescent="0.2">
      <c r="A44" s="5" t="s">
        <v>44</v>
      </c>
      <c r="B44" s="11">
        <v>0</v>
      </c>
      <c r="C44" s="96"/>
      <c r="D44" s="11"/>
      <c r="E44" s="11"/>
      <c r="F44" s="11"/>
      <c r="G44" s="73"/>
      <c r="H44" s="13"/>
      <c r="J44" s="72"/>
      <c r="K44" s="14"/>
      <c r="L44" s="14" t="s">
        <v>264</v>
      </c>
      <c r="M44" s="9" t="s">
        <v>6</v>
      </c>
      <c r="N44" s="9" t="s">
        <v>6</v>
      </c>
      <c r="O44" s="100">
        <v>24.548061370849609</v>
      </c>
      <c r="P44" s="9" t="s">
        <v>6</v>
      </c>
      <c r="Q44" s="9" t="s">
        <v>6</v>
      </c>
      <c r="R44" s="100">
        <v>25.970815658569336</v>
      </c>
    </row>
    <row r="45" spans="1:18" s="9" customFormat="1" ht="15" customHeight="1" x14ac:dyDescent="0.2">
      <c r="A45" s="5" t="s">
        <v>45</v>
      </c>
      <c r="B45" s="11">
        <v>0</v>
      </c>
      <c r="C45" s="96"/>
      <c r="D45" s="11"/>
      <c r="E45" s="11"/>
      <c r="F45" s="11"/>
      <c r="G45" s="73"/>
      <c r="H45" s="13"/>
      <c r="J45" s="72"/>
      <c r="K45" s="14"/>
      <c r="L45" s="14" t="s">
        <v>264</v>
      </c>
      <c r="M45" s="94">
        <v>40.046211242675781</v>
      </c>
      <c r="N45" s="9" t="s">
        <v>6</v>
      </c>
      <c r="O45" s="100">
        <v>23.009227752685547</v>
      </c>
      <c r="P45" s="9" t="s">
        <v>6</v>
      </c>
      <c r="Q45" s="9" t="s">
        <v>6</v>
      </c>
      <c r="R45" s="100">
        <v>26.302122116088867</v>
      </c>
    </row>
    <row r="46" spans="1:18" s="9" customFormat="1" ht="15" customHeight="1" x14ac:dyDescent="0.2">
      <c r="A46" s="5" t="s">
        <v>46</v>
      </c>
      <c r="B46" s="11">
        <v>0</v>
      </c>
      <c r="C46" s="96"/>
      <c r="D46" s="11"/>
      <c r="E46" s="11"/>
      <c r="F46" s="11"/>
      <c r="G46" s="73"/>
      <c r="H46" s="13"/>
      <c r="J46" s="72"/>
      <c r="K46" s="14"/>
      <c r="L46" s="14" t="s">
        <v>264</v>
      </c>
      <c r="M46" s="9" t="s">
        <v>6</v>
      </c>
      <c r="N46" s="9" t="s">
        <v>6</v>
      </c>
      <c r="O46" s="100">
        <v>22.816423416137695</v>
      </c>
      <c r="P46" s="9" t="s">
        <v>6</v>
      </c>
      <c r="Q46" s="9" t="s">
        <v>6</v>
      </c>
      <c r="R46" s="100">
        <v>23.900903701782227</v>
      </c>
    </row>
    <row r="47" spans="1:18" s="9" customFormat="1" ht="15" customHeight="1" x14ac:dyDescent="0.2">
      <c r="A47" s="5" t="s">
        <v>47</v>
      </c>
      <c r="B47" s="9">
        <v>0</v>
      </c>
      <c r="C47" s="96"/>
      <c r="D47" s="11"/>
      <c r="E47" s="11"/>
      <c r="F47" s="11"/>
      <c r="G47" s="73"/>
      <c r="H47" s="13"/>
      <c r="K47" s="14"/>
      <c r="L47" s="14" t="s">
        <v>264</v>
      </c>
      <c r="M47" s="9" t="s">
        <v>6</v>
      </c>
      <c r="N47" s="9" t="s">
        <v>6</v>
      </c>
      <c r="O47" s="100">
        <v>26.829967498779297</v>
      </c>
      <c r="P47" s="9" t="s">
        <v>6</v>
      </c>
      <c r="Q47" s="9" t="s">
        <v>6</v>
      </c>
      <c r="R47" s="100">
        <v>26.347803115844727</v>
      </c>
    </row>
    <row r="48" spans="1:18" s="9" customFormat="1" ht="15" customHeight="1" x14ac:dyDescent="0.2">
      <c r="A48" s="5" t="s">
        <v>48</v>
      </c>
      <c r="B48" s="11">
        <v>0</v>
      </c>
      <c r="C48" s="96"/>
      <c r="D48" s="11"/>
      <c r="E48" s="11"/>
      <c r="F48" s="11"/>
      <c r="G48" s="73"/>
      <c r="H48" s="13"/>
      <c r="J48" s="72"/>
      <c r="K48" s="14"/>
      <c r="L48" s="14" t="s">
        <v>264</v>
      </c>
      <c r="M48" s="9" t="s">
        <v>6</v>
      </c>
      <c r="N48" s="9" t="s">
        <v>6</v>
      </c>
      <c r="O48" s="100">
        <v>25.525222778320312</v>
      </c>
      <c r="P48" s="9" t="s">
        <v>6</v>
      </c>
      <c r="Q48" s="9" t="s">
        <v>6</v>
      </c>
      <c r="R48" s="100">
        <v>22.946916580200195</v>
      </c>
    </row>
    <row r="49" spans="1:18" s="9" customFormat="1" ht="15" customHeight="1" x14ac:dyDescent="0.2">
      <c r="A49" s="5" t="s">
        <v>49</v>
      </c>
      <c r="B49" s="9">
        <v>0</v>
      </c>
      <c r="C49" s="96"/>
      <c r="D49" s="11"/>
      <c r="E49" s="11"/>
      <c r="F49" s="11"/>
      <c r="G49" s="73"/>
      <c r="H49" s="13"/>
      <c r="J49" s="72"/>
      <c r="K49" s="14"/>
      <c r="L49" s="14" t="s">
        <v>264</v>
      </c>
      <c r="M49" s="9" t="s">
        <v>6</v>
      </c>
      <c r="N49" s="9" t="s">
        <v>6</v>
      </c>
      <c r="O49" s="100">
        <v>24.620443344116211</v>
      </c>
      <c r="P49" s="9" t="s">
        <v>6</v>
      </c>
      <c r="Q49" s="9" t="s">
        <v>6</v>
      </c>
      <c r="R49" s="100">
        <v>24.523920059204102</v>
      </c>
    </row>
    <row r="50" spans="1:18" s="9" customFormat="1" ht="15" customHeight="1" x14ac:dyDescent="0.2">
      <c r="A50" s="5" t="s">
        <v>50</v>
      </c>
      <c r="B50" s="11">
        <v>0</v>
      </c>
      <c r="C50" s="96"/>
      <c r="D50" s="11"/>
      <c r="E50" s="11"/>
      <c r="F50" s="11"/>
      <c r="G50" s="73"/>
      <c r="H50" s="13"/>
      <c r="J50" s="72"/>
      <c r="K50" s="14"/>
      <c r="L50" s="14" t="s">
        <v>264</v>
      </c>
      <c r="M50" s="9" t="s">
        <v>6</v>
      </c>
      <c r="N50" s="9" t="s">
        <v>6</v>
      </c>
      <c r="O50" s="100">
        <v>22.957990646362305</v>
      </c>
      <c r="P50" s="9" t="s">
        <v>6</v>
      </c>
      <c r="Q50" s="9" t="s">
        <v>6</v>
      </c>
      <c r="R50" s="100">
        <v>21.974693298339844</v>
      </c>
    </row>
    <row r="51" spans="1:18" s="9" customFormat="1" ht="15" customHeight="1" x14ac:dyDescent="0.2">
      <c r="C51" s="73"/>
      <c r="D51" s="11"/>
      <c r="G51" s="13"/>
      <c r="H51" s="13"/>
      <c r="K51" s="72"/>
      <c r="L51" s="72"/>
      <c r="O51" s="95"/>
      <c r="R51" s="95"/>
    </row>
    <row r="52" spans="1:18" ht="15" customHeight="1" x14ac:dyDescent="0.2"/>
    <row r="53" spans="1:18" ht="15" customHeight="1" x14ac:dyDescent="0.2"/>
    <row r="54" spans="1:18" ht="15" customHeight="1" x14ac:dyDescent="0.2"/>
    <row r="55" spans="1:18" ht="15" customHeight="1" x14ac:dyDescent="0.2"/>
    <row r="56" spans="1:18" ht="15" customHeight="1" x14ac:dyDescent="0.2"/>
    <row r="57" spans="1:18" ht="15" customHeight="1" x14ac:dyDescent="0.2"/>
    <row r="58" spans="1:18" ht="15" customHeight="1" x14ac:dyDescent="0.2"/>
    <row r="59" spans="1:18" ht="15" customHeight="1" x14ac:dyDescent="0.2"/>
    <row r="60" spans="1:18" ht="15" customHeight="1" x14ac:dyDescent="0.2"/>
    <row r="61" spans="1:18" ht="15" customHeight="1" x14ac:dyDescent="0.2"/>
    <row r="62" spans="1:18" ht="15" customHeight="1" x14ac:dyDescent="0.2"/>
    <row r="63" spans="1:18" ht="15" customHeight="1" x14ac:dyDescent="0.2"/>
    <row r="64" spans="1:18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</sheetData>
  <conditionalFormatting sqref="M52:R1048576">
    <cfRule type="containsBlanks" dxfId="92" priority="5">
      <formula>LEN(TRIM(M52))=0</formula>
    </cfRule>
    <cfRule type="cellIs" dxfId="91" priority="6" operator="greaterThan">
      <formula>35</formula>
    </cfRule>
    <cfRule type="cellIs" dxfId="90" priority="7" operator="lessThanOrEqual">
      <formula>35</formula>
    </cfRule>
  </conditionalFormatting>
  <conditionalFormatting sqref="P52:Q1048576 M52:N1048576">
    <cfRule type="containsText" dxfId="89" priority="4" operator="containsText" text="Undetermined">
      <formula>NOT(ISERROR(SEARCH("Undetermined",M52)))</formula>
    </cfRule>
  </conditionalFormatting>
  <conditionalFormatting sqref="R52:R1048576 O52:O1048576">
    <cfRule type="containsText" dxfId="88" priority="3" operator="containsText" text="Und">
      <formula>NOT(ISERROR(SEARCH("Und",O52)))</formula>
    </cfRule>
  </conditionalFormatting>
  <conditionalFormatting sqref="K52:L1048576">
    <cfRule type="containsText" dxfId="87" priority="1" operator="containsText" text="INCONCLUSIVE">
      <formula>NOT(ISERROR(SEARCH("INCONCLUSIVE",K52)))</formula>
    </cfRule>
    <cfRule type="containsText" dxfId="86" priority="2" operator="containsText" text="NEGATIVE">
      <formula>NOT(ISERROR(SEARCH("NEGATIVE",K52)))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Width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A957D-495B-BF4C-8A26-FD643CB792CD}">
  <dimension ref="A2:AC24"/>
  <sheetViews>
    <sheetView zoomScale="91" workbookViewId="0">
      <selection activeCell="B1" sqref="B1:B1048576"/>
    </sheetView>
  </sheetViews>
  <sheetFormatPr baseColWidth="10" defaultRowHeight="15" x14ac:dyDescent="0.2"/>
  <cols>
    <col min="1" max="1" width="6.33203125" style="27" customWidth="1"/>
    <col min="2" max="2" width="10.83203125" style="27"/>
    <col min="3" max="4" width="12.6640625" style="27" bestFit="1" customWidth="1"/>
    <col min="5" max="5" width="9.6640625" style="27" customWidth="1"/>
    <col min="6" max="11" width="10.83203125" style="27"/>
    <col min="12" max="12" width="6.6640625" style="27" customWidth="1"/>
    <col min="13" max="15" width="10.83203125" style="27"/>
    <col min="16" max="16" width="10.83203125" style="27" customWidth="1"/>
    <col min="17" max="19" width="12.6640625" style="27" bestFit="1" customWidth="1"/>
    <col min="20" max="16384" width="10.83203125" style="27"/>
  </cols>
  <sheetData>
    <row r="2" spans="1:29" ht="16" thickBot="1" x14ac:dyDescent="0.25">
      <c r="C2" s="116" t="s">
        <v>190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Q2" s="116" t="s">
        <v>191</v>
      </c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16" thickBot="1" x14ac:dyDescent="0.25">
      <c r="C3" s="117" t="s">
        <v>183</v>
      </c>
      <c r="D3" s="118"/>
      <c r="E3" s="119"/>
      <c r="F3" s="117" t="s">
        <v>184</v>
      </c>
      <c r="G3" s="118"/>
      <c r="H3" s="119"/>
      <c r="I3" s="117" t="s">
        <v>185</v>
      </c>
      <c r="J3" s="118"/>
      <c r="K3" s="119"/>
      <c r="Q3" s="117" t="s">
        <v>183</v>
      </c>
      <c r="R3" s="118"/>
      <c r="S3" s="119"/>
      <c r="T3" s="117" t="s">
        <v>184</v>
      </c>
      <c r="U3" s="118"/>
      <c r="V3" s="119"/>
      <c r="W3" s="117" t="s">
        <v>185</v>
      </c>
      <c r="X3" s="118"/>
      <c r="Y3" s="119"/>
    </row>
    <row r="4" spans="1:29" ht="16" thickBot="1" x14ac:dyDescent="0.25">
      <c r="B4" s="28"/>
      <c r="C4" s="19" t="s">
        <v>0</v>
      </c>
      <c r="D4" s="20" t="s">
        <v>1</v>
      </c>
      <c r="E4" s="21" t="s">
        <v>2</v>
      </c>
      <c r="F4" s="19" t="s">
        <v>0</v>
      </c>
      <c r="G4" s="20" t="s">
        <v>1</v>
      </c>
      <c r="H4" s="21" t="s">
        <v>2</v>
      </c>
      <c r="I4" s="107" t="s">
        <v>0</v>
      </c>
      <c r="J4" s="108" t="s">
        <v>1</v>
      </c>
      <c r="K4" s="109" t="s">
        <v>2</v>
      </c>
      <c r="M4" s="22" t="s">
        <v>189</v>
      </c>
      <c r="N4" s="23" t="s">
        <v>184</v>
      </c>
      <c r="O4" s="24" t="s">
        <v>185</v>
      </c>
      <c r="Q4" s="19" t="s">
        <v>0</v>
      </c>
      <c r="R4" s="20" t="s">
        <v>1</v>
      </c>
      <c r="S4" s="21" t="s">
        <v>2</v>
      </c>
      <c r="T4" s="19" t="s">
        <v>0</v>
      </c>
      <c r="U4" s="20" t="s">
        <v>1</v>
      </c>
      <c r="V4" s="21" t="s">
        <v>2</v>
      </c>
      <c r="W4" s="19" t="s">
        <v>0</v>
      </c>
      <c r="X4" s="20" t="s">
        <v>1</v>
      </c>
      <c r="Y4" s="21" t="s">
        <v>2</v>
      </c>
      <c r="AA4" s="22" t="s">
        <v>189</v>
      </c>
      <c r="AB4" s="23" t="s">
        <v>184</v>
      </c>
      <c r="AC4" s="24" t="s">
        <v>185</v>
      </c>
    </row>
    <row r="5" spans="1:29" s="38" customFormat="1" x14ac:dyDescent="0.2">
      <c r="A5" s="123" t="s">
        <v>95</v>
      </c>
      <c r="B5" s="39">
        <v>2</v>
      </c>
      <c r="C5" s="43">
        <v>26.359685897827148</v>
      </c>
      <c r="D5" s="44">
        <v>26.105960845947266</v>
      </c>
      <c r="E5" s="45">
        <v>30.911098480224609</v>
      </c>
      <c r="F5" s="53">
        <v>26.618837356567383</v>
      </c>
      <c r="G5" s="54">
        <v>26.18701171875</v>
      </c>
      <c r="H5" s="54">
        <v>33.779911041259766</v>
      </c>
      <c r="I5" s="55">
        <v>28.631</v>
      </c>
      <c r="J5" s="56">
        <v>29.751000000000001</v>
      </c>
      <c r="K5" s="57">
        <v>28.614177703857422</v>
      </c>
      <c r="M5" s="32">
        <f t="shared" ref="M5:M11" si="0">AVERAGE(C5:D5)</f>
        <v>26.232823371887207</v>
      </c>
      <c r="N5" s="33">
        <f t="shared" ref="N5:N11" si="1">AVERAGE(F5:G5)</f>
        <v>26.402924537658691</v>
      </c>
      <c r="O5" s="34">
        <f t="shared" ref="O5:O11" si="2">AVERAGE(I5:J5)</f>
        <v>29.191000000000003</v>
      </c>
      <c r="Q5" s="43">
        <v>28.679275512695312</v>
      </c>
      <c r="R5" s="44">
        <v>29.914312362670898</v>
      </c>
      <c r="S5" s="45">
        <v>32.633808135986328</v>
      </c>
      <c r="T5" s="54">
        <v>28.569782257080078</v>
      </c>
      <c r="U5" s="54">
        <v>29.18830680847168</v>
      </c>
      <c r="V5" s="54">
        <v>35.792129516601562</v>
      </c>
      <c r="W5" s="55">
        <v>29.765000000000001</v>
      </c>
      <c r="X5" s="56"/>
      <c r="Y5" s="57">
        <v>32.922416687011719</v>
      </c>
      <c r="Z5" s="63"/>
      <c r="AA5" s="29">
        <f>AVERAGE(Q5:R5)</f>
        <v>29.296793937683105</v>
      </c>
      <c r="AB5" s="30">
        <f>AVERAGE(T5:U5)</f>
        <v>28.879044532775879</v>
      </c>
      <c r="AC5" s="31">
        <f>AVERAGE(W5:X5)</f>
        <v>29.765000000000001</v>
      </c>
    </row>
    <row r="6" spans="1:29" s="38" customFormat="1" x14ac:dyDescent="0.2">
      <c r="A6" s="124"/>
      <c r="B6" s="40">
        <v>6</v>
      </c>
      <c r="C6" s="46">
        <v>24.353033065795898</v>
      </c>
      <c r="D6" s="16">
        <v>24.678756713867188</v>
      </c>
      <c r="E6" s="47">
        <v>22.853919982910156</v>
      </c>
      <c r="F6" s="48">
        <v>26.302265167236328</v>
      </c>
      <c r="G6" s="17">
        <v>26.604961395263672</v>
      </c>
      <c r="H6" s="17">
        <v>26.12725830078125</v>
      </c>
      <c r="I6" s="58">
        <v>27.375</v>
      </c>
      <c r="J6" s="18">
        <v>27.239000000000001</v>
      </c>
      <c r="K6" s="59">
        <v>22.822999954223633</v>
      </c>
      <c r="M6" s="32">
        <f t="shared" si="0"/>
        <v>24.515894889831543</v>
      </c>
      <c r="N6" s="33">
        <f t="shared" si="1"/>
        <v>26.45361328125</v>
      </c>
      <c r="O6" s="34">
        <f t="shared" si="2"/>
        <v>27.307000000000002</v>
      </c>
      <c r="Q6" s="46">
        <v>28.586267471313477</v>
      </c>
      <c r="R6" s="16">
        <v>29.992822647094727</v>
      </c>
      <c r="S6" s="47">
        <v>26.93983268737793</v>
      </c>
      <c r="T6" s="17">
        <v>28.141942977905273</v>
      </c>
      <c r="U6" s="17">
        <v>29.816171646118164</v>
      </c>
      <c r="V6" s="17">
        <v>28.863441467285156</v>
      </c>
      <c r="W6" s="58">
        <v>29.812000000000001</v>
      </c>
      <c r="X6" s="18">
        <v>34.155999999999999</v>
      </c>
      <c r="Y6" s="59">
        <v>27.383153915405273</v>
      </c>
      <c r="Z6" s="63"/>
      <c r="AA6" s="32">
        <f>AVERAGE(Q6:R6)</f>
        <v>29.289545059204102</v>
      </c>
      <c r="AB6" s="33">
        <f>AVERAGE(T6:U6)</f>
        <v>28.979057312011719</v>
      </c>
      <c r="AC6" s="34">
        <f>AVERAGE(W6:X6)</f>
        <v>31.984000000000002</v>
      </c>
    </row>
    <row r="7" spans="1:29" s="38" customFormat="1" x14ac:dyDescent="0.2">
      <c r="A7" s="124"/>
      <c r="B7" s="40">
        <v>7</v>
      </c>
      <c r="C7" s="46">
        <v>21.492853164672852</v>
      </c>
      <c r="D7" s="16">
        <v>21.058656692504883</v>
      </c>
      <c r="E7" s="47">
        <v>25.625272750854492</v>
      </c>
      <c r="F7" s="48">
        <v>22.039379119873047</v>
      </c>
      <c r="G7" s="17">
        <v>21.474227905273438</v>
      </c>
      <c r="H7" s="17">
        <v>26.94843864440918</v>
      </c>
      <c r="I7" s="58">
        <v>22.984000000000002</v>
      </c>
      <c r="J7" s="18">
        <v>21.166</v>
      </c>
      <c r="K7" s="59">
        <v>26.856999999999999</v>
      </c>
      <c r="M7" s="32">
        <f t="shared" si="0"/>
        <v>21.275754928588867</v>
      </c>
      <c r="N7" s="33">
        <f t="shared" si="1"/>
        <v>21.756803512573242</v>
      </c>
      <c r="O7" s="34">
        <f t="shared" si="2"/>
        <v>22.075000000000003</v>
      </c>
      <c r="Q7" s="46">
        <v>23.723489761352539</v>
      </c>
      <c r="R7" s="16">
        <v>25.23710823059082</v>
      </c>
      <c r="S7" s="47">
        <v>28.136833190917969</v>
      </c>
      <c r="T7" s="17">
        <v>24.053249359130859</v>
      </c>
      <c r="U7" s="17">
        <v>26.185516357421875</v>
      </c>
      <c r="V7" s="17">
        <v>29.047197341918945</v>
      </c>
      <c r="W7" s="58">
        <v>24.767831802368164</v>
      </c>
      <c r="X7" s="18">
        <v>33.567314147949219</v>
      </c>
      <c r="Y7" s="59">
        <v>28.83892822265625</v>
      </c>
      <c r="Z7" s="63"/>
      <c r="AA7" s="32">
        <f>AVERAGE(Q7:R7)</f>
        <v>24.48029899597168</v>
      </c>
      <c r="AB7" s="33">
        <f>AVERAGE(T7:U7)</f>
        <v>25.119382858276367</v>
      </c>
      <c r="AC7" s="34">
        <f>AVERAGE(W7:X7)</f>
        <v>29.167572975158691</v>
      </c>
    </row>
    <row r="8" spans="1:29" s="38" customFormat="1" x14ac:dyDescent="0.2">
      <c r="A8" s="124"/>
      <c r="B8" s="41">
        <v>9</v>
      </c>
      <c r="C8" s="48">
        <v>28.084609985351562</v>
      </c>
      <c r="D8" s="17">
        <v>27.736398696899414</v>
      </c>
      <c r="E8" s="49">
        <v>30.077686309814453</v>
      </c>
      <c r="F8" s="48">
        <v>28.275299072265625</v>
      </c>
      <c r="G8" s="17">
        <v>27.929763793945312</v>
      </c>
      <c r="H8" s="17">
        <v>32.883354187011719</v>
      </c>
      <c r="I8" s="58">
        <v>30.884</v>
      </c>
      <c r="J8" s="18">
        <v>29.66</v>
      </c>
      <c r="K8" s="59">
        <v>33.451000000000001</v>
      </c>
      <c r="M8" s="32">
        <f t="shared" si="0"/>
        <v>27.910504341125488</v>
      </c>
      <c r="N8" s="33">
        <f t="shared" si="1"/>
        <v>28.102531433105469</v>
      </c>
      <c r="O8" s="34">
        <f t="shared" si="2"/>
        <v>30.271999999999998</v>
      </c>
      <c r="Q8" s="48">
        <v>31.447586059570312</v>
      </c>
      <c r="R8" s="17">
        <v>32.101539611816406</v>
      </c>
      <c r="S8" s="49">
        <v>32.595329284667969</v>
      </c>
      <c r="T8" s="17">
        <v>30.801853179931641</v>
      </c>
      <c r="U8" s="17">
        <v>32.879020690917969</v>
      </c>
      <c r="V8" s="17">
        <v>35.497684478759766</v>
      </c>
      <c r="W8" s="58">
        <v>33.276756286621094</v>
      </c>
      <c r="X8" s="18">
        <v>35.120452880859375</v>
      </c>
      <c r="Y8" s="59">
        <v>36.661220550537109</v>
      </c>
      <c r="Z8" s="63"/>
      <c r="AA8" s="32">
        <f>AVERAGE(Q8:R8)</f>
        <v>31.774562835693359</v>
      </c>
      <c r="AB8" s="33">
        <f>AVERAGE(T8:U8)</f>
        <v>31.840436935424805</v>
      </c>
      <c r="AC8" s="34">
        <f>AVERAGE(W8:X8)</f>
        <v>34.198604583740234</v>
      </c>
    </row>
    <row r="9" spans="1:29" s="38" customFormat="1" x14ac:dyDescent="0.2">
      <c r="A9" s="124"/>
      <c r="B9" s="41">
        <v>10</v>
      </c>
      <c r="C9" s="48">
        <v>27.255563735961914</v>
      </c>
      <c r="D9" s="17">
        <v>27.6568603515625</v>
      </c>
      <c r="E9" s="49">
        <v>20.135587692260742</v>
      </c>
      <c r="F9" s="48">
        <v>27.098932266235352</v>
      </c>
      <c r="G9" s="17">
        <v>27.100242614746094</v>
      </c>
      <c r="H9" s="17">
        <v>22.306491851806641</v>
      </c>
      <c r="I9" s="58">
        <v>29.659538269042901</v>
      </c>
      <c r="J9" s="18">
        <v>28.923425674438477</v>
      </c>
      <c r="K9" s="59">
        <v>20.449000000000002</v>
      </c>
      <c r="M9" s="32">
        <f t="shared" si="0"/>
        <v>27.456212043762207</v>
      </c>
      <c r="N9" s="33">
        <f t="shared" si="1"/>
        <v>27.099587440490723</v>
      </c>
      <c r="O9" s="34">
        <f t="shared" si="2"/>
        <v>29.291481971740687</v>
      </c>
      <c r="Q9" s="48">
        <v>31.458290100097656</v>
      </c>
      <c r="R9" s="17">
        <v>33.178245544433594</v>
      </c>
      <c r="S9" s="49">
        <v>24.378263473510742</v>
      </c>
      <c r="T9" s="17">
        <v>32.544918060302734</v>
      </c>
      <c r="U9" s="17">
        <v>33.041515350341797</v>
      </c>
      <c r="V9" s="17">
        <v>26.781595230102539</v>
      </c>
      <c r="W9" s="58">
        <v>34.211017608642578</v>
      </c>
      <c r="X9" s="18">
        <v>40.669960021972656</v>
      </c>
      <c r="Y9" s="59">
        <v>24.315143585205078</v>
      </c>
      <c r="Z9" s="63"/>
      <c r="AA9" s="32">
        <f>AVERAGE(Q9:R9)</f>
        <v>32.318267822265625</v>
      </c>
      <c r="AB9" s="33">
        <f>AVERAGE(T9:U9)</f>
        <v>32.793216705322266</v>
      </c>
      <c r="AC9" s="34">
        <f>AVERAGE(W9:X9)</f>
        <v>37.440488815307617</v>
      </c>
    </row>
    <row r="10" spans="1:29" s="38" customFormat="1" x14ac:dyDescent="0.2">
      <c r="A10" s="124"/>
      <c r="B10" s="41">
        <v>11</v>
      </c>
      <c r="C10" s="48">
        <v>33.409683227539062</v>
      </c>
      <c r="D10" s="17">
        <v>35.301662445068359</v>
      </c>
      <c r="E10" s="49">
        <v>24.30217170715332</v>
      </c>
      <c r="F10" s="17">
        <v>34.015476960657502</v>
      </c>
      <c r="G10" s="17">
        <v>34.103446960449219</v>
      </c>
      <c r="H10" s="17">
        <v>29.007173538208008</v>
      </c>
      <c r="I10" s="58">
        <v>34.7126258850097</v>
      </c>
      <c r="J10" s="18">
        <v>34.983622105498803</v>
      </c>
      <c r="K10" s="59">
        <v>25.837291717529297</v>
      </c>
      <c r="M10" s="32">
        <f t="shared" si="0"/>
        <v>34.355672836303711</v>
      </c>
      <c r="N10" s="33">
        <f t="shared" si="1"/>
        <v>34.059461960553364</v>
      </c>
      <c r="O10" s="34">
        <f t="shared" si="2"/>
        <v>34.848123995254255</v>
      </c>
      <c r="Q10" s="74"/>
      <c r="S10" s="75"/>
      <c r="T10" s="77"/>
      <c r="U10" s="77"/>
      <c r="V10" s="77"/>
      <c r="W10" s="74"/>
      <c r="Y10" s="75"/>
      <c r="AA10" s="74"/>
      <c r="AC10" s="75"/>
    </row>
    <row r="11" spans="1:29" s="38" customFormat="1" ht="16" thickBot="1" x14ac:dyDescent="0.25">
      <c r="A11" s="125"/>
      <c r="B11" s="42">
        <v>12</v>
      </c>
      <c r="C11" s="50">
        <v>25.680852890014648</v>
      </c>
      <c r="D11" s="51">
        <v>25.721704483032227</v>
      </c>
      <c r="E11" s="52">
        <v>28.524087905883789</v>
      </c>
      <c r="F11" s="50">
        <v>26.733043670654297</v>
      </c>
      <c r="G11" s="51">
        <v>26.221271514892578</v>
      </c>
      <c r="H11" s="51">
        <v>32.122928619384766</v>
      </c>
      <c r="I11" s="60">
        <v>27.871541976928711</v>
      </c>
      <c r="J11" s="61">
        <v>26.473667144775391</v>
      </c>
      <c r="K11" s="62">
        <v>31.532461166381836</v>
      </c>
      <c r="M11" s="32">
        <f t="shared" si="0"/>
        <v>25.701278686523438</v>
      </c>
      <c r="N11" s="33">
        <f t="shared" si="1"/>
        <v>26.477157592773438</v>
      </c>
      <c r="O11" s="34">
        <f t="shared" si="2"/>
        <v>27.172604560852051</v>
      </c>
      <c r="Q11" s="50">
        <v>28.814239501953125</v>
      </c>
      <c r="R11" s="51">
        <v>32.775497436523438</v>
      </c>
      <c r="S11" s="52">
        <v>32.762115478515625</v>
      </c>
      <c r="T11" s="51">
        <v>29.903726577758789</v>
      </c>
      <c r="U11" s="51">
        <v>32.248172760009766</v>
      </c>
      <c r="V11" s="51">
        <v>35.639755249023438</v>
      </c>
      <c r="W11" s="60">
        <v>30.404</v>
      </c>
      <c r="X11" s="61">
        <v>32.753999999999998</v>
      </c>
      <c r="Y11" s="62">
        <v>34.399000000000001</v>
      </c>
      <c r="Z11" s="63"/>
      <c r="AA11" s="32">
        <f>AVERAGE(Q11:R11)</f>
        <v>30.794868469238281</v>
      </c>
      <c r="AB11" s="33">
        <f>AVERAGE(T11:U11)</f>
        <v>31.075949668884277</v>
      </c>
      <c r="AC11" s="34">
        <f>AVERAGE(W11:X11)</f>
        <v>31.579000000000001</v>
      </c>
    </row>
    <row r="12" spans="1:29" ht="15" customHeight="1" x14ac:dyDescent="0.2">
      <c r="A12" s="120" t="s">
        <v>287</v>
      </c>
      <c r="B12" s="25" t="s">
        <v>186</v>
      </c>
      <c r="C12" s="30">
        <v>23.48388671875</v>
      </c>
      <c r="D12" s="30">
        <v>24.834556579589844</v>
      </c>
      <c r="E12" s="30">
        <v>27.163091659545898</v>
      </c>
      <c r="F12" s="29">
        <v>22.79041862487793</v>
      </c>
      <c r="G12" s="30">
        <v>23.408418655395508</v>
      </c>
      <c r="H12" s="31">
        <v>25.795623779296875</v>
      </c>
      <c r="I12" s="33">
        <v>22.178033828735352</v>
      </c>
      <c r="J12" s="33">
        <v>22.925378799438477</v>
      </c>
      <c r="K12" s="34">
        <v>26.160614013671875</v>
      </c>
      <c r="M12" s="29">
        <f t="shared" ref="M12:M14" si="3">AVERAGE(C12:D12)</f>
        <v>24.159221649169922</v>
      </c>
      <c r="N12" s="30">
        <f t="shared" ref="N12:N14" si="4">AVERAGE(F12:G12)</f>
        <v>23.099418640136719</v>
      </c>
      <c r="O12" s="31">
        <f t="shared" ref="O12:O14" si="5">AVERAGE(I12:J12)</f>
        <v>22.551706314086914</v>
      </c>
      <c r="Q12" s="87"/>
      <c r="R12" s="88"/>
      <c r="S12" s="88"/>
      <c r="T12" s="87"/>
      <c r="U12" s="88"/>
      <c r="V12" s="89"/>
      <c r="W12" s="88"/>
      <c r="X12" s="88"/>
      <c r="Y12" s="89"/>
      <c r="AA12" s="87"/>
      <c r="AB12" s="88"/>
      <c r="AC12" s="89"/>
    </row>
    <row r="13" spans="1:29" x14ac:dyDescent="0.2">
      <c r="A13" s="121"/>
      <c r="B13" s="26" t="s">
        <v>187</v>
      </c>
      <c r="C13" s="33">
        <v>22.33551025390625</v>
      </c>
      <c r="D13" s="33">
        <v>22.658721923828125</v>
      </c>
      <c r="E13" s="33">
        <v>25.946506500244141</v>
      </c>
      <c r="F13" s="32">
        <v>22.00250244140625</v>
      </c>
      <c r="G13" s="33">
        <v>22.212924957275391</v>
      </c>
      <c r="H13" s="34">
        <v>26.609029769897461</v>
      </c>
      <c r="I13" s="33">
        <v>21.729522705078125</v>
      </c>
      <c r="J13" s="33">
        <v>22.093999862670898</v>
      </c>
      <c r="K13" s="34">
        <v>26.067775726318359</v>
      </c>
      <c r="M13" s="32">
        <f t="shared" si="3"/>
        <v>22.497116088867188</v>
      </c>
      <c r="N13" s="33">
        <f t="shared" si="4"/>
        <v>22.10771369934082</v>
      </c>
      <c r="O13" s="34">
        <f t="shared" si="5"/>
        <v>21.911761283874512</v>
      </c>
      <c r="Q13" s="83">
        <v>23.608678817749023</v>
      </c>
      <c r="R13" s="77">
        <v>24.769269943237305</v>
      </c>
      <c r="S13" s="77">
        <v>27.839508056640625</v>
      </c>
      <c r="T13" s="83">
        <v>24.556795120239258</v>
      </c>
      <c r="U13" s="77">
        <v>25.676189422607422</v>
      </c>
      <c r="V13" s="84">
        <v>27.840814590454102</v>
      </c>
      <c r="W13" s="77">
        <v>24.883075714111328</v>
      </c>
      <c r="X13" s="77">
        <v>25.75230598449707</v>
      </c>
      <c r="Y13" s="84">
        <v>29.226907730102539</v>
      </c>
      <c r="AA13" s="32">
        <f>AVERAGE(Q13:R13)</f>
        <v>24.188974380493164</v>
      </c>
      <c r="AB13" s="33">
        <f>AVERAGE(T13:U13)</f>
        <v>25.11649227142334</v>
      </c>
      <c r="AC13" s="34">
        <f>AVERAGE(W13:X13)</f>
        <v>25.317690849304199</v>
      </c>
    </row>
    <row r="14" spans="1:29" s="38" customFormat="1" x14ac:dyDescent="0.2">
      <c r="A14" s="121"/>
      <c r="B14" s="26" t="s">
        <v>188</v>
      </c>
      <c r="C14" s="33">
        <v>14.083</v>
      </c>
      <c r="D14" s="33">
        <v>14.077999999999999</v>
      </c>
      <c r="E14" s="33">
        <v>23.747</v>
      </c>
      <c r="F14" s="32">
        <v>14.878859519958496</v>
      </c>
      <c r="G14" s="33">
        <v>15.209198951721191</v>
      </c>
      <c r="H14" s="34">
        <v>24.188285827636719</v>
      </c>
      <c r="I14" s="33">
        <v>14.614093780517578</v>
      </c>
      <c r="J14" s="33">
        <v>14.92771053314209</v>
      </c>
      <c r="K14" s="34">
        <v>24.212297439575195</v>
      </c>
      <c r="M14" s="32">
        <f t="shared" si="3"/>
        <v>14.080500000000001</v>
      </c>
      <c r="N14" s="33">
        <f t="shared" si="4"/>
        <v>15.044029235839844</v>
      </c>
      <c r="O14" s="34">
        <f t="shared" si="5"/>
        <v>14.770902156829834</v>
      </c>
      <c r="Q14" s="74"/>
      <c r="T14" s="74"/>
      <c r="V14" s="75"/>
      <c r="Y14" s="75"/>
      <c r="AA14" s="74"/>
      <c r="AC14" s="75"/>
    </row>
    <row r="15" spans="1:29" s="38" customFormat="1" x14ac:dyDescent="0.2">
      <c r="A15" s="121"/>
      <c r="B15" s="26" t="s">
        <v>193</v>
      </c>
      <c r="C15" s="33">
        <v>24.224456787109375</v>
      </c>
      <c r="D15" s="33">
        <v>24.581270217895508</v>
      </c>
      <c r="E15" s="33">
        <v>25.439542770385742</v>
      </c>
      <c r="F15" s="32">
        <v>24.905704498291016</v>
      </c>
      <c r="G15" s="33">
        <v>25.27403450012207</v>
      </c>
      <c r="H15" s="34">
        <v>24.996576309204102</v>
      </c>
      <c r="I15" s="33">
        <v>24.114622116088867</v>
      </c>
      <c r="J15" s="33">
        <v>24.185312271118164</v>
      </c>
      <c r="K15" s="34">
        <v>24.752813339233398</v>
      </c>
      <c r="M15" s="32">
        <f t="shared" ref="M15:M16" si="6">AVERAGE(C15:D15)</f>
        <v>24.402863502502441</v>
      </c>
      <c r="N15" s="33">
        <f t="shared" ref="N15:N16" si="7">AVERAGE(F15:G15)</f>
        <v>25.089869499206543</v>
      </c>
      <c r="O15" s="34">
        <f t="shared" ref="O15:O16" si="8">AVERAGE(I15:J15)</f>
        <v>24.149967193603516</v>
      </c>
      <c r="Q15" s="32">
        <v>26.97840690612793</v>
      </c>
      <c r="R15" s="33">
        <v>27.137050628662109</v>
      </c>
      <c r="S15" s="33">
        <v>26.487020492553711</v>
      </c>
      <c r="T15" s="32">
        <v>26.095104217529297</v>
      </c>
      <c r="U15" s="33">
        <v>26.625164031982422</v>
      </c>
      <c r="V15" s="34">
        <v>25.872766494750977</v>
      </c>
      <c r="W15" s="33">
        <v>25.931406021118164</v>
      </c>
      <c r="X15" s="33">
        <v>26.750049591064453</v>
      </c>
      <c r="Y15" s="34">
        <v>25.162477493286133</v>
      </c>
      <c r="AA15" s="32">
        <f>AVERAGE(Q15:R15)</f>
        <v>27.05772876739502</v>
      </c>
      <c r="AB15" s="33">
        <f>AVERAGE(T15:U15)</f>
        <v>26.360134124755859</v>
      </c>
      <c r="AC15" s="34">
        <f>AVERAGE(W15:X15)</f>
        <v>26.340727806091309</v>
      </c>
    </row>
    <row r="16" spans="1:29" x14ac:dyDescent="0.2">
      <c r="A16" s="121"/>
      <c r="B16" s="26" t="s">
        <v>194</v>
      </c>
      <c r="C16" s="33">
        <v>27.588235855102539</v>
      </c>
      <c r="D16" s="33">
        <v>27.991186141967773</v>
      </c>
      <c r="E16" s="33">
        <v>24.820892333984375</v>
      </c>
      <c r="F16" s="32">
        <v>27.990163803100586</v>
      </c>
      <c r="G16" s="33">
        <v>29.384624481201172</v>
      </c>
      <c r="H16" s="34">
        <v>25.794717788696289</v>
      </c>
      <c r="I16" s="33">
        <v>26.099267959594727</v>
      </c>
      <c r="J16" s="33">
        <v>26.47981071472168</v>
      </c>
      <c r="K16" s="34">
        <v>22.781959533691406</v>
      </c>
      <c r="M16" s="32">
        <f t="shared" si="6"/>
        <v>27.789710998535156</v>
      </c>
      <c r="N16" s="33">
        <f t="shared" si="7"/>
        <v>28.687394142150879</v>
      </c>
      <c r="O16" s="34">
        <f t="shared" si="8"/>
        <v>26.289539337158203</v>
      </c>
      <c r="Q16" s="32">
        <v>27.327632904052734</v>
      </c>
      <c r="R16" s="33">
        <v>28.352094650268555</v>
      </c>
      <c r="S16" s="33">
        <v>26.086574554443359</v>
      </c>
      <c r="T16" s="32">
        <v>33.055656433105469</v>
      </c>
      <c r="U16" s="33">
        <v>33.963390350341797</v>
      </c>
      <c r="V16" s="34">
        <v>25.766361236572266</v>
      </c>
      <c r="W16" s="33">
        <v>27.804759979248047</v>
      </c>
      <c r="X16" s="33">
        <v>28.948999404907227</v>
      </c>
      <c r="Y16" s="34">
        <v>24.965412139892578</v>
      </c>
      <c r="AA16" s="32">
        <f>AVERAGE(Q16:R16)</f>
        <v>27.839863777160645</v>
      </c>
      <c r="AB16" s="33">
        <f>AVERAGE(T16:U16)</f>
        <v>33.509523391723633</v>
      </c>
      <c r="AC16" s="34">
        <f>AVERAGE(W16:X16)</f>
        <v>28.376879692077637</v>
      </c>
    </row>
    <row r="17" spans="1:29" x14ac:dyDescent="0.2">
      <c r="A17" s="121"/>
      <c r="B17" s="26" t="s">
        <v>268</v>
      </c>
      <c r="C17" s="38">
        <v>31.283999999999999</v>
      </c>
      <c r="D17" s="38">
        <v>31.826000000000001</v>
      </c>
      <c r="E17" s="38">
        <v>23.305</v>
      </c>
      <c r="F17" s="83">
        <v>31.252119064331055</v>
      </c>
      <c r="G17" s="77">
        <v>32.365131378173828</v>
      </c>
      <c r="H17" s="84">
        <v>23.33311653137207</v>
      </c>
      <c r="I17" s="76">
        <v>30.630729675292969</v>
      </c>
      <c r="J17" s="76">
        <v>32.908306121826172</v>
      </c>
      <c r="K17" s="79">
        <v>24.133419036865234</v>
      </c>
      <c r="M17" s="32">
        <f t="shared" ref="M17:M24" si="9">AVERAGE(C17:D17)</f>
        <v>31.555</v>
      </c>
      <c r="N17" s="33">
        <f t="shared" ref="N17:N24" si="10">AVERAGE(F17:G17)</f>
        <v>31.808625221252441</v>
      </c>
      <c r="O17" s="34">
        <f t="shared" ref="O17:O24" si="11">AVERAGE(I17:J17)</f>
        <v>31.76951789855957</v>
      </c>
      <c r="Q17" s="74">
        <v>33.265000000000001</v>
      </c>
      <c r="R17" s="38">
        <v>33.982999999999997</v>
      </c>
      <c r="S17" s="38">
        <v>25.143000000000001</v>
      </c>
      <c r="T17" s="83">
        <v>34.636871337890625</v>
      </c>
      <c r="U17" s="77">
        <v>33.946624755859375</v>
      </c>
      <c r="V17" s="84">
        <v>26.217105865478516</v>
      </c>
      <c r="W17" s="77">
        <v>34.053707122802734</v>
      </c>
      <c r="X17" s="77">
        <v>34.943336486816406</v>
      </c>
      <c r="Y17" s="84">
        <v>25.970417022705078</v>
      </c>
      <c r="AA17" s="32">
        <f t="shared" ref="AA17:AA24" si="12">AVERAGE(Q17:R17)</f>
        <v>33.623999999999995</v>
      </c>
      <c r="AB17" s="33">
        <f t="shared" ref="AB17:AB24" si="13">AVERAGE(T17:U17)</f>
        <v>34.291748046875</v>
      </c>
      <c r="AC17" s="34">
        <f t="shared" ref="AC17:AC24" si="14">AVERAGE(W17:X17)</f>
        <v>34.49852180480957</v>
      </c>
    </row>
    <row r="18" spans="1:29" x14ac:dyDescent="0.2">
      <c r="A18" s="121"/>
      <c r="B18" s="26" t="s">
        <v>269</v>
      </c>
      <c r="C18" s="76">
        <v>17.132713317871094</v>
      </c>
      <c r="D18" s="76">
        <v>17.647737503051758</v>
      </c>
      <c r="E18" s="76">
        <v>22.536291122436523</v>
      </c>
      <c r="F18" s="83">
        <v>15.920741081237793</v>
      </c>
      <c r="G18" s="77">
        <v>16.905685424804688</v>
      </c>
      <c r="H18" s="84">
        <v>22.479385375976562</v>
      </c>
      <c r="I18" s="76">
        <v>15.511693954467773</v>
      </c>
      <c r="J18" s="76">
        <v>16.96905517578125</v>
      </c>
      <c r="K18" s="79">
        <v>22.915040969848633</v>
      </c>
      <c r="M18" s="32">
        <f t="shared" si="9"/>
        <v>17.390225410461426</v>
      </c>
      <c r="N18" s="33">
        <f t="shared" si="10"/>
        <v>16.41321325302124</v>
      </c>
      <c r="O18" s="34">
        <f t="shared" si="11"/>
        <v>16.240374565124512</v>
      </c>
      <c r="Q18" s="83">
        <v>18.780597686767578</v>
      </c>
      <c r="R18" s="77">
        <v>19.261770248413086</v>
      </c>
      <c r="S18" s="77">
        <v>24.417646408081055</v>
      </c>
      <c r="T18" s="83">
        <v>18.833616256713867</v>
      </c>
      <c r="U18" s="77">
        <v>20.396322250366211</v>
      </c>
      <c r="V18" s="84">
        <v>25.192190170288086</v>
      </c>
      <c r="W18" s="77">
        <v>18.06700325012207</v>
      </c>
      <c r="X18" s="77">
        <v>19.304746627807617</v>
      </c>
      <c r="Y18" s="84">
        <v>24.612461090087891</v>
      </c>
      <c r="AA18" s="32">
        <f t="shared" si="12"/>
        <v>19.021183967590332</v>
      </c>
      <c r="AB18" s="33">
        <f t="shared" si="13"/>
        <v>19.614969253540039</v>
      </c>
      <c r="AC18" s="34">
        <f t="shared" si="14"/>
        <v>18.685874938964844</v>
      </c>
    </row>
    <row r="19" spans="1:29" x14ac:dyDescent="0.2">
      <c r="A19" s="121"/>
      <c r="B19" s="26" t="s">
        <v>270</v>
      </c>
      <c r="C19" s="76">
        <v>28.950836181640625</v>
      </c>
      <c r="D19" s="76">
        <v>29.534641265869141</v>
      </c>
      <c r="E19" s="76">
        <v>24.211050033569336</v>
      </c>
      <c r="F19" s="83">
        <v>28.947572708129883</v>
      </c>
      <c r="G19" s="77">
        <v>29.900753021240234</v>
      </c>
      <c r="H19" s="84">
        <v>24.441049575805664</v>
      </c>
      <c r="I19" s="76">
        <v>29.493461608886719</v>
      </c>
      <c r="J19" s="76">
        <v>30.922426223754883</v>
      </c>
      <c r="K19" s="79">
        <v>24.084077835083008</v>
      </c>
      <c r="M19" s="32">
        <f t="shared" si="9"/>
        <v>29.242738723754883</v>
      </c>
      <c r="N19" s="33">
        <f t="shared" si="10"/>
        <v>29.424162864685059</v>
      </c>
      <c r="O19" s="34">
        <f t="shared" si="11"/>
        <v>30.207943916320801</v>
      </c>
      <c r="Q19" s="83">
        <v>32.147556304931641</v>
      </c>
      <c r="R19" s="77">
        <v>34.682174682617188</v>
      </c>
      <c r="S19" s="77">
        <v>25.932830810546875</v>
      </c>
      <c r="T19" s="83"/>
      <c r="U19" s="77">
        <v>35.996501922607422</v>
      </c>
      <c r="V19" s="84">
        <v>26.405912399291992</v>
      </c>
      <c r="W19" s="77">
        <v>31.982698440551758</v>
      </c>
      <c r="X19" s="77">
        <v>33.811203002929688</v>
      </c>
      <c r="Y19" s="84">
        <v>26.022884368896484</v>
      </c>
      <c r="AA19" s="32">
        <f t="shared" si="12"/>
        <v>33.414865493774414</v>
      </c>
      <c r="AB19" s="33">
        <f t="shared" si="13"/>
        <v>35.996501922607422</v>
      </c>
      <c r="AC19" s="34">
        <f t="shared" si="14"/>
        <v>32.896950721740723</v>
      </c>
    </row>
    <row r="20" spans="1:29" x14ac:dyDescent="0.2">
      <c r="A20" s="121"/>
      <c r="B20" s="26" t="s">
        <v>271</v>
      </c>
      <c r="C20" s="38">
        <v>26.573</v>
      </c>
      <c r="D20" s="38">
        <v>26.463000000000001</v>
      </c>
      <c r="E20" s="38">
        <v>25.927</v>
      </c>
      <c r="F20" s="83">
        <v>25.892894744873047</v>
      </c>
      <c r="G20" s="77">
        <v>26.987422943115234</v>
      </c>
      <c r="H20" s="84">
        <v>24.325437545776367</v>
      </c>
      <c r="I20" s="76">
        <v>25.509092330932617</v>
      </c>
      <c r="J20" s="76">
        <v>26.388935089111328</v>
      </c>
      <c r="K20" s="79">
        <v>23.849782943725586</v>
      </c>
      <c r="M20" s="32">
        <f t="shared" si="9"/>
        <v>26.518000000000001</v>
      </c>
      <c r="N20" s="33">
        <f t="shared" si="10"/>
        <v>26.440158843994141</v>
      </c>
      <c r="O20" s="34">
        <f t="shared" si="11"/>
        <v>25.949013710021973</v>
      </c>
      <c r="Q20" s="83">
        <v>28.696000000000002</v>
      </c>
      <c r="R20" s="77">
        <v>30.013999999999999</v>
      </c>
      <c r="S20" s="77">
        <v>30.635000000000002</v>
      </c>
      <c r="T20" s="83">
        <v>28.979166030883789</v>
      </c>
      <c r="U20" s="77">
        <v>30.16514778137207</v>
      </c>
      <c r="V20" s="84">
        <v>25.472875595092773</v>
      </c>
      <c r="W20" s="77">
        <v>28.956552505493164</v>
      </c>
      <c r="X20" s="77">
        <v>30.145595550537109</v>
      </c>
      <c r="Y20" s="84">
        <v>25.591676712036133</v>
      </c>
      <c r="AA20" s="32">
        <f t="shared" si="12"/>
        <v>29.355</v>
      </c>
      <c r="AB20" s="33">
        <f t="shared" si="13"/>
        <v>29.57215690612793</v>
      </c>
      <c r="AC20" s="34">
        <f t="shared" si="14"/>
        <v>29.551074028015137</v>
      </c>
    </row>
    <row r="21" spans="1:29" x14ac:dyDescent="0.2">
      <c r="A21" s="121"/>
      <c r="B21" s="26" t="s">
        <v>272</v>
      </c>
      <c r="C21" s="38">
        <v>27.457000000000001</v>
      </c>
      <c r="D21" s="38">
        <v>28.515000000000001</v>
      </c>
      <c r="E21" s="38">
        <v>26.876999999999999</v>
      </c>
      <c r="F21" s="83">
        <v>27.397132873535156</v>
      </c>
      <c r="G21" s="77">
        <v>28.17613410949707</v>
      </c>
      <c r="H21" s="84">
        <v>27.460590362548828</v>
      </c>
      <c r="I21" s="76">
        <v>27.597131729125977</v>
      </c>
      <c r="J21" s="76">
        <v>28.713140487670898</v>
      </c>
      <c r="K21" s="79">
        <v>27.104190826416016</v>
      </c>
      <c r="M21" s="32">
        <f t="shared" si="9"/>
        <v>27.986000000000001</v>
      </c>
      <c r="N21" s="33">
        <f t="shared" si="10"/>
        <v>27.786633491516113</v>
      </c>
      <c r="O21" s="34">
        <f t="shared" si="11"/>
        <v>28.155136108398438</v>
      </c>
      <c r="Q21" s="74">
        <v>27.029</v>
      </c>
      <c r="R21" s="38">
        <v>29.664999999999999</v>
      </c>
      <c r="S21" s="38">
        <v>28.501000000000001</v>
      </c>
      <c r="T21" s="83">
        <v>29.849712371826172</v>
      </c>
      <c r="U21" s="77">
        <v>31.351253509521484</v>
      </c>
      <c r="V21" s="84">
        <v>27.972957611083984</v>
      </c>
      <c r="W21" s="77">
        <v>30.260139465332031</v>
      </c>
      <c r="X21" s="77">
        <v>32.012619018554688</v>
      </c>
      <c r="Y21" s="84">
        <v>28.050884246826172</v>
      </c>
      <c r="AA21" s="32">
        <f t="shared" si="12"/>
        <v>28.347000000000001</v>
      </c>
      <c r="AB21" s="33">
        <f t="shared" si="13"/>
        <v>30.600482940673828</v>
      </c>
      <c r="AC21" s="34">
        <f t="shared" si="14"/>
        <v>31.136379241943359</v>
      </c>
    </row>
    <row r="22" spans="1:29" x14ac:dyDescent="0.2">
      <c r="A22" s="121"/>
      <c r="B22" s="26" t="s">
        <v>273</v>
      </c>
      <c r="C22" s="38">
        <v>20.25</v>
      </c>
      <c r="D22" s="38">
        <v>20.059999999999999</v>
      </c>
      <c r="E22" s="38">
        <v>24.045999999999999</v>
      </c>
      <c r="F22" s="83">
        <v>20.315973281860352</v>
      </c>
      <c r="G22" s="77">
        <v>21.395805358886719</v>
      </c>
      <c r="H22" s="84">
        <v>25.103021621704102</v>
      </c>
      <c r="I22" s="76">
        <v>19.619052886962891</v>
      </c>
      <c r="J22" s="76">
        <v>20.751834869384766</v>
      </c>
      <c r="K22" s="79">
        <v>24.216537475585938</v>
      </c>
      <c r="M22" s="32">
        <f t="shared" si="9"/>
        <v>20.155000000000001</v>
      </c>
      <c r="N22" s="33">
        <f t="shared" si="10"/>
        <v>20.855889320373535</v>
      </c>
      <c r="O22" s="34">
        <f t="shared" si="11"/>
        <v>20.185443878173828</v>
      </c>
      <c r="Q22" s="74">
        <v>23.302</v>
      </c>
      <c r="R22" s="38">
        <v>23.26</v>
      </c>
      <c r="S22" s="38">
        <v>25.655999999999999</v>
      </c>
      <c r="T22" s="83">
        <v>23.964639663696289</v>
      </c>
      <c r="U22" s="77">
        <v>24.480281829833984</v>
      </c>
      <c r="V22" s="84">
        <v>25.714881896972656</v>
      </c>
      <c r="W22" s="77">
        <v>21.996267318725586</v>
      </c>
      <c r="X22" s="77">
        <v>23.088830947875977</v>
      </c>
      <c r="Y22" s="84">
        <v>26.988283157348633</v>
      </c>
      <c r="AA22" s="32">
        <f t="shared" si="12"/>
        <v>23.280999999999999</v>
      </c>
      <c r="AB22" s="33">
        <f t="shared" si="13"/>
        <v>24.222460746765137</v>
      </c>
      <c r="AC22" s="34">
        <f t="shared" si="14"/>
        <v>22.542549133300781</v>
      </c>
    </row>
    <row r="23" spans="1:29" x14ac:dyDescent="0.2">
      <c r="A23" s="121"/>
      <c r="B23" s="26" t="s">
        <v>274</v>
      </c>
      <c r="C23" s="76">
        <v>25.56590461730957</v>
      </c>
      <c r="D23" s="76">
        <v>26.066240310668945</v>
      </c>
      <c r="E23" s="76">
        <v>24.932102203369141</v>
      </c>
      <c r="F23" s="83">
        <v>25.576362609863281</v>
      </c>
      <c r="G23" s="77">
        <v>26.365385055541992</v>
      </c>
      <c r="H23" s="84">
        <v>26.009584426879883</v>
      </c>
      <c r="I23" s="76">
        <v>25.129554748535156</v>
      </c>
      <c r="J23" s="76">
        <v>26.138191223144531</v>
      </c>
      <c r="K23" s="79">
        <v>25.557168960571289</v>
      </c>
      <c r="M23" s="32">
        <f t="shared" si="9"/>
        <v>25.816072463989258</v>
      </c>
      <c r="N23" s="33">
        <f t="shared" si="10"/>
        <v>25.970873832702637</v>
      </c>
      <c r="O23" s="34">
        <f t="shared" si="11"/>
        <v>25.633872985839844</v>
      </c>
      <c r="Q23" s="90">
        <v>27.273237228393555</v>
      </c>
      <c r="R23" s="76">
        <v>28.90083122253418</v>
      </c>
      <c r="S23" s="76">
        <v>25.574918746948242</v>
      </c>
      <c r="T23" s="83">
        <v>28.211530685424805</v>
      </c>
      <c r="U23" s="77">
        <v>30.133487701416016</v>
      </c>
      <c r="V23" s="84">
        <v>28.839595794677734</v>
      </c>
      <c r="W23" s="77">
        <v>28.062314987182617</v>
      </c>
      <c r="X23" s="77">
        <v>29.283075332641602</v>
      </c>
      <c r="Y23" s="84">
        <v>29.098468780517578</v>
      </c>
      <c r="AA23" s="32">
        <f t="shared" si="12"/>
        <v>28.087034225463867</v>
      </c>
      <c r="AB23" s="33">
        <f t="shared" si="13"/>
        <v>29.17250919342041</v>
      </c>
      <c r="AC23" s="34">
        <f t="shared" si="14"/>
        <v>28.672695159912109</v>
      </c>
    </row>
    <row r="24" spans="1:29" ht="16" thickBot="1" x14ac:dyDescent="0.25">
      <c r="A24" s="122"/>
      <c r="B24" s="78" t="s">
        <v>275</v>
      </c>
      <c r="C24" s="80">
        <v>28.716154098510742</v>
      </c>
      <c r="D24" s="80">
        <v>29.779558181762695</v>
      </c>
      <c r="E24" s="80">
        <v>25.490610122680664</v>
      </c>
      <c r="F24" s="85">
        <v>28.783432006835938</v>
      </c>
      <c r="G24" s="81">
        <v>29.781843185424805</v>
      </c>
      <c r="H24" s="86">
        <v>26.292301177978516</v>
      </c>
      <c r="I24" s="80">
        <v>27.583934783935547</v>
      </c>
      <c r="J24" s="80">
        <v>28.94209098815918</v>
      </c>
      <c r="K24" s="82">
        <v>25.878141403198242</v>
      </c>
      <c r="M24" s="35">
        <f t="shared" si="9"/>
        <v>29.247856140136719</v>
      </c>
      <c r="N24" s="36">
        <f t="shared" si="10"/>
        <v>29.282637596130371</v>
      </c>
      <c r="O24" s="37">
        <f t="shared" si="11"/>
        <v>28.263012886047363</v>
      </c>
      <c r="Q24" s="91">
        <v>31.140377044677734</v>
      </c>
      <c r="R24" s="80">
        <v>32.353343963623047</v>
      </c>
      <c r="S24" s="80">
        <v>26.954206466674805</v>
      </c>
      <c r="T24" s="85">
        <v>31.692981719970703</v>
      </c>
      <c r="U24" s="81">
        <v>32.438266754150391</v>
      </c>
      <c r="V24" s="86">
        <v>26.848949432373047</v>
      </c>
      <c r="W24" s="81">
        <v>31.934764862060547</v>
      </c>
      <c r="X24" s="81">
        <v>33.504402160644531</v>
      </c>
      <c r="Y24" s="86">
        <v>26.965463638305664</v>
      </c>
      <c r="AA24" s="35">
        <f t="shared" si="12"/>
        <v>31.746860504150391</v>
      </c>
      <c r="AB24" s="36">
        <f t="shared" si="13"/>
        <v>32.065624237060547</v>
      </c>
      <c r="AC24" s="37">
        <f t="shared" si="14"/>
        <v>32.719583511352539</v>
      </c>
    </row>
  </sheetData>
  <mergeCells count="10">
    <mergeCell ref="Q2:AC2"/>
    <mergeCell ref="Q3:S3"/>
    <mergeCell ref="T3:V3"/>
    <mergeCell ref="W3:Y3"/>
    <mergeCell ref="A12:A24"/>
    <mergeCell ref="A5:A11"/>
    <mergeCell ref="C2:O2"/>
    <mergeCell ref="C3:E3"/>
    <mergeCell ref="F3:H3"/>
    <mergeCell ref="I3:K3"/>
  </mergeCells>
  <conditionalFormatting sqref="C6:H7">
    <cfRule type="cellIs" dxfId="46" priority="20" operator="greaterThanOrEqual">
      <formula>38</formula>
    </cfRule>
  </conditionalFormatting>
  <conditionalFormatting sqref="C5:E5">
    <cfRule type="cellIs" dxfId="45" priority="22" operator="greaterThanOrEqual">
      <formula>38</formula>
    </cfRule>
  </conditionalFormatting>
  <conditionalFormatting sqref="F5:H5">
    <cfRule type="cellIs" dxfId="44" priority="19" operator="greaterThanOrEqual">
      <formula>38</formula>
    </cfRule>
  </conditionalFormatting>
  <conditionalFormatting sqref="I7:K7 I6:J6">
    <cfRule type="cellIs" dxfId="43" priority="15" operator="greaterThanOrEqual">
      <formula>38</formula>
    </cfRule>
  </conditionalFormatting>
  <conditionalFormatting sqref="I5:K5">
    <cfRule type="cellIs" dxfId="42" priority="14" operator="greaterThanOrEqual">
      <formula>38</formula>
    </cfRule>
  </conditionalFormatting>
  <conditionalFormatting sqref="T5:V5 Q5:S7 W6:Y7">
    <cfRule type="cellIs" dxfId="41" priority="4" operator="greaterThanOrEqual">
      <formula>38</formula>
    </cfRule>
  </conditionalFormatting>
  <conditionalFormatting sqref="T7:V7 T6:U6">
    <cfRule type="cellIs" dxfId="40" priority="2" operator="greaterThanOrEqual">
      <formula>38</formula>
    </cfRule>
  </conditionalFormatting>
  <conditionalFormatting sqref="V6">
    <cfRule type="cellIs" dxfId="39" priority="3" operator="greaterThanOrEqual">
      <formula>38</formula>
    </cfRule>
  </conditionalFormatting>
  <conditionalFormatting sqref="W5:Y5">
    <cfRule type="cellIs" dxfId="38" priority="1" operator="greaterThanOrEqual">
      <formula>38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12F70-DDED-0C4B-808E-9151558B84B8}">
  <dimension ref="A1:BG135"/>
  <sheetViews>
    <sheetView topLeftCell="A66" zoomScale="111" zoomScaleNormal="70" workbookViewId="0">
      <selection activeCell="C97" sqref="C97"/>
    </sheetView>
  </sheetViews>
  <sheetFormatPr baseColWidth="10" defaultColWidth="8.83203125" defaultRowHeight="15" x14ac:dyDescent="0.2"/>
  <cols>
    <col min="1" max="1" width="10.5" customWidth="1"/>
    <col min="2" max="2" width="9.5" customWidth="1"/>
    <col min="3" max="3" width="8.83203125" style="114"/>
    <col min="5" max="5" width="12.6640625" customWidth="1"/>
    <col min="6" max="6" width="8.83203125" customWidth="1"/>
    <col min="7" max="7" width="11.83203125" customWidth="1"/>
    <col min="8" max="8" width="11.33203125" customWidth="1"/>
    <col min="9" max="10" width="9.1640625" customWidth="1"/>
    <col min="11" max="11" width="9.83203125" customWidth="1"/>
    <col min="12" max="13" width="9.1640625" customWidth="1"/>
    <col min="14" max="14" width="9.83203125" customWidth="1"/>
    <col min="15" max="16" width="16.1640625" customWidth="1"/>
    <col min="17" max="17" width="16.83203125" customWidth="1"/>
    <col min="18" max="19" width="16.1640625" customWidth="1"/>
    <col min="20" max="20" width="16.83203125" customWidth="1"/>
    <col min="21" max="22" width="16.1640625" customWidth="1"/>
    <col min="23" max="23" width="16.83203125" customWidth="1"/>
    <col min="24" max="25" width="16.1640625" customWidth="1"/>
    <col min="26" max="26" width="16.83203125" customWidth="1"/>
    <col min="27" max="28" width="15.5" customWidth="1"/>
    <col min="29" max="29" width="16.1640625" customWidth="1"/>
    <col min="30" max="31" width="15.5" customWidth="1"/>
    <col min="32" max="32" width="16.1640625" customWidth="1"/>
    <col min="33" max="34" width="15.5" customWidth="1"/>
    <col min="35" max="35" width="16.1640625" customWidth="1"/>
    <col min="36" max="37" width="15.5" customWidth="1"/>
    <col min="38" max="38" width="16.1640625" customWidth="1"/>
    <col min="39" max="40" width="23.33203125" customWidth="1"/>
    <col min="41" max="41" width="24" customWidth="1"/>
    <col min="42" max="43" width="23.33203125" customWidth="1"/>
    <col min="44" max="44" width="24" customWidth="1"/>
    <col min="45" max="46" width="23.33203125" customWidth="1"/>
    <col min="47" max="47" width="24" customWidth="1"/>
    <col min="48" max="49" width="23.33203125" customWidth="1"/>
    <col min="50" max="50" width="24" customWidth="1"/>
    <col min="51" max="52" width="22.5" customWidth="1"/>
    <col min="53" max="53" width="23.1640625" customWidth="1"/>
    <col min="54" max="55" width="22.5" customWidth="1"/>
    <col min="56" max="56" width="23.1640625" customWidth="1"/>
    <col min="57" max="58" width="22.5" customWidth="1"/>
    <col min="59" max="59" width="23.1640625" customWidth="1"/>
    <col min="60" max="61" width="22.5" customWidth="1"/>
    <col min="62" max="62" width="23.1640625" customWidth="1"/>
  </cols>
  <sheetData>
    <row r="1" spans="1:59" s="112" customFormat="1" x14ac:dyDescent="0.2">
      <c r="A1" s="112" t="s">
        <v>384</v>
      </c>
      <c r="B1" s="112" t="s">
        <v>383</v>
      </c>
      <c r="C1" s="113" t="s">
        <v>382</v>
      </c>
      <c r="D1" s="112" t="s">
        <v>381</v>
      </c>
      <c r="E1" s="112" t="s">
        <v>380</v>
      </c>
      <c r="F1" s="112" t="s">
        <v>379</v>
      </c>
      <c r="G1" s="112" t="s">
        <v>378</v>
      </c>
      <c r="H1" s="112" t="s">
        <v>377</v>
      </c>
      <c r="I1" s="112" t="s">
        <v>376</v>
      </c>
      <c r="J1" s="112" t="s">
        <v>375</v>
      </c>
      <c r="K1" s="112" t="s">
        <v>374</v>
      </c>
      <c r="L1" s="112" t="s">
        <v>373</v>
      </c>
      <c r="M1" s="112" t="s">
        <v>372</v>
      </c>
      <c r="N1" s="112" t="s">
        <v>371</v>
      </c>
      <c r="O1" s="112" t="s">
        <v>370</v>
      </c>
      <c r="P1" s="112" t="s">
        <v>369</v>
      </c>
      <c r="Q1" s="112" t="s">
        <v>368</v>
      </c>
      <c r="R1" s="112" t="s">
        <v>367</v>
      </c>
      <c r="S1" s="112" t="s">
        <v>366</v>
      </c>
      <c r="T1" s="112" t="s">
        <v>365</v>
      </c>
      <c r="U1" s="112" t="s">
        <v>364</v>
      </c>
      <c r="V1" s="112" t="s">
        <v>363</v>
      </c>
      <c r="W1" s="112" t="s">
        <v>362</v>
      </c>
      <c r="X1" s="112" t="s">
        <v>361</v>
      </c>
      <c r="Y1" s="112" t="s">
        <v>360</v>
      </c>
      <c r="Z1" s="112" t="s">
        <v>359</v>
      </c>
      <c r="AA1" s="112" t="s">
        <v>358</v>
      </c>
      <c r="AB1" s="112" t="s">
        <v>357</v>
      </c>
      <c r="AC1" s="112" t="s">
        <v>356</v>
      </c>
      <c r="AD1" s="112" t="s">
        <v>355</v>
      </c>
      <c r="AE1" s="112" t="s">
        <v>354</v>
      </c>
      <c r="AF1" s="112" t="s">
        <v>353</v>
      </c>
      <c r="AG1" s="112" t="s">
        <v>352</v>
      </c>
      <c r="AH1" s="112" t="s">
        <v>351</v>
      </c>
      <c r="AI1" s="112" t="s">
        <v>350</v>
      </c>
      <c r="AJ1" s="112" t="s">
        <v>349</v>
      </c>
      <c r="AK1" s="112" t="s">
        <v>348</v>
      </c>
      <c r="AL1" s="112" t="s">
        <v>347</v>
      </c>
      <c r="AM1" s="112" t="s">
        <v>346</v>
      </c>
      <c r="AN1" s="112" t="s">
        <v>345</v>
      </c>
      <c r="AO1" s="112" t="s">
        <v>344</v>
      </c>
      <c r="AP1" s="112" t="s">
        <v>343</v>
      </c>
      <c r="AQ1" s="112" t="s">
        <v>342</v>
      </c>
      <c r="AR1" s="112" t="s">
        <v>341</v>
      </c>
      <c r="AS1" s="112" t="s">
        <v>340</v>
      </c>
      <c r="AT1" s="112" t="s">
        <v>339</v>
      </c>
      <c r="AU1" s="112" t="s">
        <v>338</v>
      </c>
      <c r="AV1" s="112" t="s">
        <v>337</v>
      </c>
      <c r="AW1" s="112" t="s">
        <v>336</v>
      </c>
      <c r="AX1" s="112" t="s">
        <v>335</v>
      </c>
      <c r="AY1" s="112" t="s">
        <v>334</v>
      </c>
      <c r="AZ1" s="112" t="s">
        <v>333</v>
      </c>
      <c r="BA1" s="112" t="s">
        <v>332</v>
      </c>
      <c r="BB1" s="112" t="s">
        <v>331</v>
      </c>
      <c r="BC1" s="112" t="s">
        <v>330</v>
      </c>
      <c r="BD1" s="112" t="s">
        <v>329</v>
      </c>
      <c r="BE1" s="112" t="s">
        <v>328</v>
      </c>
      <c r="BF1" s="112" t="s">
        <v>327</v>
      </c>
      <c r="BG1" s="112" t="s">
        <v>326</v>
      </c>
    </row>
    <row r="2" spans="1:59" x14ac:dyDescent="0.2">
      <c r="A2" t="s">
        <v>325</v>
      </c>
      <c r="B2" t="s">
        <v>95</v>
      </c>
      <c r="C2" s="126">
        <v>53</v>
      </c>
      <c r="D2">
        <v>1</v>
      </c>
      <c r="E2">
        <v>1</v>
      </c>
      <c r="F2" s="111">
        <v>0.2417</v>
      </c>
      <c r="G2" s="111">
        <v>1.1488499999999999</v>
      </c>
      <c r="H2" s="111">
        <v>0.38164999999999999</v>
      </c>
      <c r="I2" s="111">
        <v>0.20655000000000001</v>
      </c>
      <c r="J2" s="111">
        <v>1.2351000000000001</v>
      </c>
      <c r="K2" s="111">
        <v>0.43159999999999998</v>
      </c>
      <c r="L2" s="111">
        <v>0.4537389</v>
      </c>
      <c r="M2" s="111">
        <v>0.17516213</v>
      </c>
      <c r="N2" s="111">
        <v>0.35024517999999999</v>
      </c>
      <c r="O2" s="111">
        <v>0.45590866000000002</v>
      </c>
      <c r="P2" s="111">
        <v>0.27907127999999998</v>
      </c>
      <c r="Q2" s="111">
        <v>0.48539808000000001</v>
      </c>
      <c r="R2" s="111">
        <v>0.43719259999999999</v>
      </c>
      <c r="S2" s="111">
        <v>0.17509142</v>
      </c>
      <c r="T2" s="111">
        <v>0.34211345999999998</v>
      </c>
      <c r="U2" s="111">
        <v>0.41913910999999998</v>
      </c>
      <c r="V2" s="111">
        <v>0.26874752000000002</v>
      </c>
      <c r="W2" s="111">
        <v>0.46821539000000001</v>
      </c>
      <c r="X2" s="111">
        <v>0.53225</v>
      </c>
      <c r="Y2" s="111">
        <v>0.47594999999999998</v>
      </c>
      <c r="Z2" s="111">
        <v>0.58819999999999995</v>
      </c>
      <c r="AA2" s="111">
        <v>0.27810000000000001</v>
      </c>
      <c r="AB2" s="111">
        <v>0.27825</v>
      </c>
      <c r="AC2" s="111">
        <v>0.29104999999999998</v>
      </c>
      <c r="AD2" s="111">
        <v>0.78664999999999996</v>
      </c>
      <c r="AE2" s="111">
        <v>0.68955</v>
      </c>
      <c r="AF2" s="111">
        <v>0.83609999999999995</v>
      </c>
      <c r="AG2" s="111">
        <v>0.44295000000000001</v>
      </c>
      <c r="AH2" s="111">
        <v>0.41225000000000001</v>
      </c>
      <c r="AI2" s="111">
        <v>0.50670000000000004</v>
      </c>
      <c r="AJ2">
        <v>0</v>
      </c>
      <c r="AK2">
        <v>1</v>
      </c>
      <c r="AL2">
        <v>1</v>
      </c>
      <c r="AM2">
        <v>0</v>
      </c>
      <c r="AN2">
        <v>1</v>
      </c>
      <c r="AO2">
        <v>0</v>
      </c>
      <c r="AP2">
        <v>0</v>
      </c>
      <c r="AQ2">
        <v>1</v>
      </c>
      <c r="AR2">
        <v>1</v>
      </c>
      <c r="AS2">
        <v>0</v>
      </c>
      <c r="AT2">
        <v>1</v>
      </c>
      <c r="AU2">
        <v>0</v>
      </c>
      <c r="AV2">
        <v>0</v>
      </c>
      <c r="AW2">
        <v>1</v>
      </c>
      <c r="AX2">
        <v>0</v>
      </c>
      <c r="AY2">
        <v>0</v>
      </c>
      <c r="AZ2">
        <v>1</v>
      </c>
      <c r="BA2">
        <v>1</v>
      </c>
      <c r="BB2">
        <v>0</v>
      </c>
      <c r="BC2">
        <v>1</v>
      </c>
      <c r="BD2">
        <v>0</v>
      </c>
      <c r="BE2">
        <v>0</v>
      </c>
      <c r="BF2">
        <v>1</v>
      </c>
      <c r="BG2">
        <v>0</v>
      </c>
    </row>
    <row r="3" spans="1:59" x14ac:dyDescent="0.2">
      <c r="A3" t="s">
        <v>324</v>
      </c>
      <c r="B3" t="s">
        <v>95</v>
      </c>
      <c r="C3" s="126">
        <v>34</v>
      </c>
      <c r="D3">
        <v>0</v>
      </c>
      <c r="E3">
        <v>0</v>
      </c>
      <c r="F3" s="111">
        <v>0.43240000000000001</v>
      </c>
      <c r="G3" s="111">
        <v>0.86519999999999997</v>
      </c>
      <c r="H3" s="111">
        <v>0.16020000000000001</v>
      </c>
      <c r="I3" s="111">
        <v>0.3296</v>
      </c>
      <c r="J3" s="111">
        <v>1.1102000000000001</v>
      </c>
      <c r="K3" s="111">
        <v>0.25559999999999999</v>
      </c>
      <c r="L3" s="111">
        <v>0.4537389</v>
      </c>
      <c r="M3" s="111">
        <v>0.17516213</v>
      </c>
      <c r="N3" s="111">
        <v>0.35024517999999999</v>
      </c>
      <c r="O3" s="111">
        <v>0.45590866000000002</v>
      </c>
      <c r="P3" s="111">
        <v>0.27907127999999998</v>
      </c>
      <c r="Q3" s="111">
        <v>0.48539808000000001</v>
      </c>
      <c r="R3" s="111">
        <v>0.43719259999999999</v>
      </c>
      <c r="S3" s="111">
        <v>0.17509142</v>
      </c>
      <c r="T3" s="111">
        <v>0.34211345999999998</v>
      </c>
      <c r="U3" s="111">
        <v>0.41913910999999998</v>
      </c>
      <c r="V3" s="111">
        <v>0.26874752000000002</v>
      </c>
      <c r="W3" s="111">
        <v>0.46821539000000001</v>
      </c>
      <c r="X3" s="111">
        <v>0.53225</v>
      </c>
      <c r="Y3" s="111">
        <v>0.47594999999999998</v>
      </c>
      <c r="Z3" s="111">
        <v>0.58819999999999995</v>
      </c>
      <c r="AA3" s="111">
        <v>0.27810000000000001</v>
      </c>
      <c r="AB3" s="111">
        <v>0.27825</v>
      </c>
      <c r="AC3" s="111">
        <v>0.29104999999999998</v>
      </c>
      <c r="AD3" s="111">
        <v>0.78664999999999996</v>
      </c>
      <c r="AE3" s="111">
        <v>0.68955</v>
      </c>
      <c r="AF3" s="111">
        <v>0.83609999999999995</v>
      </c>
      <c r="AG3" s="111">
        <v>0.44295000000000001</v>
      </c>
      <c r="AH3" s="111">
        <v>0.41225000000000001</v>
      </c>
      <c r="AI3" s="111">
        <v>0.50670000000000004</v>
      </c>
      <c r="AJ3">
        <v>0</v>
      </c>
      <c r="AK3">
        <v>1</v>
      </c>
      <c r="AL3">
        <v>0</v>
      </c>
      <c r="AM3">
        <v>0</v>
      </c>
      <c r="AN3">
        <v>1</v>
      </c>
      <c r="AO3">
        <v>0</v>
      </c>
      <c r="AP3">
        <v>0</v>
      </c>
      <c r="AQ3">
        <v>1</v>
      </c>
      <c r="AR3">
        <v>0</v>
      </c>
      <c r="AS3">
        <v>0</v>
      </c>
      <c r="AT3">
        <v>1</v>
      </c>
      <c r="AU3">
        <v>0</v>
      </c>
      <c r="AV3">
        <v>0</v>
      </c>
      <c r="AW3">
        <v>1</v>
      </c>
      <c r="AX3">
        <v>0</v>
      </c>
      <c r="AY3">
        <v>1</v>
      </c>
      <c r="AZ3">
        <v>1</v>
      </c>
      <c r="BA3">
        <v>0</v>
      </c>
      <c r="BB3">
        <v>0</v>
      </c>
      <c r="BC3">
        <v>1</v>
      </c>
      <c r="BD3">
        <v>0</v>
      </c>
      <c r="BE3">
        <v>0</v>
      </c>
      <c r="BF3">
        <v>1</v>
      </c>
      <c r="BG3">
        <v>0</v>
      </c>
    </row>
    <row r="4" spans="1:59" x14ac:dyDescent="0.2">
      <c r="A4" t="s">
        <v>323</v>
      </c>
      <c r="B4" t="s">
        <v>95</v>
      </c>
      <c r="C4" s="126">
        <v>71</v>
      </c>
      <c r="D4">
        <v>1</v>
      </c>
      <c r="E4">
        <v>1</v>
      </c>
      <c r="F4" s="111">
        <v>0.11755</v>
      </c>
      <c r="G4" s="111">
        <v>0.82774999999999999</v>
      </c>
      <c r="H4" s="111">
        <v>0.20125000000000001</v>
      </c>
      <c r="I4" s="111">
        <v>0.1133</v>
      </c>
      <c r="J4" s="111">
        <v>1.20825</v>
      </c>
      <c r="K4" s="111">
        <v>0.27529999999999999</v>
      </c>
      <c r="L4" s="111">
        <v>0.4537389</v>
      </c>
      <c r="M4" s="111">
        <v>0.17516213</v>
      </c>
      <c r="N4" s="111">
        <v>0.35024517999999999</v>
      </c>
      <c r="O4" s="111">
        <v>0.45590866000000002</v>
      </c>
      <c r="P4" s="111">
        <v>0.27907127999999998</v>
      </c>
      <c r="Q4" s="111">
        <v>0.48539808000000001</v>
      </c>
      <c r="R4" s="111">
        <v>0.43719259999999999</v>
      </c>
      <c r="S4" s="111">
        <v>0.17509142</v>
      </c>
      <c r="T4" s="111">
        <v>0.34211345999999998</v>
      </c>
      <c r="U4" s="111">
        <v>0.41913910999999998</v>
      </c>
      <c r="V4" s="111">
        <v>0.26874752000000002</v>
      </c>
      <c r="W4" s="111">
        <v>0.46821539000000001</v>
      </c>
      <c r="X4" s="111">
        <v>0.53225</v>
      </c>
      <c r="Y4" s="111">
        <v>0.47594999999999998</v>
      </c>
      <c r="Z4" s="111">
        <v>0.58819999999999995</v>
      </c>
      <c r="AA4" s="111">
        <v>0.27810000000000001</v>
      </c>
      <c r="AB4" s="111">
        <v>0.27825</v>
      </c>
      <c r="AC4" s="111">
        <v>0.29104999999999998</v>
      </c>
      <c r="AD4" s="111">
        <v>0.78664999999999996</v>
      </c>
      <c r="AE4" s="111">
        <v>0.68955</v>
      </c>
      <c r="AF4" s="111">
        <v>0.83609999999999995</v>
      </c>
      <c r="AG4" s="111">
        <v>0.44295000000000001</v>
      </c>
      <c r="AH4" s="111">
        <v>0.41225000000000001</v>
      </c>
      <c r="AI4" s="111">
        <v>0.50670000000000004</v>
      </c>
      <c r="AJ4">
        <v>0</v>
      </c>
      <c r="AK4">
        <v>1</v>
      </c>
      <c r="AL4">
        <v>0</v>
      </c>
      <c r="AM4">
        <v>0</v>
      </c>
      <c r="AN4">
        <v>1</v>
      </c>
      <c r="AO4">
        <v>0</v>
      </c>
      <c r="AP4">
        <v>0</v>
      </c>
      <c r="AQ4">
        <v>1</v>
      </c>
      <c r="AR4">
        <v>0</v>
      </c>
      <c r="AS4">
        <v>0</v>
      </c>
      <c r="AT4">
        <v>1</v>
      </c>
      <c r="AU4">
        <v>0</v>
      </c>
      <c r="AV4">
        <v>0</v>
      </c>
      <c r="AW4">
        <v>1</v>
      </c>
      <c r="AX4">
        <v>0</v>
      </c>
      <c r="AY4">
        <v>0</v>
      </c>
      <c r="AZ4">
        <v>1</v>
      </c>
      <c r="BA4">
        <v>0</v>
      </c>
      <c r="BB4">
        <v>0</v>
      </c>
      <c r="BC4">
        <v>1</v>
      </c>
      <c r="BD4">
        <v>0</v>
      </c>
      <c r="BE4">
        <v>0</v>
      </c>
      <c r="BF4">
        <v>1</v>
      </c>
      <c r="BG4">
        <v>0</v>
      </c>
    </row>
    <row r="5" spans="1:59" x14ac:dyDescent="0.2">
      <c r="A5" t="s">
        <v>322</v>
      </c>
      <c r="B5" t="s">
        <v>95</v>
      </c>
      <c r="C5" s="126">
        <v>44</v>
      </c>
      <c r="D5">
        <v>0</v>
      </c>
      <c r="E5">
        <v>0</v>
      </c>
      <c r="F5" s="111">
        <v>0.27255000000000001</v>
      </c>
      <c r="G5" s="111">
        <v>0.68269999999999997</v>
      </c>
      <c r="H5" s="111">
        <v>0.1885</v>
      </c>
      <c r="I5" s="111">
        <v>0.26884999999999998</v>
      </c>
      <c r="J5" s="111">
        <v>0.75429999999999997</v>
      </c>
      <c r="K5" s="111">
        <v>0.30590000000000001</v>
      </c>
      <c r="L5" s="111">
        <v>0.4537389</v>
      </c>
      <c r="M5" s="111">
        <v>0.17516213</v>
      </c>
      <c r="N5" s="111">
        <v>0.35024517999999999</v>
      </c>
      <c r="O5" s="111">
        <v>0.45590866000000002</v>
      </c>
      <c r="P5" s="111">
        <v>0.27907127999999998</v>
      </c>
      <c r="Q5" s="111">
        <v>0.48539808000000001</v>
      </c>
      <c r="R5" s="111">
        <v>0.43719259999999999</v>
      </c>
      <c r="S5" s="111">
        <v>0.17509142</v>
      </c>
      <c r="T5" s="111">
        <v>0.34211345999999998</v>
      </c>
      <c r="U5" s="111">
        <v>0.41913910999999998</v>
      </c>
      <c r="V5" s="111">
        <v>0.26874752000000002</v>
      </c>
      <c r="W5" s="111">
        <v>0.46821539000000001</v>
      </c>
      <c r="X5" s="111">
        <v>0.53225</v>
      </c>
      <c r="Y5" s="111">
        <v>0.47594999999999998</v>
      </c>
      <c r="Z5" s="111">
        <v>0.58819999999999995</v>
      </c>
      <c r="AA5" s="111">
        <v>0.27810000000000001</v>
      </c>
      <c r="AB5" s="111">
        <v>0.27825</v>
      </c>
      <c r="AC5" s="111">
        <v>0.29104999999999998</v>
      </c>
      <c r="AD5" s="111">
        <v>0.78664999999999996</v>
      </c>
      <c r="AE5" s="111">
        <v>0.68955</v>
      </c>
      <c r="AF5" s="111">
        <v>0.83609999999999995</v>
      </c>
      <c r="AG5" s="111">
        <v>0.44295000000000001</v>
      </c>
      <c r="AH5" s="111">
        <v>0.41225000000000001</v>
      </c>
      <c r="AI5" s="111">
        <v>0.50670000000000004</v>
      </c>
      <c r="AJ5">
        <v>0</v>
      </c>
      <c r="AK5">
        <v>1</v>
      </c>
      <c r="AL5">
        <v>0</v>
      </c>
      <c r="AM5">
        <v>0</v>
      </c>
      <c r="AN5">
        <v>1</v>
      </c>
      <c r="AO5">
        <v>0</v>
      </c>
      <c r="AP5">
        <v>0</v>
      </c>
      <c r="AQ5">
        <v>1</v>
      </c>
      <c r="AR5">
        <v>0</v>
      </c>
      <c r="AS5">
        <v>0</v>
      </c>
      <c r="AT5">
        <v>1</v>
      </c>
      <c r="AU5">
        <v>0</v>
      </c>
      <c r="AV5">
        <v>0</v>
      </c>
      <c r="AW5">
        <v>1</v>
      </c>
      <c r="AX5">
        <v>0</v>
      </c>
      <c r="AY5">
        <v>0</v>
      </c>
      <c r="AZ5">
        <v>1</v>
      </c>
      <c r="BA5">
        <v>1</v>
      </c>
      <c r="BB5">
        <v>0</v>
      </c>
      <c r="BC5">
        <v>0</v>
      </c>
      <c r="BD5">
        <v>0</v>
      </c>
      <c r="BE5">
        <v>0</v>
      </c>
      <c r="BF5">
        <v>1</v>
      </c>
      <c r="BG5">
        <v>0</v>
      </c>
    </row>
    <row r="6" spans="1:59" x14ac:dyDescent="0.2">
      <c r="A6" t="s">
        <v>321</v>
      </c>
      <c r="B6" t="s">
        <v>95</v>
      </c>
      <c r="C6" s="126">
        <v>27</v>
      </c>
      <c r="D6">
        <v>0</v>
      </c>
      <c r="E6">
        <v>0</v>
      </c>
      <c r="F6" s="111">
        <v>8.3349999999999994E-2</v>
      </c>
      <c r="G6" s="111">
        <v>0.11945</v>
      </c>
      <c r="H6" s="111">
        <v>9.1850000000000001E-2</v>
      </c>
      <c r="I6" s="111">
        <v>7.2050000000000003E-2</v>
      </c>
      <c r="J6" s="111">
        <v>0.1206</v>
      </c>
      <c r="K6" s="111">
        <v>8.405E-2</v>
      </c>
      <c r="L6" s="111">
        <v>0.58976083999999995</v>
      </c>
      <c r="M6" s="111">
        <v>0.19757644999999999</v>
      </c>
      <c r="N6" s="111">
        <v>0.48505901000000001</v>
      </c>
      <c r="O6" s="111">
        <v>0.30377016000000001</v>
      </c>
      <c r="P6" s="111">
        <v>0.15640842999999999</v>
      </c>
      <c r="Q6" s="111">
        <v>0.35694550000000003</v>
      </c>
      <c r="R6" s="111">
        <v>0.54860723</v>
      </c>
      <c r="S6" s="111">
        <v>0.19305096999999999</v>
      </c>
      <c r="T6" s="111">
        <v>0.44595601000000001</v>
      </c>
      <c r="U6" s="111">
        <v>0.29083010999999998</v>
      </c>
      <c r="V6" s="111">
        <v>0.15082229</v>
      </c>
      <c r="W6" s="111">
        <v>0.33686367</v>
      </c>
      <c r="X6" s="111">
        <v>0.31164999999999998</v>
      </c>
      <c r="Y6" s="111">
        <v>0.23455000000000001</v>
      </c>
      <c r="Z6" s="111">
        <v>0.46515000000000001</v>
      </c>
      <c r="AA6" s="111">
        <v>0.18855</v>
      </c>
      <c r="AB6" s="111">
        <v>0.18995000000000001</v>
      </c>
      <c r="AC6" s="111">
        <v>0.47139999999999999</v>
      </c>
      <c r="AD6" s="111">
        <v>0.52315</v>
      </c>
      <c r="AE6" s="111">
        <v>0.41160000000000002</v>
      </c>
      <c r="AF6" s="111">
        <v>0.81605000000000005</v>
      </c>
      <c r="AG6" s="111">
        <v>0.3241</v>
      </c>
      <c r="AH6" s="111">
        <v>0.35504999999999998</v>
      </c>
      <c r="AI6" s="111">
        <v>0.76915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</row>
    <row r="7" spans="1:59" x14ac:dyDescent="0.2">
      <c r="A7" t="s">
        <v>320</v>
      </c>
      <c r="B7" t="s">
        <v>95</v>
      </c>
      <c r="C7" s="126"/>
      <c r="D7">
        <v>0</v>
      </c>
      <c r="E7">
        <v>0</v>
      </c>
      <c r="F7" s="111">
        <v>0.19125</v>
      </c>
      <c r="G7" s="111">
        <v>1.2845</v>
      </c>
      <c r="H7" s="111">
        <v>0.12939999999999999</v>
      </c>
      <c r="I7" s="111">
        <v>0.23275000000000001</v>
      </c>
      <c r="J7" s="111">
        <v>1.3765499999999999</v>
      </c>
      <c r="K7" s="111">
        <v>0.16894999999999999</v>
      </c>
      <c r="L7" s="111">
        <v>0.58976083999999995</v>
      </c>
      <c r="M7" s="111">
        <v>0.19757644999999999</v>
      </c>
      <c r="N7" s="111">
        <v>0.48505901000000001</v>
      </c>
      <c r="O7" s="111">
        <v>0.30377016000000001</v>
      </c>
      <c r="P7" s="111">
        <v>0.15640842999999999</v>
      </c>
      <c r="Q7" s="111">
        <v>0.35694550000000003</v>
      </c>
      <c r="R7" s="111">
        <v>0.54860723</v>
      </c>
      <c r="S7" s="111">
        <v>0.19305096999999999</v>
      </c>
      <c r="T7" s="111">
        <v>0.44595601000000001</v>
      </c>
      <c r="U7" s="111">
        <v>0.29083010999999998</v>
      </c>
      <c r="V7" s="111">
        <v>0.15082229</v>
      </c>
      <c r="W7" s="111">
        <v>0.33686367</v>
      </c>
      <c r="X7" s="111">
        <v>0.31164999999999998</v>
      </c>
      <c r="Y7" s="111">
        <v>0.23455000000000001</v>
      </c>
      <c r="Z7" s="111">
        <v>0.46515000000000001</v>
      </c>
      <c r="AA7" s="111">
        <v>0.18855</v>
      </c>
      <c r="AB7" s="111">
        <v>0.18995000000000001</v>
      </c>
      <c r="AC7" s="111">
        <v>0.47139999999999999</v>
      </c>
      <c r="AD7" s="111">
        <v>0.52315</v>
      </c>
      <c r="AE7" s="111">
        <v>0.41160000000000002</v>
      </c>
      <c r="AF7" s="111">
        <v>0.81605000000000005</v>
      </c>
      <c r="AG7" s="111">
        <v>0.3241</v>
      </c>
      <c r="AH7" s="111">
        <v>0.35504999999999998</v>
      </c>
      <c r="AI7" s="111">
        <v>0.76915</v>
      </c>
      <c r="AJ7">
        <v>0</v>
      </c>
      <c r="AK7">
        <v>1</v>
      </c>
      <c r="AL7">
        <v>0</v>
      </c>
      <c r="AM7">
        <v>0</v>
      </c>
      <c r="AN7">
        <v>1</v>
      </c>
      <c r="AO7">
        <v>0</v>
      </c>
      <c r="AP7">
        <v>0</v>
      </c>
      <c r="AQ7">
        <v>1</v>
      </c>
      <c r="AR7">
        <v>0</v>
      </c>
      <c r="AS7">
        <v>0</v>
      </c>
      <c r="AT7">
        <v>1</v>
      </c>
      <c r="AU7">
        <v>0</v>
      </c>
      <c r="AV7">
        <v>0</v>
      </c>
      <c r="AW7">
        <v>1</v>
      </c>
      <c r="AX7">
        <v>0</v>
      </c>
      <c r="AY7">
        <v>1</v>
      </c>
      <c r="AZ7">
        <v>1</v>
      </c>
      <c r="BA7">
        <v>0</v>
      </c>
      <c r="BB7">
        <v>0</v>
      </c>
      <c r="BC7">
        <v>1</v>
      </c>
      <c r="BD7">
        <v>0</v>
      </c>
      <c r="BE7">
        <v>0</v>
      </c>
      <c r="BF7">
        <v>1</v>
      </c>
      <c r="BG7">
        <v>0</v>
      </c>
    </row>
    <row r="8" spans="1:59" x14ac:dyDescent="0.2">
      <c r="A8" t="s">
        <v>319</v>
      </c>
      <c r="B8" t="s">
        <v>95</v>
      </c>
      <c r="C8" s="126">
        <v>69</v>
      </c>
      <c r="D8">
        <v>1</v>
      </c>
      <c r="E8">
        <v>1</v>
      </c>
      <c r="F8" s="111">
        <v>9.2649999999999996E-2</v>
      </c>
      <c r="G8" s="111">
        <v>0.19950000000000001</v>
      </c>
      <c r="H8" s="111">
        <v>0.10755000000000001</v>
      </c>
      <c r="I8" s="111">
        <v>8.4949999999999998E-2</v>
      </c>
      <c r="J8" s="111">
        <v>0.15590000000000001</v>
      </c>
      <c r="K8" s="111">
        <v>9.2200000000000004E-2</v>
      </c>
      <c r="L8" s="111">
        <v>0.58976083999999995</v>
      </c>
      <c r="M8" s="111">
        <v>0.19757644999999999</v>
      </c>
      <c r="N8" s="111">
        <v>0.48505901000000001</v>
      </c>
      <c r="O8" s="111">
        <v>0.30377016000000001</v>
      </c>
      <c r="P8" s="111">
        <v>0.15640842999999999</v>
      </c>
      <c r="Q8" s="111">
        <v>0.35694550000000003</v>
      </c>
      <c r="R8" s="111">
        <v>0.54860723</v>
      </c>
      <c r="S8" s="111">
        <v>0.19305096999999999</v>
      </c>
      <c r="T8" s="111">
        <v>0.44595601000000001</v>
      </c>
      <c r="U8" s="111">
        <v>0.29083010999999998</v>
      </c>
      <c r="V8" s="111">
        <v>0.15082229</v>
      </c>
      <c r="W8" s="111">
        <v>0.33686367</v>
      </c>
      <c r="X8" s="111">
        <v>0.31164999999999998</v>
      </c>
      <c r="Y8" s="111">
        <v>0.23455000000000001</v>
      </c>
      <c r="Z8" s="111">
        <v>0.46515000000000001</v>
      </c>
      <c r="AA8" s="111">
        <v>0.18855</v>
      </c>
      <c r="AB8" s="111">
        <v>0.18995000000000001</v>
      </c>
      <c r="AC8" s="111">
        <v>0.47139999999999999</v>
      </c>
      <c r="AD8" s="111">
        <v>0.52315</v>
      </c>
      <c r="AE8" s="111">
        <v>0.41160000000000002</v>
      </c>
      <c r="AF8" s="111">
        <v>0.81605000000000005</v>
      </c>
      <c r="AG8" s="111">
        <v>0.3241</v>
      </c>
      <c r="AH8" s="111">
        <v>0.35504999999999998</v>
      </c>
      <c r="AI8" s="111">
        <v>0.76915</v>
      </c>
      <c r="AJ8">
        <v>0</v>
      </c>
      <c r="AK8">
        <v>1</v>
      </c>
      <c r="AL8">
        <v>0</v>
      </c>
      <c r="AM8">
        <v>0</v>
      </c>
      <c r="AN8">
        <v>0</v>
      </c>
      <c r="AO8">
        <v>0</v>
      </c>
      <c r="AP8">
        <v>0</v>
      </c>
      <c r="AQ8">
        <v>1</v>
      </c>
      <c r="AR8">
        <v>0</v>
      </c>
      <c r="AS8">
        <v>0</v>
      </c>
      <c r="AT8">
        <v>1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</row>
    <row r="9" spans="1:59" x14ac:dyDescent="0.2">
      <c r="A9" t="s">
        <v>318</v>
      </c>
      <c r="B9" t="s">
        <v>95</v>
      </c>
      <c r="C9" s="126">
        <v>66</v>
      </c>
      <c r="D9">
        <v>1</v>
      </c>
      <c r="E9">
        <v>1</v>
      </c>
      <c r="F9" s="111">
        <v>8.72E-2</v>
      </c>
      <c r="G9" s="111">
        <v>0.40505000000000002</v>
      </c>
      <c r="H9" s="111">
        <v>0.22755</v>
      </c>
      <c r="I9" s="111">
        <v>8.7800000000000003E-2</v>
      </c>
      <c r="J9" s="111">
        <v>0.34289999999999998</v>
      </c>
      <c r="K9" s="111">
        <v>0.23025000000000001</v>
      </c>
      <c r="L9" s="111">
        <v>0.58976083999999995</v>
      </c>
      <c r="M9" s="111">
        <v>0.19757644999999999</v>
      </c>
      <c r="N9" s="111">
        <v>0.48505901000000001</v>
      </c>
      <c r="O9" s="111">
        <v>0.30377016000000001</v>
      </c>
      <c r="P9" s="111">
        <v>0.15640842999999999</v>
      </c>
      <c r="Q9" s="111">
        <v>0.35694550000000003</v>
      </c>
      <c r="R9" s="111">
        <v>0.54860723</v>
      </c>
      <c r="S9" s="111">
        <v>0.19305096999999999</v>
      </c>
      <c r="T9" s="111">
        <v>0.44595601000000001</v>
      </c>
      <c r="U9" s="111">
        <v>0.29083010999999998</v>
      </c>
      <c r="V9" s="111">
        <v>0.15082229</v>
      </c>
      <c r="W9" s="111">
        <v>0.33686367</v>
      </c>
      <c r="X9" s="111">
        <v>0.31164999999999998</v>
      </c>
      <c r="Y9" s="111">
        <v>0.23455000000000001</v>
      </c>
      <c r="Z9" s="111">
        <v>0.46515000000000001</v>
      </c>
      <c r="AA9" s="111">
        <v>0.18855</v>
      </c>
      <c r="AB9" s="111">
        <v>0.18995000000000001</v>
      </c>
      <c r="AC9" s="111">
        <v>0.47139999999999999</v>
      </c>
      <c r="AD9" s="111">
        <v>0.52315</v>
      </c>
      <c r="AE9" s="111">
        <v>0.41160000000000002</v>
      </c>
      <c r="AF9" s="111">
        <v>0.81605000000000005</v>
      </c>
      <c r="AG9" s="111">
        <v>0.3241</v>
      </c>
      <c r="AH9" s="111">
        <v>0.35504999999999998</v>
      </c>
      <c r="AI9" s="111">
        <v>0.76915</v>
      </c>
      <c r="AJ9">
        <v>0</v>
      </c>
      <c r="AK9">
        <v>1</v>
      </c>
      <c r="AL9">
        <v>0</v>
      </c>
      <c r="AM9">
        <v>0</v>
      </c>
      <c r="AN9">
        <v>1</v>
      </c>
      <c r="AO9">
        <v>0</v>
      </c>
      <c r="AP9">
        <v>0</v>
      </c>
      <c r="AQ9">
        <v>1</v>
      </c>
      <c r="AR9">
        <v>0</v>
      </c>
      <c r="AS9">
        <v>0</v>
      </c>
      <c r="AT9">
        <v>1</v>
      </c>
      <c r="AU9">
        <v>0</v>
      </c>
      <c r="AV9">
        <v>0</v>
      </c>
      <c r="AW9">
        <v>1</v>
      </c>
      <c r="AX9">
        <v>0</v>
      </c>
      <c r="AY9">
        <v>0</v>
      </c>
      <c r="AZ9">
        <v>1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</row>
    <row r="10" spans="1:59" x14ac:dyDescent="0.2">
      <c r="A10" t="s">
        <v>317</v>
      </c>
      <c r="B10" t="s">
        <v>95</v>
      </c>
      <c r="C10" s="126">
        <v>72</v>
      </c>
      <c r="D10">
        <v>1</v>
      </c>
      <c r="E10">
        <v>1</v>
      </c>
      <c r="F10" s="111">
        <v>9.8299999999999998E-2</v>
      </c>
      <c r="G10" s="111">
        <v>0.43924999999999997</v>
      </c>
      <c r="H10" s="111">
        <v>0.15285000000000001</v>
      </c>
      <c r="I10" s="111">
        <v>0.10235</v>
      </c>
      <c r="J10" s="111">
        <v>0.62914999999999999</v>
      </c>
      <c r="K10" s="111">
        <v>0.1774</v>
      </c>
      <c r="L10" s="111">
        <v>0.62357088000000005</v>
      </c>
      <c r="M10" s="111">
        <v>0.2473996</v>
      </c>
      <c r="N10" s="111">
        <v>0.63840746000000004</v>
      </c>
      <c r="O10" s="111">
        <v>0.55063452000000002</v>
      </c>
      <c r="P10" s="111">
        <v>0.27449371</v>
      </c>
      <c r="Q10" s="111">
        <v>0.69307118999999995</v>
      </c>
      <c r="R10" s="111">
        <v>0.60596391999999999</v>
      </c>
      <c r="S10" s="111">
        <v>0.24011640000000001</v>
      </c>
      <c r="T10" s="111">
        <v>0.57978830000000003</v>
      </c>
      <c r="U10" s="111">
        <v>0.54285634999999999</v>
      </c>
      <c r="V10" s="111">
        <v>0.26607913999999999</v>
      </c>
      <c r="W10" s="111">
        <v>0.66351413000000004</v>
      </c>
      <c r="X10" s="111">
        <v>0.43445</v>
      </c>
      <c r="Y10" s="111">
        <v>0.28039999999999998</v>
      </c>
      <c r="Z10" s="111">
        <v>0.52764999999999995</v>
      </c>
      <c r="AA10" s="111">
        <v>0.35185</v>
      </c>
      <c r="AB10" s="111">
        <v>0.32464999999999999</v>
      </c>
      <c r="AC10" s="111">
        <v>0.73280000000000001</v>
      </c>
      <c r="AD10" s="111">
        <v>0.70299999999999996</v>
      </c>
      <c r="AE10" s="111">
        <v>0.50370000000000004</v>
      </c>
      <c r="AF10" s="111">
        <v>0.88090000000000002</v>
      </c>
      <c r="AG10" s="111">
        <v>0.58484999999999998</v>
      </c>
      <c r="AH10" s="111">
        <v>0.59594999999999998</v>
      </c>
      <c r="AI10" s="111">
        <v>1.05945</v>
      </c>
      <c r="AJ10">
        <v>0</v>
      </c>
      <c r="AK10">
        <v>1</v>
      </c>
      <c r="AL10">
        <v>0</v>
      </c>
      <c r="AM10">
        <v>0</v>
      </c>
      <c r="AN10">
        <v>1</v>
      </c>
      <c r="AO10">
        <v>0</v>
      </c>
      <c r="AP10">
        <v>0</v>
      </c>
      <c r="AQ10">
        <v>1</v>
      </c>
      <c r="AR10">
        <v>0</v>
      </c>
      <c r="AS10">
        <v>0</v>
      </c>
      <c r="AT10">
        <v>1</v>
      </c>
      <c r="AU10">
        <v>0</v>
      </c>
      <c r="AV10">
        <v>0</v>
      </c>
      <c r="AW10">
        <v>1</v>
      </c>
      <c r="AX10">
        <v>0</v>
      </c>
      <c r="AY10">
        <v>0</v>
      </c>
      <c r="AZ10">
        <v>1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</row>
    <row r="11" spans="1:59" x14ac:dyDescent="0.2">
      <c r="A11" t="s">
        <v>316</v>
      </c>
      <c r="B11" t="s">
        <v>95</v>
      </c>
      <c r="C11" s="126">
        <v>57</v>
      </c>
      <c r="D11">
        <v>1</v>
      </c>
      <c r="E11">
        <v>1</v>
      </c>
      <c r="F11" s="111">
        <v>9.9299999999999999E-2</v>
      </c>
      <c r="G11" s="111">
        <v>0.29344999999999999</v>
      </c>
      <c r="H11" s="111">
        <v>9.5350000000000004E-2</v>
      </c>
      <c r="I11" s="111">
        <v>9.1649999999999995E-2</v>
      </c>
      <c r="J11" s="111">
        <v>0.21840000000000001</v>
      </c>
      <c r="K11" s="111">
        <v>9.5100000000000004E-2</v>
      </c>
      <c r="L11" s="111">
        <v>0.58976083999999995</v>
      </c>
      <c r="M11" s="111">
        <v>0.19757644999999999</v>
      </c>
      <c r="N11" s="111">
        <v>0.48505901000000001</v>
      </c>
      <c r="O11" s="111">
        <v>0.30377016000000001</v>
      </c>
      <c r="P11" s="111">
        <v>0.15640842999999999</v>
      </c>
      <c r="Q11" s="111">
        <v>0.35694550000000003</v>
      </c>
      <c r="R11" s="111">
        <v>0.54860723</v>
      </c>
      <c r="S11" s="111">
        <v>0.19305096999999999</v>
      </c>
      <c r="T11" s="111">
        <v>0.44595601000000001</v>
      </c>
      <c r="U11" s="111">
        <v>0.29083010999999998</v>
      </c>
      <c r="V11" s="111">
        <v>0.15082229</v>
      </c>
      <c r="W11" s="111">
        <v>0.33686367</v>
      </c>
      <c r="X11" s="111">
        <v>0.31164999999999998</v>
      </c>
      <c r="Y11" s="111">
        <v>0.23455000000000001</v>
      </c>
      <c r="Z11" s="111">
        <v>0.46515000000000001</v>
      </c>
      <c r="AA11" s="111">
        <v>0.18855</v>
      </c>
      <c r="AB11" s="111">
        <v>0.18995000000000001</v>
      </c>
      <c r="AC11" s="111">
        <v>0.47139999999999999</v>
      </c>
      <c r="AD11" s="111">
        <v>0.52315</v>
      </c>
      <c r="AE11" s="111">
        <v>0.41160000000000002</v>
      </c>
      <c r="AF11" s="111">
        <v>0.81605000000000005</v>
      </c>
      <c r="AG11" s="111">
        <v>0.3241</v>
      </c>
      <c r="AH11" s="111">
        <v>0.35504999999999998</v>
      </c>
      <c r="AI11" s="111">
        <v>0.76915</v>
      </c>
      <c r="AJ11">
        <v>0</v>
      </c>
      <c r="AK11">
        <v>1</v>
      </c>
      <c r="AL11">
        <v>0</v>
      </c>
      <c r="AM11">
        <v>0</v>
      </c>
      <c r="AN11">
        <v>1</v>
      </c>
      <c r="AO11">
        <v>0</v>
      </c>
      <c r="AP11">
        <v>0</v>
      </c>
      <c r="AQ11">
        <v>1</v>
      </c>
      <c r="AR11">
        <v>0</v>
      </c>
      <c r="AS11">
        <v>0</v>
      </c>
      <c r="AT11">
        <v>1</v>
      </c>
      <c r="AU11">
        <v>0</v>
      </c>
      <c r="AV11">
        <v>0</v>
      </c>
      <c r="AW11">
        <v>1</v>
      </c>
      <c r="AX11">
        <v>0</v>
      </c>
      <c r="AY11">
        <v>0</v>
      </c>
      <c r="AZ11">
        <v>1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</row>
    <row r="12" spans="1:59" x14ac:dyDescent="0.2">
      <c r="A12" t="s">
        <v>315</v>
      </c>
      <c r="B12" t="s">
        <v>95</v>
      </c>
      <c r="C12" s="126">
        <v>76</v>
      </c>
      <c r="D12">
        <v>1</v>
      </c>
      <c r="E12">
        <v>1</v>
      </c>
      <c r="F12" s="111">
        <v>0.14124999999999999</v>
      </c>
      <c r="G12" s="111">
        <v>0.53075000000000006</v>
      </c>
      <c r="H12" s="111">
        <v>0.39165</v>
      </c>
      <c r="I12" s="111">
        <v>0.14874999999999999</v>
      </c>
      <c r="J12" s="111">
        <v>0.46415000000000001</v>
      </c>
      <c r="K12" s="111">
        <v>0.38235000000000002</v>
      </c>
      <c r="L12" s="111">
        <v>0.58976083999999995</v>
      </c>
      <c r="M12" s="111">
        <v>0.19757644999999999</v>
      </c>
      <c r="N12" s="111">
        <v>0.48505901000000001</v>
      </c>
      <c r="O12" s="111">
        <v>0.30377016000000001</v>
      </c>
      <c r="P12" s="111">
        <v>0.15640842999999999</v>
      </c>
      <c r="Q12" s="111">
        <v>0.35694550000000003</v>
      </c>
      <c r="R12" s="111">
        <v>0.54860723</v>
      </c>
      <c r="S12" s="111">
        <v>0.19305096999999999</v>
      </c>
      <c r="T12" s="111">
        <v>0.44595601000000001</v>
      </c>
      <c r="U12" s="111">
        <v>0.29083010999999998</v>
      </c>
      <c r="V12" s="111">
        <v>0.15082229</v>
      </c>
      <c r="W12" s="111">
        <v>0.33686367</v>
      </c>
      <c r="X12" s="111">
        <v>0.31164999999999998</v>
      </c>
      <c r="Y12" s="111">
        <v>0.23455000000000001</v>
      </c>
      <c r="Z12" s="111">
        <v>0.46515000000000001</v>
      </c>
      <c r="AA12" s="111">
        <v>0.18855</v>
      </c>
      <c r="AB12" s="111">
        <v>0.18995000000000001</v>
      </c>
      <c r="AC12" s="111">
        <v>0.47139999999999999</v>
      </c>
      <c r="AD12" s="111">
        <v>0.52315</v>
      </c>
      <c r="AE12" s="111">
        <v>0.41160000000000002</v>
      </c>
      <c r="AF12" s="111">
        <v>0.81605000000000005</v>
      </c>
      <c r="AG12" s="111">
        <v>0.3241</v>
      </c>
      <c r="AH12" s="111">
        <v>0.35504999999999998</v>
      </c>
      <c r="AI12" s="111">
        <v>0.76915</v>
      </c>
      <c r="AJ12">
        <v>0</v>
      </c>
      <c r="AK12">
        <v>1</v>
      </c>
      <c r="AL12">
        <v>0</v>
      </c>
      <c r="AM12">
        <v>0</v>
      </c>
      <c r="AN12">
        <v>1</v>
      </c>
      <c r="AO12">
        <v>1</v>
      </c>
      <c r="AP12">
        <v>0</v>
      </c>
      <c r="AQ12">
        <v>1</v>
      </c>
      <c r="AR12">
        <v>0</v>
      </c>
      <c r="AS12">
        <v>0</v>
      </c>
      <c r="AT12">
        <v>1</v>
      </c>
      <c r="AU12">
        <v>1</v>
      </c>
      <c r="AV12">
        <v>0</v>
      </c>
      <c r="AW12">
        <v>1</v>
      </c>
      <c r="AX12">
        <v>0</v>
      </c>
      <c r="AY12">
        <v>0</v>
      </c>
      <c r="AZ12">
        <v>1</v>
      </c>
      <c r="BA12">
        <v>0</v>
      </c>
      <c r="BB12">
        <v>0</v>
      </c>
      <c r="BC12">
        <v>1</v>
      </c>
      <c r="BD12">
        <v>0</v>
      </c>
      <c r="BE12">
        <v>0</v>
      </c>
      <c r="BF12">
        <v>1</v>
      </c>
      <c r="BG12">
        <v>0</v>
      </c>
    </row>
    <row r="13" spans="1:59" x14ac:dyDescent="0.2">
      <c r="A13" t="s">
        <v>314</v>
      </c>
      <c r="B13" t="s">
        <v>95</v>
      </c>
      <c r="C13" s="126">
        <v>58</v>
      </c>
      <c r="D13">
        <v>1</v>
      </c>
      <c r="E13">
        <v>1</v>
      </c>
      <c r="F13" s="111">
        <v>9.7000000000000003E-2</v>
      </c>
      <c r="G13" s="111">
        <v>0.29335</v>
      </c>
      <c r="H13" s="111">
        <v>0.13220000000000001</v>
      </c>
      <c r="I13" s="111">
        <v>0.10865</v>
      </c>
      <c r="J13" s="111">
        <v>0.25945000000000001</v>
      </c>
      <c r="K13" s="111">
        <v>0.11005</v>
      </c>
      <c r="L13" s="111">
        <v>0.58976083999999995</v>
      </c>
      <c r="M13" s="111">
        <v>0.19757644999999999</v>
      </c>
      <c r="N13" s="111">
        <v>0.48505901000000001</v>
      </c>
      <c r="O13" s="111">
        <v>0.30377016000000001</v>
      </c>
      <c r="P13" s="111">
        <v>0.15640842999999999</v>
      </c>
      <c r="Q13" s="111">
        <v>0.35694550000000003</v>
      </c>
      <c r="R13" s="111">
        <v>0.54860723</v>
      </c>
      <c r="S13" s="111">
        <v>0.19305096999999999</v>
      </c>
      <c r="T13" s="111">
        <v>0.44595601000000001</v>
      </c>
      <c r="U13" s="111">
        <v>0.29083010999999998</v>
      </c>
      <c r="V13" s="111">
        <v>0.15082229</v>
      </c>
      <c r="W13" s="111">
        <v>0.33686367</v>
      </c>
      <c r="X13" s="111">
        <v>0.31164999999999998</v>
      </c>
      <c r="Y13" s="111">
        <v>0.23455000000000001</v>
      </c>
      <c r="Z13" s="111">
        <v>0.46515000000000001</v>
      </c>
      <c r="AA13" s="111">
        <v>0.18855</v>
      </c>
      <c r="AB13" s="111">
        <v>0.18995000000000001</v>
      </c>
      <c r="AC13" s="111">
        <v>0.47139999999999999</v>
      </c>
      <c r="AD13" s="111">
        <v>0.52315</v>
      </c>
      <c r="AE13" s="111">
        <v>0.41160000000000002</v>
      </c>
      <c r="AF13" s="111">
        <v>0.81605000000000005</v>
      </c>
      <c r="AG13" s="111">
        <v>0.3241</v>
      </c>
      <c r="AH13" s="111">
        <v>0.35504999999999998</v>
      </c>
      <c r="AI13" s="111">
        <v>0.76915</v>
      </c>
      <c r="AJ13">
        <v>0</v>
      </c>
      <c r="AK13">
        <v>1</v>
      </c>
      <c r="AL13">
        <v>0</v>
      </c>
      <c r="AM13">
        <v>0</v>
      </c>
      <c r="AN13">
        <v>1</v>
      </c>
      <c r="AO13">
        <v>0</v>
      </c>
      <c r="AP13">
        <v>0</v>
      </c>
      <c r="AQ13">
        <v>1</v>
      </c>
      <c r="AR13">
        <v>0</v>
      </c>
      <c r="AS13">
        <v>0</v>
      </c>
      <c r="AT13">
        <v>1</v>
      </c>
      <c r="AU13">
        <v>0</v>
      </c>
      <c r="AV13">
        <v>0</v>
      </c>
      <c r="AW13">
        <v>1</v>
      </c>
      <c r="AX13">
        <v>0</v>
      </c>
      <c r="AY13">
        <v>0</v>
      </c>
      <c r="AZ13">
        <v>1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</row>
    <row r="14" spans="1:59" x14ac:dyDescent="0.2">
      <c r="A14" t="s">
        <v>313</v>
      </c>
      <c r="B14" t="s">
        <v>95</v>
      </c>
      <c r="C14" s="126">
        <v>31</v>
      </c>
      <c r="D14">
        <v>1</v>
      </c>
      <c r="E14">
        <v>1</v>
      </c>
      <c r="F14" s="111">
        <v>9.0149999999999994E-2</v>
      </c>
      <c r="G14" s="111">
        <v>0.18595</v>
      </c>
      <c r="H14" s="111">
        <v>9.3700000000000006E-2</v>
      </c>
      <c r="I14" s="111">
        <v>8.1850000000000006E-2</v>
      </c>
      <c r="J14" s="111">
        <v>0.15140000000000001</v>
      </c>
      <c r="K14" s="111">
        <v>7.3749999999999996E-2</v>
      </c>
      <c r="L14" s="111">
        <v>0.58976083999999995</v>
      </c>
      <c r="M14" s="111">
        <v>0.19757644999999999</v>
      </c>
      <c r="N14" s="111">
        <v>0.48505901000000001</v>
      </c>
      <c r="O14" s="111">
        <v>0.30377016000000001</v>
      </c>
      <c r="P14" s="111">
        <v>0.15640842999999999</v>
      </c>
      <c r="Q14" s="111">
        <v>0.35694550000000003</v>
      </c>
      <c r="R14" s="111">
        <v>0.54860723</v>
      </c>
      <c r="S14" s="111">
        <v>0.19305096999999999</v>
      </c>
      <c r="T14" s="111">
        <v>0.44595601000000001</v>
      </c>
      <c r="U14" s="111">
        <v>0.29083010999999998</v>
      </c>
      <c r="V14" s="111">
        <v>0.15082229</v>
      </c>
      <c r="W14" s="111">
        <v>0.33686367</v>
      </c>
      <c r="X14" s="111">
        <v>0.31164999999999998</v>
      </c>
      <c r="Y14" s="111">
        <v>0.23455000000000001</v>
      </c>
      <c r="Z14" s="111">
        <v>0.46515000000000001</v>
      </c>
      <c r="AA14" s="111">
        <v>0.18855</v>
      </c>
      <c r="AB14" s="111">
        <v>0.18995000000000001</v>
      </c>
      <c r="AC14" s="111">
        <v>0.47139999999999999</v>
      </c>
      <c r="AD14" s="111">
        <v>0.52315</v>
      </c>
      <c r="AE14" s="111">
        <v>0.41160000000000002</v>
      </c>
      <c r="AF14" s="111">
        <v>0.81605000000000005</v>
      </c>
      <c r="AG14" s="111">
        <v>0.3241</v>
      </c>
      <c r="AH14" s="111">
        <v>0.35504999999999998</v>
      </c>
      <c r="AI14" s="111">
        <v>0.76915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1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</row>
    <row r="15" spans="1:59" x14ac:dyDescent="0.2">
      <c r="A15" t="s">
        <v>312</v>
      </c>
      <c r="B15" t="s">
        <v>95</v>
      </c>
      <c r="C15" s="126">
        <v>92</v>
      </c>
      <c r="D15">
        <v>1</v>
      </c>
      <c r="E15">
        <v>1</v>
      </c>
      <c r="F15" s="111">
        <v>0.10975</v>
      </c>
      <c r="G15" s="111">
        <v>0.32574999999999998</v>
      </c>
      <c r="H15" s="111">
        <v>0.10695</v>
      </c>
      <c r="I15" s="111">
        <v>0.09</v>
      </c>
      <c r="J15" s="111">
        <v>0.2445</v>
      </c>
      <c r="K15" s="111">
        <v>0.10224999999999999</v>
      </c>
      <c r="L15" s="111">
        <v>0.58976083999999995</v>
      </c>
      <c r="M15" s="111">
        <v>0.19757644999999999</v>
      </c>
      <c r="N15" s="111">
        <v>0.48505901000000001</v>
      </c>
      <c r="O15" s="111">
        <v>0.30377016000000001</v>
      </c>
      <c r="P15" s="111">
        <v>0.15640842999999999</v>
      </c>
      <c r="Q15" s="111">
        <v>0.35694550000000003</v>
      </c>
      <c r="R15" s="111">
        <v>0.54860723</v>
      </c>
      <c r="S15" s="111">
        <v>0.19305096999999999</v>
      </c>
      <c r="T15" s="111">
        <v>0.44595601000000001</v>
      </c>
      <c r="U15" s="111">
        <v>0.29083010999999998</v>
      </c>
      <c r="V15" s="111">
        <v>0.15082229</v>
      </c>
      <c r="W15" s="111">
        <v>0.33686367</v>
      </c>
      <c r="X15" s="111">
        <v>0.31164999999999998</v>
      </c>
      <c r="Y15" s="111">
        <v>0.23455000000000001</v>
      </c>
      <c r="Z15" s="111">
        <v>0.46515000000000001</v>
      </c>
      <c r="AA15" s="111">
        <v>0.18855</v>
      </c>
      <c r="AB15" s="111">
        <v>0.18995000000000001</v>
      </c>
      <c r="AC15" s="111">
        <v>0.47139999999999999</v>
      </c>
      <c r="AD15" s="111">
        <v>0.52315</v>
      </c>
      <c r="AE15" s="111">
        <v>0.41160000000000002</v>
      </c>
      <c r="AF15" s="111">
        <v>0.81605000000000005</v>
      </c>
      <c r="AG15" s="111">
        <v>0.3241</v>
      </c>
      <c r="AH15" s="111">
        <v>0.35504999999999998</v>
      </c>
      <c r="AI15" s="111">
        <v>0.76915</v>
      </c>
      <c r="AJ15">
        <v>0</v>
      </c>
      <c r="AK15">
        <v>1</v>
      </c>
      <c r="AL15">
        <v>0</v>
      </c>
      <c r="AM15">
        <v>0</v>
      </c>
      <c r="AN15">
        <v>1</v>
      </c>
      <c r="AO15">
        <v>0</v>
      </c>
      <c r="AP15">
        <v>0</v>
      </c>
      <c r="AQ15">
        <v>1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1</v>
      </c>
      <c r="AX15">
        <v>0</v>
      </c>
      <c r="AY15">
        <v>0</v>
      </c>
      <c r="AZ15">
        <v>1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</row>
    <row r="16" spans="1:59" x14ac:dyDescent="0.2">
      <c r="A16" t="s">
        <v>311</v>
      </c>
      <c r="B16" t="s">
        <v>95</v>
      </c>
      <c r="C16" s="126">
        <v>93</v>
      </c>
      <c r="D16">
        <v>1</v>
      </c>
      <c r="E16">
        <v>1</v>
      </c>
      <c r="F16" s="111">
        <v>0.11855</v>
      </c>
      <c r="G16" s="111">
        <v>0.12920000000000001</v>
      </c>
      <c r="H16" s="111">
        <v>0.14624999999999999</v>
      </c>
      <c r="I16" s="111">
        <v>7.1099999999999997E-2</v>
      </c>
      <c r="J16" s="111">
        <v>0.1459</v>
      </c>
      <c r="K16" s="111">
        <v>0.16084999999999999</v>
      </c>
      <c r="L16" s="111">
        <v>0.62357088000000005</v>
      </c>
      <c r="M16" s="111">
        <v>0.2473996</v>
      </c>
      <c r="N16" s="111">
        <v>0.63840746000000004</v>
      </c>
      <c r="O16" s="111">
        <v>0.55063452000000002</v>
      </c>
      <c r="P16" s="111">
        <v>0.27449371</v>
      </c>
      <c r="Q16" s="111">
        <v>0.69307118999999995</v>
      </c>
      <c r="R16" s="111">
        <v>0.60596391999999999</v>
      </c>
      <c r="S16" s="111">
        <v>0.24011640000000001</v>
      </c>
      <c r="T16" s="111">
        <v>0.57978830000000003</v>
      </c>
      <c r="U16" s="111">
        <v>0.54285634999999999</v>
      </c>
      <c r="V16" s="111">
        <v>0.26607913999999999</v>
      </c>
      <c r="W16" s="111">
        <v>0.66351413000000004</v>
      </c>
      <c r="X16" s="111">
        <v>0.43445</v>
      </c>
      <c r="Y16" s="111">
        <v>0.28039999999999998</v>
      </c>
      <c r="Z16" s="111">
        <v>0.52764999999999995</v>
      </c>
      <c r="AA16" s="111">
        <v>0.35185</v>
      </c>
      <c r="AB16" s="111">
        <v>0.32464999999999999</v>
      </c>
      <c r="AC16" s="111">
        <v>0.73280000000000001</v>
      </c>
      <c r="AD16" s="111">
        <v>0.70299999999999996</v>
      </c>
      <c r="AE16" s="111">
        <v>0.50370000000000004</v>
      </c>
      <c r="AF16" s="111">
        <v>0.88090000000000002</v>
      </c>
      <c r="AG16" s="111">
        <v>0.58484999999999998</v>
      </c>
      <c r="AH16" s="111">
        <v>0.59594999999999998</v>
      </c>
      <c r="AI16" s="111">
        <v>1.05945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</row>
    <row r="17" spans="1:59" x14ac:dyDescent="0.2">
      <c r="A17" t="s">
        <v>310</v>
      </c>
      <c r="B17" t="s">
        <v>95</v>
      </c>
      <c r="C17" s="126">
        <v>78</v>
      </c>
      <c r="D17">
        <v>1</v>
      </c>
      <c r="E17">
        <v>1</v>
      </c>
      <c r="F17" s="111">
        <v>0.12625</v>
      </c>
      <c r="G17" s="111">
        <v>0.41970000000000002</v>
      </c>
      <c r="H17" s="111">
        <v>0.13170000000000001</v>
      </c>
      <c r="I17" s="111">
        <v>0.13325000000000001</v>
      </c>
      <c r="J17" s="111">
        <v>0.49225000000000002</v>
      </c>
      <c r="K17" s="111">
        <v>0.14929999999999999</v>
      </c>
      <c r="L17" s="111">
        <v>0.36955726999999999</v>
      </c>
      <c r="M17" s="111">
        <v>0.19370286</v>
      </c>
      <c r="N17" s="111">
        <v>0.46185861</v>
      </c>
      <c r="O17" s="111">
        <v>0.46233172</v>
      </c>
      <c r="P17" s="111">
        <v>0.21177971000000001</v>
      </c>
      <c r="Q17" s="111">
        <v>0.62139274</v>
      </c>
      <c r="R17" s="111">
        <v>0.35173818000000001</v>
      </c>
      <c r="S17" s="111">
        <v>0.17503524000000001</v>
      </c>
      <c r="T17" s="111">
        <v>0.41547241000000001</v>
      </c>
      <c r="U17" s="111">
        <v>0.40357114999999999</v>
      </c>
      <c r="V17" s="111">
        <v>0.19586981000000001</v>
      </c>
      <c r="W17" s="111">
        <v>0.55994516000000005</v>
      </c>
      <c r="X17" s="111">
        <v>0.32790000000000002</v>
      </c>
      <c r="Y17" s="111">
        <v>0.18285000000000001</v>
      </c>
      <c r="Z17" s="111">
        <v>0.46815000000000001</v>
      </c>
      <c r="AA17" s="111">
        <v>0.2266</v>
      </c>
      <c r="AB17" s="111">
        <v>0.19064999999999999</v>
      </c>
      <c r="AC17" s="111">
        <v>0.42514999999999997</v>
      </c>
      <c r="AD17" s="111">
        <v>0.5847</v>
      </c>
      <c r="AE17" s="111">
        <v>0.30254999999999999</v>
      </c>
      <c r="AF17" s="111">
        <v>0.81415000000000004</v>
      </c>
      <c r="AG17" s="111">
        <v>0.4148</v>
      </c>
      <c r="AH17" s="111">
        <v>0.34279999999999999</v>
      </c>
      <c r="AI17" s="111">
        <v>0.70950000000000002</v>
      </c>
      <c r="AJ17">
        <v>0</v>
      </c>
      <c r="AK17">
        <v>1</v>
      </c>
      <c r="AL17">
        <v>0</v>
      </c>
      <c r="AM17">
        <v>0</v>
      </c>
      <c r="AN17">
        <v>1</v>
      </c>
      <c r="AO17">
        <v>0</v>
      </c>
      <c r="AP17">
        <v>0</v>
      </c>
      <c r="AQ17">
        <v>1</v>
      </c>
      <c r="AR17">
        <v>0</v>
      </c>
      <c r="AS17">
        <v>0</v>
      </c>
      <c r="AT17">
        <v>1</v>
      </c>
      <c r="AU17">
        <v>0</v>
      </c>
      <c r="AV17">
        <v>0</v>
      </c>
      <c r="AW17">
        <v>1</v>
      </c>
      <c r="AX17">
        <v>0</v>
      </c>
      <c r="AY17">
        <v>0</v>
      </c>
      <c r="AZ17">
        <v>1</v>
      </c>
      <c r="BA17">
        <v>0</v>
      </c>
      <c r="BB17">
        <v>0</v>
      </c>
      <c r="BC17">
        <v>1</v>
      </c>
      <c r="BD17">
        <v>0</v>
      </c>
      <c r="BE17">
        <v>0</v>
      </c>
      <c r="BF17">
        <v>1</v>
      </c>
      <c r="BG17">
        <v>0</v>
      </c>
    </row>
    <row r="18" spans="1:59" x14ac:dyDescent="0.2">
      <c r="A18" t="s">
        <v>309</v>
      </c>
      <c r="B18" t="s">
        <v>95</v>
      </c>
      <c r="C18" s="126">
        <v>66</v>
      </c>
      <c r="D18">
        <v>1</v>
      </c>
      <c r="E18">
        <v>1</v>
      </c>
      <c r="F18" s="111">
        <v>7.9799999999999996E-2</v>
      </c>
      <c r="G18" s="111">
        <v>0.1113</v>
      </c>
      <c r="H18" s="111">
        <v>7.2700000000000001E-2</v>
      </c>
      <c r="I18" s="111">
        <v>8.2650000000000001E-2</v>
      </c>
      <c r="J18" s="111">
        <v>0.12884999999999999</v>
      </c>
      <c r="K18" s="111">
        <v>0.10174999999999999</v>
      </c>
      <c r="L18" s="111">
        <v>0.36955726999999999</v>
      </c>
      <c r="M18" s="111">
        <v>0.19370286</v>
      </c>
      <c r="N18" s="111">
        <v>0.46185861</v>
      </c>
      <c r="O18" s="111">
        <v>0.46233172</v>
      </c>
      <c r="P18" s="111">
        <v>0.21177971000000001</v>
      </c>
      <c r="Q18" s="111">
        <v>0.62139274</v>
      </c>
      <c r="R18" s="111">
        <v>0.35173818000000001</v>
      </c>
      <c r="S18" s="111">
        <v>0.17503524000000001</v>
      </c>
      <c r="T18" s="111">
        <v>0.41547241000000001</v>
      </c>
      <c r="U18" s="111">
        <v>0.40357114999999999</v>
      </c>
      <c r="V18" s="111">
        <v>0.19586981000000001</v>
      </c>
      <c r="W18" s="111">
        <v>0.55994516000000005</v>
      </c>
      <c r="X18" s="111">
        <v>0.32790000000000002</v>
      </c>
      <c r="Y18" s="111">
        <v>0.18285000000000001</v>
      </c>
      <c r="Z18" s="111">
        <v>0.46815000000000001</v>
      </c>
      <c r="AA18" s="111">
        <v>0.2266</v>
      </c>
      <c r="AB18" s="111">
        <v>0.19064999999999999</v>
      </c>
      <c r="AC18" s="111">
        <v>0.42514999999999997</v>
      </c>
      <c r="AD18" s="111">
        <v>0.5847</v>
      </c>
      <c r="AE18" s="111">
        <v>0.30254999999999999</v>
      </c>
      <c r="AF18" s="111">
        <v>0.81415000000000004</v>
      </c>
      <c r="AG18" s="111">
        <v>0.4148</v>
      </c>
      <c r="AH18" s="111">
        <v>0.34279999999999999</v>
      </c>
      <c r="AI18" s="111">
        <v>0.70950000000000002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</row>
    <row r="19" spans="1:59" x14ac:dyDescent="0.2">
      <c r="A19" t="s">
        <v>308</v>
      </c>
      <c r="B19" t="s">
        <v>95</v>
      </c>
      <c r="C19" s="126">
        <v>55</v>
      </c>
      <c r="D19">
        <v>1</v>
      </c>
      <c r="E19">
        <v>1</v>
      </c>
      <c r="F19" s="111">
        <v>0.129</v>
      </c>
      <c r="G19" s="111">
        <v>0.60929999999999995</v>
      </c>
      <c r="H19" s="111">
        <v>0.13755000000000001</v>
      </c>
      <c r="I19" s="111">
        <v>0.13385</v>
      </c>
      <c r="J19" s="111">
        <v>0.78974999999999995</v>
      </c>
      <c r="K19" s="111">
        <v>0.16045000000000001</v>
      </c>
      <c r="L19" s="111">
        <v>0.36955726999999999</v>
      </c>
      <c r="M19" s="111">
        <v>0.19370286</v>
      </c>
      <c r="N19" s="111">
        <v>0.46185861</v>
      </c>
      <c r="O19" s="111">
        <v>0.46233172</v>
      </c>
      <c r="P19" s="111">
        <v>0.21177971000000001</v>
      </c>
      <c r="Q19" s="111">
        <v>0.62139274</v>
      </c>
      <c r="R19" s="111">
        <v>0.35173818000000001</v>
      </c>
      <c r="S19" s="111">
        <v>0.17503524000000001</v>
      </c>
      <c r="T19" s="111">
        <v>0.41547241000000001</v>
      </c>
      <c r="U19" s="111">
        <v>0.40357114999999999</v>
      </c>
      <c r="V19" s="111">
        <v>0.19586981000000001</v>
      </c>
      <c r="W19" s="111">
        <v>0.55994516000000005</v>
      </c>
      <c r="X19" s="111">
        <v>0.32790000000000002</v>
      </c>
      <c r="Y19" s="111">
        <v>0.18285000000000001</v>
      </c>
      <c r="Z19" s="111">
        <v>0.46815000000000001</v>
      </c>
      <c r="AA19" s="111">
        <v>0.2266</v>
      </c>
      <c r="AB19" s="111">
        <v>0.19064999999999999</v>
      </c>
      <c r="AC19" s="111">
        <v>0.42514999999999997</v>
      </c>
      <c r="AD19" s="111">
        <v>0.5847</v>
      </c>
      <c r="AE19" s="111">
        <v>0.30254999999999999</v>
      </c>
      <c r="AF19" s="111">
        <v>0.81415000000000004</v>
      </c>
      <c r="AG19" s="111">
        <v>0.4148</v>
      </c>
      <c r="AH19" s="111">
        <v>0.34279999999999999</v>
      </c>
      <c r="AI19" s="111">
        <v>0.70950000000000002</v>
      </c>
      <c r="AJ19">
        <v>0</v>
      </c>
      <c r="AK19">
        <v>1</v>
      </c>
      <c r="AL19">
        <v>0</v>
      </c>
      <c r="AM19">
        <v>0</v>
      </c>
      <c r="AN19">
        <v>1</v>
      </c>
      <c r="AO19">
        <v>0</v>
      </c>
      <c r="AP19">
        <v>0</v>
      </c>
      <c r="AQ19">
        <v>1</v>
      </c>
      <c r="AR19">
        <v>0</v>
      </c>
      <c r="AS19">
        <v>0</v>
      </c>
      <c r="AT19">
        <v>1</v>
      </c>
      <c r="AU19">
        <v>0</v>
      </c>
      <c r="AV19">
        <v>0</v>
      </c>
      <c r="AW19">
        <v>1</v>
      </c>
      <c r="AX19">
        <v>0</v>
      </c>
      <c r="AY19">
        <v>0</v>
      </c>
      <c r="AZ19">
        <v>1</v>
      </c>
      <c r="BA19">
        <v>0</v>
      </c>
      <c r="BB19">
        <v>0</v>
      </c>
      <c r="BC19">
        <v>1</v>
      </c>
      <c r="BD19">
        <v>0</v>
      </c>
      <c r="BE19">
        <v>0</v>
      </c>
      <c r="BF19">
        <v>1</v>
      </c>
      <c r="BG19">
        <v>0</v>
      </c>
    </row>
    <row r="20" spans="1:59" x14ac:dyDescent="0.2">
      <c r="A20" t="s">
        <v>307</v>
      </c>
      <c r="B20" t="s">
        <v>95</v>
      </c>
      <c r="C20" s="126"/>
      <c r="D20">
        <v>1</v>
      </c>
      <c r="E20">
        <v>1</v>
      </c>
      <c r="F20" s="111">
        <v>7.6100000000000001E-2</v>
      </c>
      <c r="G20" s="111">
        <v>0.14624999999999999</v>
      </c>
      <c r="H20" s="111">
        <v>7.7549999999999994E-2</v>
      </c>
      <c r="I20" s="111">
        <v>0.11385000000000001</v>
      </c>
      <c r="J20" s="111">
        <v>0.1144</v>
      </c>
      <c r="K20" s="111">
        <v>9.0399999999999994E-2</v>
      </c>
      <c r="L20" s="111">
        <v>0.36955726999999999</v>
      </c>
      <c r="M20" s="111">
        <v>0.19370286</v>
      </c>
      <c r="N20" s="111">
        <v>0.46185861</v>
      </c>
      <c r="O20" s="111">
        <v>0.46233172</v>
      </c>
      <c r="P20" s="111">
        <v>0.21177971000000001</v>
      </c>
      <c r="Q20" s="111">
        <v>0.62139274</v>
      </c>
      <c r="R20" s="111">
        <v>0.35173818000000001</v>
      </c>
      <c r="S20" s="111">
        <v>0.17503524000000001</v>
      </c>
      <c r="T20" s="111">
        <v>0.41547241000000001</v>
      </c>
      <c r="U20" s="111">
        <v>0.40357114999999999</v>
      </c>
      <c r="V20" s="111">
        <v>0.19586981000000001</v>
      </c>
      <c r="W20" s="111">
        <v>0.55994516000000005</v>
      </c>
      <c r="X20" s="111">
        <v>0.32790000000000002</v>
      </c>
      <c r="Y20" s="111">
        <v>0.18285000000000001</v>
      </c>
      <c r="Z20" s="111">
        <v>0.46815000000000001</v>
      </c>
      <c r="AA20" s="111">
        <v>0.2266</v>
      </c>
      <c r="AB20" s="111">
        <v>0.19064999999999999</v>
      </c>
      <c r="AC20" s="111">
        <v>0.42514999999999997</v>
      </c>
      <c r="AD20" s="111">
        <v>0.5847</v>
      </c>
      <c r="AE20" s="111">
        <v>0.30254999999999999</v>
      </c>
      <c r="AF20" s="111">
        <v>0.81415000000000004</v>
      </c>
      <c r="AG20" s="111">
        <v>0.4148</v>
      </c>
      <c r="AH20" s="111">
        <v>0.34279999999999999</v>
      </c>
      <c r="AI20" s="111">
        <v>0.70950000000000002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</row>
    <row r="21" spans="1:59" x14ac:dyDescent="0.2">
      <c r="A21" t="s">
        <v>306</v>
      </c>
      <c r="B21" t="s">
        <v>95</v>
      </c>
      <c r="C21" s="126">
        <v>57</v>
      </c>
      <c r="D21">
        <v>1</v>
      </c>
      <c r="E21">
        <v>1</v>
      </c>
      <c r="F21" s="111">
        <v>8.4199999999999997E-2</v>
      </c>
      <c r="G21" s="111">
        <v>0.47760000000000002</v>
      </c>
      <c r="H21" s="111">
        <v>0.20715</v>
      </c>
      <c r="I21" s="111">
        <v>9.2799999999999994E-2</v>
      </c>
      <c r="J21" s="111">
        <v>0.59975000000000001</v>
      </c>
      <c r="K21" s="111">
        <v>0.23169999999999999</v>
      </c>
      <c r="L21" s="111">
        <v>0.36955726999999999</v>
      </c>
      <c r="M21" s="111">
        <v>0.19370286</v>
      </c>
      <c r="N21" s="111">
        <v>0.46185861</v>
      </c>
      <c r="O21" s="111">
        <v>0.46233172</v>
      </c>
      <c r="P21" s="111">
        <v>0.21177971000000001</v>
      </c>
      <c r="Q21" s="111">
        <v>0.62139274</v>
      </c>
      <c r="R21" s="111">
        <v>0.35173818000000001</v>
      </c>
      <c r="S21" s="111">
        <v>0.17503524000000001</v>
      </c>
      <c r="T21" s="111">
        <v>0.41547241000000001</v>
      </c>
      <c r="U21" s="111">
        <v>0.40357114999999999</v>
      </c>
      <c r="V21" s="111">
        <v>0.19586981000000001</v>
      </c>
      <c r="W21" s="111">
        <v>0.55994516000000005</v>
      </c>
      <c r="X21" s="111">
        <v>0.32790000000000002</v>
      </c>
      <c r="Y21" s="111">
        <v>0.18285000000000001</v>
      </c>
      <c r="Z21" s="111">
        <v>0.46815000000000001</v>
      </c>
      <c r="AA21" s="111">
        <v>0.2266</v>
      </c>
      <c r="AB21" s="111">
        <v>0.19064999999999999</v>
      </c>
      <c r="AC21" s="111">
        <v>0.42514999999999997</v>
      </c>
      <c r="AD21" s="111">
        <v>0.5847</v>
      </c>
      <c r="AE21" s="111">
        <v>0.30254999999999999</v>
      </c>
      <c r="AF21" s="111">
        <v>0.81415000000000004</v>
      </c>
      <c r="AG21" s="111">
        <v>0.4148</v>
      </c>
      <c r="AH21" s="111">
        <v>0.34279999999999999</v>
      </c>
      <c r="AI21" s="111">
        <v>0.70950000000000002</v>
      </c>
      <c r="AJ21">
        <v>0</v>
      </c>
      <c r="AK21">
        <v>1</v>
      </c>
      <c r="AL21">
        <v>0</v>
      </c>
      <c r="AM21">
        <v>0</v>
      </c>
      <c r="AN21">
        <v>1</v>
      </c>
      <c r="AO21">
        <v>0</v>
      </c>
      <c r="AP21">
        <v>0</v>
      </c>
      <c r="AQ21">
        <v>1</v>
      </c>
      <c r="AR21">
        <v>0</v>
      </c>
      <c r="AS21">
        <v>0</v>
      </c>
      <c r="AT21">
        <v>1</v>
      </c>
      <c r="AU21">
        <v>0</v>
      </c>
      <c r="AV21">
        <v>0</v>
      </c>
      <c r="AW21">
        <v>1</v>
      </c>
      <c r="AX21">
        <v>0</v>
      </c>
      <c r="AY21">
        <v>0</v>
      </c>
      <c r="AZ21">
        <v>1</v>
      </c>
      <c r="BA21">
        <v>0</v>
      </c>
      <c r="BB21">
        <v>0</v>
      </c>
      <c r="BC21">
        <v>1</v>
      </c>
      <c r="BD21">
        <v>0</v>
      </c>
      <c r="BE21">
        <v>0</v>
      </c>
      <c r="BF21">
        <v>1</v>
      </c>
      <c r="BG21">
        <v>0</v>
      </c>
    </row>
    <row r="22" spans="1:59" x14ac:dyDescent="0.2">
      <c r="A22" t="s">
        <v>305</v>
      </c>
      <c r="B22" t="s">
        <v>95</v>
      </c>
      <c r="C22" s="126">
        <v>43</v>
      </c>
      <c r="D22">
        <v>0</v>
      </c>
      <c r="E22">
        <v>0</v>
      </c>
      <c r="F22" s="111">
        <v>0.28835</v>
      </c>
      <c r="G22" s="111">
        <v>0.1709</v>
      </c>
      <c r="H22" s="111">
        <v>0.10715</v>
      </c>
      <c r="I22" s="111">
        <v>0.15075</v>
      </c>
      <c r="J22" s="111">
        <v>0.1661</v>
      </c>
      <c r="K22" s="111">
        <v>0.12934999999999999</v>
      </c>
      <c r="L22" s="111">
        <v>0.36955726999999999</v>
      </c>
      <c r="M22" s="111">
        <v>0.19370286</v>
      </c>
      <c r="N22" s="111">
        <v>0.46185861</v>
      </c>
      <c r="O22" s="111">
        <v>0.46233172</v>
      </c>
      <c r="P22" s="111">
        <v>0.21177971000000001</v>
      </c>
      <c r="Q22" s="111">
        <v>0.62139274</v>
      </c>
      <c r="R22" s="111">
        <v>0.35173818000000001</v>
      </c>
      <c r="S22" s="111">
        <v>0.17503524000000001</v>
      </c>
      <c r="T22" s="111">
        <v>0.41547241000000001</v>
      </c>
      <c r="U22" s="111">
        <v>0.40357114999999999</v>
      </c>
      <c r="V22" s="111">
        <v>0.19586981000000001</v>
      </c>
      <c r="W22" s="111">
        <v>0.55994516000000005</v>
      </c>
      <c r="X22" s="111">
        <v>0.32790000000000002</v>
      </c>
      <c r="Y22" s="111">
        <v>0.18285000000000001</v>
      </c>
      <c r="Z22" s="111">
        <v>0.46815000000000001</v>
      </c>
      <c r="AA22" s="111">
        <v>0.2266</v>
      </c>
      <c r="AB22" s="111">
        <v>0.19064999999999999</v>
      </c>
      <c r="AC22" s="111">
        <v>0.42514999999999997</v>
      </c>
      <c r="AD22" s="111">
        <v>0.5847</v>
      </c>
      <c r="AE22" s="111">
        <v>0.30254999999999999</v>
      </c>
      <c r="AF22" s="111">
        <v>0.81415000000000004</v>
      </c>
      <c r="AG22" s="111">
        <v>0.4148</v>
      </c>
      <c r="AH22" s="111">
        <v>0.34279999999999999</v>
      </c>
      <c r="AI22" s="111">
        <v>0.70950000000000002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</row>
    <row r="23" spans="1:59" x14ac:dyDescent="0.2">
      <c r="A23" t="s">
        <v>149</v>
      </c>
      <c r="B23" t="s">
        <v>287</v>
      </c>
      <c r="C23" s="126">
        <v>0</v>
      </c>
      <c r="D23">
        <v>0</v>
      </c>
      <c r="E23">
        <v>0</v>
      </c>
      <c r="F23" s="111">
        <v>0.15015000000000001</v>
      </c>
      <c r="G23" s="111">
        <v>0.41420000000000001</v>
      </c>
      <c r="H23" s="111">
        <v>0.13644999999999999</v>
      </c>
      <c r="I23" s="111">
        <v>0.16220000000000001</v>
      </c>
      <c r="J23" s="111">
        <v>0.34549999999999997</v>
      </c>
      <c r="K23" s="111">
        <v>0.13195000000000001</v>
      </c>
      <c r="L23" s="111">
        <v>0.58976083999999995</v>
      </c>
      <c r="M23" s="111">
        <v>0.19757644999999999</v>
      </c>
      <c r="N23" s="111">
        <v>0.48505901000000001</v>
      </c>
      <c r="O23" s="111">
        <v>0.30377016000000001</v>
      </c>
      <c r="P23" s="111">
        <v>0.15640842999999999</v>
      </c>
      <c r="Q23" s="111">
        <v>0.35694550000000003</v>
      </c>
      <c r="R23" s="111">
        <v>0.54860723</v>
      </c>
      <c r="S23" s="111">
        <v>0.19305096999999999</v>
      </c>
      <c r="T23" s="111">
        <v>0.44595601000000001</v>
      </c>
      <c r="U23" s="111">
        <v>0.29083010999999998</v>
      </c>
      <c r="V23" s="111">
        <v>0.15082229</v>
      </c>
      <c r="W23" s="111">
        <v>0.33686367</v>
      </c>
      <c r="X23" s="111">
        <v>0.31164999999999998</v>
      </c>
      <c r="Y23" s="111">
        <v>0.23455000000000001</v>
      </c>
      <c r="Z23" s="111">
        <v>0.46515000000000001</v>
      </c>
      <c r="AA23" s="111">
        <v>0.18855</v>
      </c>
      <c r="AB23" s="111">
        <v>0.18995000000000001</v>
      </c>
      <c r="AC23" s="111">
        <v>0.47139999999999999</v>
      </c>
      <c r="AD23" s="111">
        <v>0.52315</v>
      </c>
      <c r="AE23" s="111">
        <v>0.41160000000000002</v>
      </c>
      <c r="AF23" s="111">
        <v>0.81605000000000005</v>
      </c>
      <c r="AG23" s="111">
        <v>0.3241</v>
      </c>
      <c r="AH23" s="111">
        <v>0.35504999999999998</v>
      </c>
      <c r="AI23" s="111">
        <v>0.76915</v>
      </c>
      <c r="AJ23">
        <v>0</v>
      </c>
      <c r="AK23">
        <v>1</v>
      </c>
      <c r="AL23">
        <v>0</v>
      </c>
      <c r="AM23">
        <v>0</v>
      </c>
      <c r="AN23">
        <v>1</v>
      </c>
      <c r="AO23">
        <v>0</v>
      </c>
      <c r="AP23">
        <v>0</v>
      </c>
      <c r="AQ23">
        <v>1</v>
      </c>
      <c r="AR23">
        <v>0</v>
      </c>
      <c r="AS23">
        <v>0</v>
      </c>
      <c r="AT23">
        <v>1</v>
      </c>
      <c r="AU23">
        <v>0</v>
      </c>
      <c r="AV23">
        <v>0</v>
      </c>
      <c r="AW23">
        <v>1</v>
      </c>
      <c r="AX23">
        <v>0</v>
      </c>
      <c r="AY23">
        <v>0</v>
      </c>
      <c r="AZ23">
        <v>1</v>
      </c>
      <c r="BA23">
        <v>0</v>
      </c>
      <c r="BB23">
        <v>0</v>
      </c>
      <c r="BC23">
        <v>1</v>
      </c>
      <c r="BD23">
        <v>0</v>
      </c>
      <c r="BE23">
        <v>0</v>
      </c>
      <c r="BF23">
        <v>0</v>
      </c>
      <c r="BG23">
        <v>0</v>
      </c>
    </row>
    <row r="24" spans="1:59" x14ac:dyDescent="0.2">
      <c r="A24" t="s">
        <v>54</v>
      </c>
      <c r="B24" t="s">
        <v>287</v>
      </c>
      <c r="C24" s="126">
        <v>0</v>
      </c>
      <c r="D24">
        <v>1</v>
      </c>
      <c r="E24">
        <v>1</v>
      </c>
      <c r="F24" s="111">
        <v>0.1246</v>
      </c>
      <c r="G24" s="111">
        <v>9.3600000000000003E-2</v>
      </c>
      <c r="H24" s="111">
        <v>9.5500000000000002E-2</v>
      </c>
      <c r="I24" s="111">
        <v>9.4850000000000004E-2</v>
      </c>
      <c r="J24" s="111">
        <v>0.10825</v>
      </c>
      <c r="K24" s="111">
        <v>0.10829999999999999</v>
      </c>
      <c r="L24" s="111">
        <v>0.4537389</v>
      </c>
      <c r="M24" s="111">
        <v>0.17516213</v>
      </c>
      <c r="N24" s="111">
        <v>0.35024517999999999</v>
      </c>
      <c r="O24" s="111">
        <v>0.45590866000000002</v>
      </c>
      <c r="P24" s="111">
        <v>0.27907127999999998</v>
      </c>
      <c r="Q24" s="111">
        <v>0.48539808000000001</v>
      </c>
      <c r="R24" s="111">
        <v>0.43719259999999999</v>
      </c>
      <c r="S24" s="111">
        <v>0.17509142</v>
      </c>
      <c r="T24" s="111">
        <v>0.34211345999999998</v>
      </c>
      <c r="U24" s="111">
        <v>0.41913910999999998</v>
      </c>
      <c r="V24" s="111">
        <v>0.26874752000000002</v>
      </c>
      <c r="W24" s="111">
        <v>0.46821539000000001</v>
      </c>
      <c r="X24" s="111">
        <v>0.53225</v>
      </c>
      <c r="Y24" s="111">
        <v>0.47594999999999998</v>
      </c>
      <c r="Z24" s="111">
        <v>0.58819999999999995</v>
      </c>
      <c r="AA24" s="111">
        <v>0.27810000000000001</v>
      </c>
      <c r="AB24" s="111">
        <v>0.27825</v>
      </c>
      <c r="AC24" s="111">
        <v>0.29104999999999998</v>
      </c>
      <c r="AD24" s="111">
        <v>0.78664999999999996</v>
      </c>
      <c r="AE24" s="111">
        <v>0.68955</v>
      </c>
      <c r="AF24" s="111">
        <v>0.83609999999999995</v>
      </c>
      <c r="AG24" s="111">
        <v>0.44295000000000001</v>
      </c>
      <c r="AH24" s="111">
        <v>0.41225000000000001</v>
      </c>
      <c r="AI24" s="111">
        <v>0.50670000000000004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</row>
    <row r="25" spans="1:59" x14ac:dyDescent="0.2">
      <c r="A25" t="s">
        <v>61</v>
      </c>
      <c r="B25" t="s">
        <v>287</v>
      </c>
      <c r="C25" s="126">
        <v>0</v>
      </c>
      <c r="D25">
        <v>1</v>
      </c>
      <c r="E25">
        <v>1</v>
      </c>
      <c r="F25" s="111">
        <v>0.16305</v>
      </c>
      <c r="G25" s="111">
        <v>0.23305000000000001</v>
      </c>
      <c r="H25" s="111">
        <v>0.1205</v>
      </c>
      <c r="I25" s="111">
        <v>0.25985000000000003</v>
      </c>
      <c r="J25" s="111">
        <v>0.18254999999999999</v>
      </c>
      <c r="K25" s="111">
        <v>0.121</v>
      </c>
      <c r="L25" s="111">
        <v>0.58976083999999995</v>
      </c>
      <c r="M25" s="111">
        <v>0.19757644999999999</v>
      </c>
      <c r="N25" s="111">
        <v>0.48505901000000001</v>
      </c>
      <c r="O25" s="111">
        <v>0.30377016000000001</v>
      </c>
      <c r="P25" s="111">
        <v>0.15640842999999999</v>
      </c>
      <c r="Q25" s="111">
        <v>0.35694550000000003</v>
      </c>
      <c r="R25" s="111">
        <v>0.54860723</v>
      </c>
      <c r="S25" s="111">
        <v>0.19305096999999999</v>
      </c>
      <c r="T25" s="111">
        <v>0.44595601000000001</v>
      </c>
      <c r="U25" s="111">
        <v>0.29083010999999998</v>
      </c>
      <c r="V25" s="111">
        <v>0.15082229</v>
      </c>
      <c r="W25" s="111">
        <v>0.33686367</v>
      </c>
      <c r="X25" s="111">
        <v>0.31164999999999998</v>
      </c>
      <c r="Y25" s="111">
        <v>0.23455000000000001</v>
      </c>
      <c r="Z25" s="111">
        <v>0.46515000000000001</v>
      </c>
      <c r="AA25" s="111">
        <v>0.18855</v>
      </c>
      <c r="AB25" s="111">
        <v>0.18995000000000001</v>
      </c>
      <c r="AC25" s="111">
        <v>0.47139999999999999</v>
      </c>
      <c r="AD25" s="111">
        <v>0.52315</v>
      </c>
      <c r="AE25" s="111">
        <v>0.41160000000000002</v>
      </c>
      <c r="AF25" s="111">
        <v>0.81605000000000005</v>
      </c>
      <c r="AG25" s="111">
        <v>0.3241</v>
      </c>
      <c r="AH25" s="111">
        <v>0.35504999999999998</v>
      </c>
      <c r="AI25" s="111">
        <v>0.76915</v>
      </c>
      <c r="AJ25">
        <v>0</v>
      </c>
      <c r="AK25">
        <v>1</v>
      </c>
      <c r="AL25">
        <v>0</v>
      </c>
      <c r="AM25">
        <v>0</v>
      </c>
      <c r="AN25">
        <v>1</v>
      </c>
      <c r="AO25">
        <v>0</v>
      </c>
      <c r="AP25">
        <v>0</v>
      </c>
      <c r="AQ25">
        <v>1</v>
      </c>
      <c r="AR25">
        <v>0</v>
      </c>
      <c r="AS25">
        <v>0</v>
      </c>
      <c r="AT25">
        <v>1</v>
      </c>
      <c r="AU25">
        <v>0</v>
      </c>
      <c r="AV25">
        <v>0</v>
      </c>
      <c r="AW25">
        <v>0</v>
      </c>
      <c r="AX25">
        <v>0</v>
      </c>
      <c r="AY25">
        <v>1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</row>
    <row r="26" spans="1:59" x14ac:dyDescent="0.2">
      <c r="A26" t="s">
        <v>62</v>
      </c>
      <c r="B26" t="s">
        <v>287</v>
      </c>
      <c r="C26" s="126">
        <v>0</v>
      </c>
      <c r="D26">
        <v>1</v>
      </c>
      <c r="E26">
        <v>1</v>
      </c>
      <c r="F26" s="111">
        <v>8.9749999999999996E-2</v>
      </c>
      <c r="G26" s="111">
        <v>0.10735</v>
      </c>
      <c r="H26" s="111">
        <v>9.1249999999999998E-2</v>
      </c>
      <c r="I26" s="111">
        <v>0.14000000000000001</v>
      </c>
      <c r="J26" s="111">
        <v>0.1</v>
      </c>
      <c r="K26" s="111">
        <v>0.10100000000000001</v>
      </c>
      <c r="L26" s="111">
        <v>0.52361272000000003</v>
      </c>
      <c r="M26" s="111">
        <v>0.32816539</v>
      </c>
      <c r="N26" s="111">
        <v>0.57821758000000001</v>
      </c>
      <c r="O26" s="111">
        <v>0.76550563000000005</v>
      </c>
      <c r="P26" s="111">
        <v>0.27925473000000001</v>
      </c>
      <c r="Q26" s="111">
        <v>0.71799999999999997</v>
      </c>
      <c r="R26" s="111">
        <v>0.49002514000000003</v>
      </c>
      <c r="S26" s="111">
        <v>0.31671026000000002</v>
      </c>
      <c r="T26" s="111">
        <v>0.56237837999999996</v>
      </c>
      <c r="U26" s="111">
        <v>0.70893708</v>
      </c>
      <c r="V26" s="111">
        <v>0.26815315000000001</v>
      </c>
      <c r="W26" s="111">
        <v>0.63900000000000001</v>
      </c>
      <c r="X26" s="111">
        <v>0.39290000000000003</v>
      </c>
      <c r="Y26" s="111">
        <v>0.2492</v>
      </c>
      <c r="Z26" s="111">
        <v>0.49554999999999999</v>
      </c>
      <c r="AA26" s="111">
        <v>0.40515000000000001</v>
      </c>
      <c r="AB26" s="111">
        <v>0.35020000000000001</v>
      </c>
      <c r="AC26" s="111">
        <v>0.57255</v>
      </c>
      <c r="AD26" s="111">
        <v>0.62905</v>
      </c>
      <c r="AE26" s="111">
        <v>0.40500000000000003</v>
      </c>
      <c r="AF26" s="111">
        <v>0.83174999999999999</v>
      </c>
      <c r="AG26" s="111">
        <v>0.61609999999999998</v>
      </c>
      <c r="AH26" s="111">
        <v>0.49070000000000003</v>
      </c>
      <c r="AI26" s="111">
        <v>0.86575000000000002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</row>
    <row r="27" spans="1:59" x14ac:dyDescent="0.2">
      <c r="A27" t="s">
        <v>63</v>
      </c>
      <c r="B27" t="s">
        <v>287</v>
      </c>
      <c r="C27" s="126">
        <v>0</v>
      </c>
      <c r="D27">
        <v>1</v>
      </c>
      <c r="E27">
        <v>0</v>
      </c>
      <c r="F27" s="111">
        <v>8.0049999999999996E-2</v>
      </c>
      <c r="G27" s="111">
        <v>0.10395</v>
      </c>
      <c r="H27" s="111">
        <v>9.6000000000000002E-2</v>
      </c>
      <c r="I27" s="111">
        <v>6.9250000000000006E-2</v>
      </c>
      <c r="J27" s="111">
        <v>0.13305</v>
      </c>
      <c r="K27" s="111">
        <v>0.10335</v>
      </c>
      <c r="L27" s="111">
        <v>0.4537389</v>
      </c>
      <c r="M27" s="111">
        <v>0.17516213</v>
      </c>
      <c r="N27" s="111">
        <v>0.35024517999999999</v>
      </c>
      <c r="O27" s="111">
        <v>0.45590866000000002</v>
      </c>
      <c r="P27" s="111">
        <v>0.27907127999999998</v>
      </c>
      <c r="Q27" s="111">
        <v>0.48539808000000001</v>
      </c>
      <c r="R27" s="111">
        <v>0.43719259999999999</v>
      </c>
      <c r="S27" s="111">
        <v>0.17509142</v>
      </c>
      <c r="T27" s="111">
        <v>0.34211345999999998</v>
      </c>
      <c r="U27" s="111">
        <v>0.41913910999999998</v>
      </c>
      <c r="V27" s="111">
        <v>0.26874752000000002</v>
      </c>
      <c r="W27" s="111">
        <v>0.46821539000000001</v>
      </c>
      <c r="X27" s="111">
        <v>0.53225</v>
      </c>
      <c r="Y27" s="111">
        <v>0.47594999999999998</v>
      </c>
      <c r="Z27" s="111">
        <v>0.58819999999999995</v>
      </c>
      <c r="AA27" s="111">
        <v>0.27810000000000001</v>
      </c>
      <c r="AB27" s="111">
        <v>0.27825</v>
      </c>
      <c r="AC27" s="111">
        <v>0.29104999999999998</v>
      </c>
      <c r="AD27" s="111">
        <v>0.78664999999999996</v>
      </c>
      <c r="AE27" s="111">
        <v>0.68955</v>
      </c>
      <c r="AF27" s="111">
        <v>0.83609999999999995</v>
      </c>
      <c r="AG27" s="111">
        <v>0.44295000000000001</v>
      </c>
      <c r="AH27" s="111">
        <v>0.41225000000000001</v>
      </c>
      <c r="AI27" s="111">
        <v>0.50670000000000004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</row>
    <row r="28" spans="1:59" x14ac:dyDescent="0.2">
      <c r="A28" t="s">
        <v>64</v>
      </c>
      <c r="B28" t="s">
        <v>287</v>
      </c>
      <c r="C28" s="126">
        <v>0</v>
      </c>
      <c r="D28">
        <v>1</v>
      </c>
      <c r="E28">
        <v>0</v>
      </c>
      <c r="F28" s="111">
        <v>0.26815</v>
      </c>
      <c r="G28" s="111">
        <v>0.71514999999999995</v>
      </c>
      <c r="H28" s="111">
        <v>0.60819999999999996</v>
      </c>
      <c r="I28" s="111">
        <v>0.31285000000000002</v>
      </c>
      <c r="J28" s="111">
        <v>0.71494999999999997</v>
      </c>
      <c r="K28" s="111">
        <v>0.47244999999999998</v>
      </c>
      <c r="L28" s="111">
        <v>0.52361272000000003</v>
      </c>
      <c r="M28" s="111">
        <v>0.32816539</v>
      </c>
      <c r="N28" s="111">
        <v>0.57821758000000001</v>
      </c>
      <c r="O28" s="111">
        <v>0.76550563000000005</v>
      </c>
      <c r="P28" s="111">
        <v>0.27925473000000001</v>
      </c>
      <c r="Q28" s="111">
        <v>0.71799999999999997</v>
      </c>
      <c r="R28" s="111">
        <v>0.49002514000000003</v>
      </c>
      <c r="S28" s="111">
        <v>0.31671026000000002</v>
      </c>
      <c r="T28" s="111">
        <v>0.56237837999999996</v>
      </c>
      <c r="U28" s="111">
        <v>0.70893708</v>
      </c>
      <c r="V28" s="111">
        <v>0.26815315000000001</v>
      </c>
      <c r="W28" s="111">
        <v>0.63900000000000001</v>
      </c>
      <c r="X28" s="111">
        <v>0.39290000000000003</v>
      </c>
      <c r="Y28" s="111">
        <v>0.2492</v>
      </c>
      <c r="Z28" s="111">
        <v>0.49554999999999999</v>
      </c>
      <c r="AA28" s="111">
        <v>0.40515000000000001</v>
      </c>
      <c r="AB28" s="111">
        <v>0.35020000000000001</v>
      </c>
      <c r="AC28" s="111">
        <v>0.57255</v>
      </c>
      <c r="AD28" s="111">
        <v>0.62905</v>
      </c>
      <c r="AE28" s="111">
        <v>0.40500000000000003</v>
      </c>
      <c r="AF28" s="111">
        <v>0.83174999999999999</v>
      </c>
      <c r="AG28" s="111">
        <v>0.61609999999999998</v>
      </c>
      <c r="AH28" s="111">
        <v>0.49070000000000003</v>
      </c>
      <c r="AI28" s="111">
        <v>0.86575000000000002</v>
      </c>
      <c r="AJ28">
        <v>0</v>
      </c>
      <c r="AK28">
        <v>1</v>
      </c>
      <c r="AL28">
        <v>1</v>
      </c>
      <c r="AM28">
        <v>0</v>
      </c>
      <c r="AN28">
        <v>1</v>
      </c>
      <c r="AO28">
        <v>0</v>
      </c>
      <c r="AP28">
        <v>0</v>
      </c>
      <c r="AQ28">
        <v>1</v>
      </c>
      <c r="AR28">
        <v>1</v>
      </c>
      <c r="AS28">
        <v>0</v>
      </c>
      <c r="AT28">
        <v>1</v>
      </c>
      <c r="AU28">
        <v>0</v>
      </c>
      <c r="AV28">
        <v>0</v>
      </c>
      <c r="AW28">
        <v>1</v>
      </c>
      <c r="AX28">
        <v>1</v>
      </c>
      <c r="AY28">
        <v>0</v>
      </c>
      <c r="AZ28">
        <v>1</v>
      </c>
      <c r="BA28">
        <v>0</v>
      </c>
      <c r="BB28">
        <v>0</v>
      </c>
      <c r="BC28">
        <v>1</v>
      </c>
      <c r="BD28">
        <v>0</v>
      </c>
      <c r="BE28">
        <v>0</v>
      </c>
      <c r="BF28">
        <v>1</v>
      </c>
      <c r="BG28">
        <v>0</v>
      </c>
    </row>
    <row r="29" spans="1:59" x14ac:dyDescent="0.2">
      <c r="A29" t="s">
        <v>126</v>
      </c>
      <c r="B29" t="s">
        <v>287</v>
      </c>
      <c r="C29" s="126">
        <v>0</v>
      </c>
      <c r="D29">
        <v>0</v>
      </c>
      <c r="E29">
        <v>0</v>
      </c>
      <c r="F29" s="111">
        <v>9.4649999999999998E-2</v>
      </c>
      <c r="G29" s="111">
        <v>0.27584999999999998</v>
      </c>
      <c r="H29" s="111">
        <v>0.1797</v>
      </c>
      <c r="I29" s="111">
        <v>9.2600000000000002E-2</v>
      </c>
      <c r="J29" s="111">
        <v>0.33624999999999999</v>
      </c>
      <c r="K29" s="111">
        <v>0.22919999999999999</v>
      </c>
      <c r="L29" s="111">
        <v>0.62357088000000005</v>
      </c>
      <c r="M29" s="111">
        <v>0.2473996</v>
      </c>
      <c r="N29" s="111">
        <v>0.63840746000000004</v>
      </c>
      <c r="O29" s="111">
        <v>0.55063452000000002</v>
      </c>
      <c r="P29" s="111">
        <v>0.27449371</v>
      </c>
      <c r="Q29" s="111">
        <v>0.69307118999999995</v>
      </c>
      <c r="R29" s="111">
        <v>0.60596391999999999</v>
      </c>
      <c r="S29" s="111">
        <v>0.24011640000000001</v>
      </c>
      <c r="T29" s="111">
        <v>0.57978830000000003</v>
      </c>
      <c r="U29" s="111">
        <v>0.54285634999999999</v>
      </c>
      <c r="V29" s="111">
        <v>0.26607913999999999</v>
      </c>
      <c r="W29" s="111">
        <v>0.66351413000000004</v>
      </c>
      <c r="X29" s="111">
        <v>0.43445</v>
      </c>
      <c r="Y29" s="111">
        <v>0.28039999999999998</v>
      </c>
      <c r="Z29" s="111">
        <v>0.52764999999999995</v>
      </c>
      <c r="AA29" s="111">
        <v>0.35185</v>
      </c>
      <c r="AB29" s="111">
        <v>0.32464999999999999</v>
      </c>
      <c r="AC29" s="111">
        <v>0.73280000000000001</v>
      </c>
      <c r="AD29" s="111">
        <v>0.70299999999999996</v>
      </c>
      <c r="AE29" s="111">
        <v>0.50370000000000004</v>
      </c>
      <c r="AF29" s="111">
        <v>0.88090000000000002</v>
      </c>
      <c r="AG29" s="111">
        <v>0.58484999999999998</v>
      </c>
      <c r="AH29" s="111">
        <v>0.59594999999999998</v>
      </c>
      <c r="AI29" s="111">
        <v>1.05945</v>
      </c>
      <c r="AJ29">
        <v>0</v>
      </c>
      <c r="AK29">
        <v>1</v>
      </c>
      <c r="AL29">
        <v>0</v>
      </c>
      <c r="AM29">
        <v>0</v>
      </c>
      <c r="AN29">
        <v>1</v>
      </c>
      <c r="AO29">
        <v>0</v>
      </c>
      <c r="AP29">
        <v>0</v>
      </c>
      <c r="AQ29">
        <v>1</v>
      </c>
      <c r="AR29">
        <v>0</v>
      </c>
      <c r="AS29">
        <v>0</v>
      </c>
      <c r="AT29">
        <v>1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1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</row>
    <row r="30" spans="1:59" x14ac:dyDescent="0.2">
      <c r="A30" t="s">
        <v>65</v>
      </c>
      <c r="B30" t="s">
        <v>287</v>
      </c>
      <c r="C30" s="126">
        <v>0</v>
      </c>
      <c r="D30">
        <v>1</v>
      </c>
      <c r="E30">
        <v>1</v>
      </c>
      <c r="F30" s="111">
        <v>0.17344999999999999</v>
      </c>
      <c r="G30" s="111">
        <v>0.38524999999999998</v>
      </c>
      <c r="H30" s="111">
        <v>0.19495000000000001</v>
      </c>
      <c r="I30" s="111">
        <v>0.1406</v>
      </c>
      <c r="J30" s="111">
        <v>0.51675000000000004</v>
      </c>
      <c r="K30" s="111">
        <v>0.25459999999999999</v>
      </c>
      <c r="L30" s="111">
        <v>0.4537389</v>
      </c>
      <c r="M30" s="111">
        <v>0.17516213</v>
      </c>
      <c r="N30" s="111">
        <v>0.35024517999999999</v>
      </c>
      <c r="O30" s="111">
        <v>0.45590866000000002</v>
      </c>
      <c r="P30" s="111">
        <v>0.27907127999999998</v>
      </c>
      <c r="Q30" s="111">
        <v>0.48539808000000001</v>
      </c>
      <c r="R30" s="111">
        <v>0.43719259999999999</v>
      </c>
      <c r="S30" s="111">
        <v>0.17509142</v>
      </c>
      <c r="T30" s="111">
        <v>0.34211345999999998</v>
      </c>
      <c r="U30" s="111">
        <v>0.41913910999999998</v>
      </c>
      <c r="V30" s="111">
        <v>0.26874752000000002</v>
      </c>
      <c r="W30" s="111">
        <v>0.46821539000000001</v>
      </c>
      <c r="X30" s="111">
        <v>0.53225</v>
      </c>
      <c r="Y30" s="111">
        <v>0.47594999999999998</v>
      </c>
      <c r="Z30" s="111">
        <v>0.58819999999999995</v>
      </c>
      <c r="AA30" s="111">
        <v>0.27810000000000001</v>
      </c>
      <c r="AB30" s="111">
        <v>0.27825</v>
      </c>
      <c r="AC30" s="111">
        <v>0.29104999999999998</v>
      </c>
      <c r="AD30" s="111">
        <v>0.78664999999999996</v>
      </c>
      <c r="AE30" s="111">
        <v>0.68955</v>
      </c>
      <c r="AF30" s="111">
        <v>0.83609999999999995</v>
      </c>
      <c r="AG30" s="111">
        <v>0.44295000000000001</v>
      </c>
      <c r="AH30" s="111">
        <v>0.41225000000000001</v>
      </c>
      <c r="AI30" s="111">
        <v>0.50670000000000004</v>
      </c>
      <c r="AJ30">
        <v>0</v>
      </c>
      <c r="AK30">
        <v>1</v>
      </c>
      <c r="AL30">
        <v>0</v>
      </c>
      <c r="AM30">
        <v>0</v>
      </c>
      <c r="AN30">
        <v>1</v>
      </c>
      <c r="AO30">
        <v>0</v>
      </c>
      <c r="AP30">
        <v>0</v>
      </c>
      <c r="AQ30">
        <v>1</v>
      </c>
      <c r="AR30">
        <v>0</v>
      </c>
      <c r="AS30">
        <v>0</v>
      </c>
      <c r="AT30">
        <v>1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1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1</v>
      </c>
      <c r="BG30">
        <v>0</v>
      </c>
    </row>
    <row r="31" spans="1:59" x14ac:dyDescent="0.2">
      <c r="A31" t="s">
        <v>67</v>
      </c>
      <c r="B31" t="s">
        <v>287</v>
      </c>
      <c r="C31" s="126">
        <v>0</v>
      </c>
      <c r="D31">
        <v>1</v>
      </c>
      <c r="E31">
        <v>1</v>
      </c>
      <c r="F31" s="111">
        <v>0.10865</v>
      </c>
      <c r="G31" s="111">
        <v>0.17549999999999999</v>
      </c>
      <c r="H31" s="111">
        <v>9.9500000000000005E-2</v>
      </c>
      <c r="I31" s="111">
        <v>0.11515</v>
      </c>
      <c r="J31" s="111">
        <v>0.29775000000000001</v>
      </c>
      <c r="K31" s="111">
        <v>9.6100000000000005E-2</v>
      </c>
      <c r="L31" s="111">
        <v>0.37329299999999999</v>
      </c>
      <c r="M31" s="111">
        <v>0.17333087</v>
      </c>
      <c r="N31" s="111">
        <v>0.67763934999999997</v>
      </c>
      <c r="O31" s="111">
        <v>0.51062003</v>
      </c>
      <c r="P31" s="111">
        <v>0.42985813</v>
      </c>
      <c r="Q31" s="111">
        <v>0.52763578</v>
      </c>
      <c r="R31" s="111">
        <v>0.36954533000000001</v>
      </c>
      <c r="S31" s="111">
        <v>0.16965390999999999</v>
      </c>
      <c r="T31" s="111">
        <v>0.59872623000000003</v>
      </c>
      <c r="U31" s="111">
        <v>0.46883002000000001</v>
      </c>
      <c r="V31" s="111">
        <v>0.35695542000000002</v>
      </c>
      <c r="W31" s="111">
        <v>0.47205719000000002</v>
      </c>
      <c r="X31" s="111">
        <v>0.58250000000000002</v>
      </c>
      <c r="Y31" s="111">
        <v>0.28610000000000002</v>
      </c>
      <c r="Z31" s="111">
        <v>0.36830000000000002</v>
      </c>
      <c r="AA31" s="111">
        <v>0.37685000000000002</v>
      </c>
      <c r="AB31" s="111">
        <v>0.22575000000000001</v>
      </c>
      <c r="AC31" s="111">
        <v>0.28010000000000002</v>
      </c>
      <c r="AD31" s="111">
        <v>0.89139999999999997</v>
      </c>
      <c r="AE31" s="111">
        <v>0.46155000000000002</v>
      </c>
      <c r="AF31" s="111">
        <v>0.60624999999999996</v>
      </c>
      <c r="AG31" s="111">
        <v>0.60924999999999996</v>
      </c>
      <c r="AH31" s="111">
        <v>0.37064999999999998</v>
      </c>
      <c r="AI31" s="111">
        <v>0.46384999999999998</v>
      </c>
      <c r="AJ31">
        <v>0</v>
      </c>
      <c r="AK31">
        <v>1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1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1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</row>
    <row r="32" spans="1:59" x14ac:dyDescent="0.2">
      <c r="A32" t="s">
        <v>129</v>
      </c>
      <c r="B32" t="s">
        <v>287</v>
      </c>
      <c r="C32" s="126">
        <v>0</v>
      </c>
      <c r="D32">
        <v>0</v>
      </c>
      <c r="E32">
        <v>0</v>
      </c>
      <c r="F32" s="111">
        <v>6.9699999999999998E-2</v>
      </c>
      <c r="G32" s="111">
        <v>7.7799999999999994E-2</v>
      </c>
      <c r="H32" s="111">
        <v>0.1002</v>
      </c>
      <c r="I32" s="111">
        <v>8.3199999999999996E-2</v>
      </c>
      <c r="J32" s="111">
        <v>8.8200000000000001E-2</v>
      </c>
      <c r="K32" s="111">
        <v>0.11275</v>
      </c>
      <c r="L32" s="111">
        <v>0.62357088000000005</v>
      </c>
      <c r="M32" s="111">
        <v>0.2473996</v>
      </c>
      <c r="N32" s="111">
        <v>0.63840746000000004</v>
      </c>
      <c r="O32" s="111">
        <v>0.55063452000000002</v>
      </c>
      <c r="P32" s="111">
        <v>0.27449371</v>
      </c>
      <c r="Q32" s="111">
        <v>0.69307118999999995</v>
      </c>
      <c r="R32" s="111">
        <v>0.60596391999999999</v>
      </c>
      <c r="S32" s="111">
        <v>0.24011640000000001</v>
      </c>
      <c r="T32" s="111">
        <v>0.57978830000000003</v>
      </c>
      <c r="U32" s="111">
        <v>0.54285634999999999</v>
      </c>
      <c r="V32" s="111">
        <v>0.26607913999999999</v>
      </c>
      <c r="W32" s="111">
        <v>0.66351413000000004</v>
      </c>
      <c r="X32" s="111">
        <v>0.43445</v>
      </c>
      <c r="Y32" s="111">
        <v>0.28039999999999998</v>
      </c>
      <c r="Z32" s="111">
        <v>0.52764999999999995</v>
      </c>
      <c r="AA32" s="111">
        <v>0.35185</v>
      </c>
      <c r="AB32" s="111">
        <v>0.32464999999999999</v>
      </c>
      <c r="AC32" s="111">
        <v>0.73280000000000001</v>
      </c>
      <c r="AD32" s="111">
        <v>0.70299999999999996</v>
      </c>
      <c r="AE32" s="111">
        <v>0.50370000000000004</v>
      </c>
      <c r="AF32" s="111">
        <v>0.88090000000000002</v>
      </c>
      <c r="AG32" s="111">
        <v>0.58484999999999998</v>
      </c>
      <c r="AH32" s="111">
        <v>0.59594999999999998</v>
      </c>
      <c r="AI32" s="111">
        <v>1.05945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</row>
    <row r="33" spans="1:59" x14ac:dyDescent="0.2">
      <c r="A33" t="s">
        <v>69</v>
      </c>
      <c r="B33" t="s">
        <v>287</v>
      </c>
      <c r="C33" s="126">
        <v>0</v>
      </c>
      <c r="D33">
        <v>1</v>
      </c>
      <c r="E33">
        <v>0</v>
      </c>
      <c r="F33" s="111">
        <v>9.955E-2</v>
      </c>
      <c r="G33" s="111">
        <v>0.19120000000000001</v>
      </c>
      <c r="H33" s="111">
        <v>0.20444999999999999</v>
      </c>
      <c r="I33" s="111">
        <v>0.18425</v>
      </c>
      <c r="J33" s="111">
        <v>0.19855</v>
      </c>
      <c r="K33" s="111">
        <v>0.15725</v>
      </c>
      <c r="L33" s="111">
        <v>0.52361272000000003</v>
      </c>
      <c r="M33" s="111">
        <v>0.32816539</v>
      </c>
      <c r="N33" s="111">
        <v>0.57821758000000001</v>
      </c>
      <c r="O33" s="111">
        <v>0.76550563000000005</v>
      </c>
      <c r="P33" s="111">
        <v>0.27925473000000001</v>
      </c>
      <c r="Q33" s="111">
        <v>0.71799999999999997</v>
      </c>
      <c r="R33" s="111">
        <v>0.49002514000000003</v>
      </c>
      <c r="S33" s="111">
        <v>0.31671026000000002</v>
      </c>
      <c r="T33" s="111">
        <v>0.56237837999999996</v>
      </c>
      <c r="U33" s="111">
        <v>0.70893708</v>
      </c>
      <c r="V33" s="111">
        <v>0.26815315000000001</v>
      </c>
      <c r="W33" s="111">
        <v>0.63900000000000001</v>
      </c>
      <c r="X33" s="111">
        <v>0.39290000000000003</v>
      </c>
      <c r="Y33" s="111">
        <v>0.2492</v>
      </c>
      <c r="Z33" s="111">
        <v>0.49554999999999999</v>
      </c>
      <c r="AA33" s="111">
        <v>0.40515000000000001</v>
      </c>
      <c r="AB33" s="111">
        <v>0.35020000000000001</v>
      </c>
      <c r="AC33" s="111">
        <v>0.57255</v>
      </c>
      <c r="AD33" s="111">
        <v>0.62905</v>
      </c>
      <c r="AE33" s="111">
        <v>0.40500000000000003</v>
      </c>
      <c r="AF33" s="111">
        <v>0.83174999999999999</v>
      </c>
      <c r="AG33" s="111">
        <v>0.61609999999999998</v>
      </c>
      <c r="AH33" s="111">
        <v>0.49070000000000003</v>
      </c>
      <c r="AI33" s="111">
        <v>0.86575000000000002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</row>
    <row r="34" spans="1:59" x14ac:dyDescent="0.2">
      <c r="A34" t="s">
        <v>156</v>
      </c>
      <c r="B34" t="s">
        <v>287</v>
      </c>
      <c r="C34" s="126">
        <v>0</v>
      </c>
      <c r="D34">
        <v>0</v>
      </c>
      <c r="E34">
        <v>0</v>
      </c>
      <c r="F34" s="111">
        <v>0.16830000000000001</v>
      </c>
      <c r="G34" s="111">
        <v>1.5195000000000001</v>
      </c>
      <c r="H34" s="111">
        <v>0.48675000000000002</v>
      </c>
      <c r="I34" s="111">
        <v>0.19625000000000001</v>
      </c>
      <c r="J34" s="111">
        <v>1.6214</v>
      </c>
      <c r="K34" s="111">
        <v>0.31164999999999998</v>
      </c>
      <c r="L34" s="111">
        <v>0.52361272000000003</v>
      </c>
      <c r="M34" s="111">
        <v>0.32816539</v>
      </c>
      <c r="N34" s="111">
        <v>0.57821758000000001</v>
      </c>
      <c r="O34" s="111">
        <v>0.76550563000000005</v>
      </c>
      <c r="P34" s="111">
        <v>0.27925473000000001</v>
      </c>
      <c r="Q34" s="111">
        <v>0.71799999999999997</v>
      </c>
      <c r="R34" s="111">
        <v>0.49002514000000003</v>
      </c>
      <c r="S34" s="111">
        <v>0.31671026000000002</v>
      </c>
      <c r="T34" s="111">
        <v>0.56237837999999996</v>
      </c>
      <c r="U34" s="111">
        <v>0.70893708</v>
      </c>
      <c r="V34" s="111">
        <v>0.26815315000000001</v>
      </c>
      <c r="W34" s="111">
        <v>0.63900000000000001</v>
      </c>
      <c r="X34" s="111">
        <v>0.39290000000000003</v>
      </c>
      <c r="Y34" s="111">
        <v>0.2492</v>
      </c>
      <c r="Z34" s="111">
        <v>0.49554999999999999</v>
      </c>
      <c r="AA34" s="111">
        <v>0.40515000000000001</v>
      </c>
      <c r="AB34" s="111">
        <v>0.35020000000000001</v>
      </c>
      <c r="AC34" s="111">
        <v>0.57255</v>
      </c>
      <c r="AD34" s="111">
        <v>0.62905</v>
      </c>
      <c r="AE34" s="111">
        <v>0.40500000000000003</v>
      </c>
      <c r="AF34" s="111">
        <v>0.83174999999999999</v>
      </c>
      <c r="AG34" s="111">
        <v>0.61609999999999998</v>
      </c>
      <c r="AH34" s="111">
        <v>0.49070000000000003</v>
      </c>
      <c r="AI34" s="111">
        <v>0.86575000000000002</v>
      </c>
      <c r="AJ34">
        <v>0</v>
      </c>
      <c r="AK34">
        <v>1</v>
      </c>
      <c r="AL34">
        <v>0</v>
      </c>
      <c r="AM34">
        <v>0</v>
      </c>
      <c r="AN34">
        <v>1</v>
      </c>
      <c r="AO34">
        <v>0</v>
      </c>
      <c r="AP34">
        <v>0</v>
      </c>
      <c r="AQ34">
        <v>1</v>
      </c>
      <c r="AR34">
        <v>0</v>
      </c>
      <c r="AS34">
        <v>0</v>
      </c>
      <c r="AT34">
        <v>1</v>
      </c>
      <c r="AU34">
        <v>0</v>
      </c>
      <c r="AV34">
        <v>0</v>
      </c>
      <c r="AW34">
        <v>1</v>
      </c>
      <c r="AX34">
        <v>0</v>
      </c>
      <c r="AY34">
        <v>0</v>
      </c>
      <c r="AZ34">
        <v>1</v>
      </c>
      <c r="BA34">
        <v>0</v>
      </c>
      <c r="BB34">
        <v>0</v>
      </c>
      <c r="BC34">
        <v>1</v>
      </c>
      <c r="BD34">
        <v>0</v>
      </c>
      <c r="BE34">
        <v>0</v>
      </c>
      <c r="BF34">
        <v>1</v>
      </c>
      <c r="BG34">
        <v>0</v>
      </c>
    </row>
    <row r="35" spans="1:59" x14ac:dyDescent="0.2">
      <c r="A35" t="s">
        <v>304</v>
      </c>
      <c r="B35" t="s">
        <v>287</v>
      </c>
      <c r="C35" s="126">
        <v>0</v>
      </c>
      <c r="D35">
        <v>1</v>
      </c>
      <c r="E35">
        <v>0</v>
      </c>
      <c r="F35" s="111">
        <v>0.1321</v>
      </c>
      <c r="G35" s="111">
        <v>0.42449999999999999</v>
      </c>
      <c r="H35" s="111">
        <v>0.60399999999999998</v>
      </c>
      <c r="I35" s="111">
        <v>7.6499999999999999E-2</v>
      </c>
      <c r="J35" s="111">
        <v>0.38405</v>
      </c>
      <c r="K35" s="111">
        <v>0.48675000000000002</v>
      </c>
      <c r="L35" s="111">
        <v>0.4537389</v>
      </c>
      <c r="M35" s="111">
        <v>0.17516213</v>
      </c>
      <c r="N35" s="111">
        <v>0.35024517999999999</v>
      </c>
      <c r="O35" s="111">
        <v>0.45590866000000002</v>
      </c>
      <c r="P35" s="111">
        <v>0.27907127999999998</v>
      </c>
      <c r="Q35" s="111">
        <v>0.48539808000000001</v>
      </c>
      <c r="R35" s="111">
        <v>0.43719259999999999</v>
      </c>
      <c r="S35" s="111">
        <v>0.17509142</v>
      </c>
      <c r="T35" s="111">
        <v>0.34211345999999998</v>
      </c>
      <c r="U35" s="111">
        <v>0.41913910999999998</v>
      </c>
      <c r="V35" s="111">
        <v>0.26874752000000002</v>
      </c>
      <c r="W35" s="111">
        <v>0.46821539000000001</v>
      </c>
      <c r="X35" s="111">
        <v>0.53225</v>
      </c>
      <c r="Y35" s="111">
        <v>0.47594999999999998</v>
      </c>
      <c r="Z35" s="111">
        <v>0.58819999999999995</v>
      </c>
      <c r="AA35" s="111">
        <v>0.27810000000000001</v>
      </c>
      <c r="AB35" s="111">
        <v>0.27825</v>
      </c>
      <c r="AC35" s="111">
        <v>0.29104999999999998</v>
      </c>
      <c r="AD35" s="111">
        <v>0.78664999999999996</v>
      </c>
      <c r="AE35" s="111">
        <v>0.68955</v>
      </c>
      <c r="AF35" s="111">
        <v>0.83609999999999995</v>
      </c>
      <c r="AG35" s="111">
        <v>0.44295000000000001</v>
      </c>
      <c r="AH35" s="111">
        <v>0.41225000000000001</v>
      </c>
      <c r="AI35" s="111">
        <v>0.50670000000000004</v>
      </c>
      <c r="AJ35">
        <v>0</v>
      </c>
      <c r="AK35">
        <v>1</v>
      </c>
      <c r="AL35">
        <v>1</v>
      </c>
      <c r="AM35">
        <v>0</v>
      </c>
      <c r="AN35">
        <v>1</v>
      </c>
      <c r="AO35">
        <v>1</v>
      </c>
      <c r="AP35">
        <v>0</v>
      </c>
      <c r="AQ35">
        <v>1</v>
      </c>
      <c r="AR35">
        <v>1</v>
      </c>
      <c r="AS35">
        <v>0</v>
      </c>
      <c r="AT35">
        <v>1</v>
      </c>
      <c r="AU35">
        <v>1</v>
      </c>
      <c r="AV35">
        <v>0</v>
      </c>
      <c r="AW35">
        <v>0</v>
      </c>
      <c r="AX35">
        <v>1</v>
      </c>
      <c r="AY35">
        <v>0</v>
      </c>
      <c r="AZ35">
        <v>1</v>
      </c>
      <c r="BA35">
        <v>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</row>
    <row r="36" spans="1:59" x14ac:dyDescent="0.2">
      <c r="A36" t="s">
        <v>70</v>
      </c>
      <c r="B36" t="s">
        <v>287</v>
      </c>
      <c r="C36" s="126">
        <v>0</v>
      </c>
      <c r="D36">
        <v>1</v>
      </c>
      <c r="E36">
        <v>1</v>
      </c>
      <c r="F36" s="111">
        <v>0.11899999999999999</v>
      </c>
      <c r="G36" s="111">
        <v>8.455E-2</v>
      </c>
      <c r="H36" s="111">
        <v>7.8600000000000003E-2</v>
      </c>
      <c r="I36" s="111">
        <v>9.0800000000000006E-2</v>
      </c>
      <c r="J36" s="111">
        <v>0.10755000000000001</v>
      </c>
      <c r="K36" s="111">
        <v>8.3849999999999994E-2</v>
      </c>
      <c r="L36" s="111">
        <v>0.58976083999999995</v>
      </c>
      <c r="M36" s="111">
        <v>0.19757644999999999</v>
      </c>
      <c r="N36" s="111">
        <v>0.48505901000000001</v>
      </c>
      <c r="O36" s="111">
        <v>0.30377016000000001</v>
      </c>
      <c r="P36" s="111">
        <v>0.15640842999999999</v>
      </c>
      <c r="Q36" s="111">
        <v>0.35694550000000003</v>
      </c>
      <c r="R36" s="111">
        <v>0.54860723</v>
      </c>
      <c r="S36" s="111">
        <v>0.19305096999999999</v>
      </c>
      <c r="T36" s="111">
        <v>0.44595601000000001</v>
      </c>
      <c r="U36" s="111">
        <v>0.29083010999999998</v>
      </c>
      <c r="V36" s="111">
        <v>0.15082229</v>
      </c>
      <c r="W36" s="111">
        <v>0.33686367</v>
      </c>
      <c r="X36" s="111">
        <v>0.31164999999999998</v>
      </c>
      <c r="Y36" s="111">
        <v>0.23455000000000001</v>
      </c>
      <c r="Z36" s="111">
        <v>0.46515000000000001</v>
      </c>
      <c r="AA36" s="111">
        <v>0.18855</v>
      </c>
      <c r="AB36" s="111">
        <v>0.18995000000000001</v>
      </c>
      <c r="AC36" s="111">
        <v>0.47139999999999999</v>
      </c>
      <c r="AD36" s="111">
        <v>0.52315</v>
      </c>
      <c r="AE36" s="111">
        <v>0.41160000000000002</v>
      </c>
      <c r="AF36" s="111">
        <v>0.81605000000000005</v>
      </c>
      <c r="AG36" s="111">
        <v>0.3241</v>
      </c>
      <c r="AH36" s="111">
        <v>0.35504999999999998</v>
      </c>
      <c r="AI36" s="111">
        <v>0.76915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</row>
    <row r="37" spans="1:59" x14ac:dyDescent="0.2">
      <c r="A37" t="s">
        <v>71</v>
      </c>
      <c r="B37" t="s">
        <v>287</v>
      </c>
      <c r="C37" s="126">
        <v>0</v>
      </c>
      <c r="D37">
        <v>1</v>
      </c>
      <c r="E37">
        <v>1</v>
      </c>
      <c r="F37" s="111">
        <v>0.10355</v>
      </c>
      <c r="G37" s="111">
        <v>0.1154</v>
      </c>
      <c r="H37" s="111">
        <v>0.13900000000000001</v>
      </c>
      <c r="I37" s="111">
        <v>0.11285000000000001</v>
      </c>
      <c r="J37" s="111">
        <v>0.19894999999999999</v>
      </c>
      <c r="K37" s="111">
        <v>0.14549999999999999</v>
      </c>
      <c r="L37" s="111">
        <v>0.37329299999999999</v>
      </c>
      <c r="M37" s="111">
        <v>0.17333087</v>
      </c>
      <c r="N37" s="111">
        <v>0.67763934999999997</v>
      </c>
      <c r="O37" s="111">
        <v>0.51062003</v>
      </c>
      <c r="P37" s="111">
        <v>0.42985813</v>
      </c>
      <c r="Q37" s="111">
        <v>0.52763578</v>
      </c>
      <c r="R37" s="111">
        <v>0.36954533000000001</v>
      </c>
      <c r="S37" s="111">
        <v>0.16965390999999999</v>
      </c>
      <c r="T37" s="111">
        <v>0.59872623000000003</v>
      </c>
      <c r="U37" s="111">
        <v>0.46883002000000001</v>
      </c>
      <c r="V37" s="111">
        <v>0.35695542000000002</v>
      </c>
      <c r="W37" s="111">
        <v>0.47205719000000002</v>
      </c>
      <c r="X37" s="111">
        <v>0.58250000000000002</v>
      </c>
      <c r="Y37" s="111">
        <v>0.28610000000000002</v>
      </c>
      <c r="Z37" s="111">
        <v>0.36830000000000002</v>
      </c>
      <c r="AA37" s="111">
        <v>0.37685000000000002</v>
      </c>
      <c r="AB37" s="111">
        <v>0.22575000000000001</v>
      </c>
      <c r="AC37" s="111">
        <v>0.28010000000000002</v>
      </c>
      <c r="AD37" s="111">
        <v>0.89139999999999997</v>
      </c>
      <c r="AE37" s="111">
        <v>0.46155000000000002</v>
      </c>
      <c r="AF37" s="111">
        <v>0.60624999999999996</v>
      </c>
      <c r="AG37" s="111">
        <v>0.60924999999999996</v>
      </c>
      <c r="AH37" s="111">
        <v>0.37064999999999998</v>
      </c>
      <c r="AI37" s="111">
        <v>0.46384999999999998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</row>
    <row r="38" spans="1:59" x14ac:dyDescent="0.2">
      <c r="A38" t="s">
        <v>146</v>
      </c>
      <c r="B38" t="s">
        <v>287</v>
      </c>
      <c r="C38" s="126">
        <v>1</v>
      </c>
      <c r="D38">
        <v>0</v>
      </c>
      <c r="E38">
        <v>0</v>
      </c>
      <c r="F38" s="111">
        <v>9.2950000000000005E-2</v>
      </c>
      <c r="G38" s="111">
        <v>0.15379999999999999</v>
      </c>
      <c r="H38" s="111">
        <v>0.21354999999999999</v>
      </c>
      <c r="I38" s="111">
        <v>9.2050000000000007E-2</v>
      </c>
      <c r="J38" s="111">
        <v>0.28089999999999998</v>
      </c>
      <c r="K38" s="111">
        <v>0.22714999999999999</v>
      </c>
      <c r="L38" s="111">
        <v>0.62357088000000005</v>
      </c>
      <c r="M38" s="111">
        <v>0.2473996</v>
      </c>
      <c r="N38" s="111">
        <v>0.63840746000000004</v>
      </c>
      <c r="O38" s="111">
        <v>0.55063452000000002</v>
      </c>
      <c r="P38" s="111">
        <v>0.27449371</v>
      </c>
      <c r="Q38" s="111">
        <v>0.69307118999999995</v>
      </c>
      <c r="R38" s="111">
        <v>0.60596391999999999</v>
      </c>
      <c r="S38" s="111">
        <v>0.24011640000000001</v>
      </c>
      <c r="T38" s="111">
        <v>0.57978830000000003</v>
      </c>
      <c r="U38" s="111">
        <v>0.54285634999999999</v>
      </c>
      <c r="V38" s="111">
        <v>0.26607913999999999</v>
      </c>
      <c r="W38" s="111">
        <v>0.66351413000000004</v>
      </c>
      <c r="X38" s="111">
        <v>0.43445</v>
      </c>
      <c r="Y38" s="111">
        <v>0.28039999999999998</v>
      </c>
      <c r="Z38" s="111">
        <v>0.52764999999999995</v>
      </c>
      <c r="AA38" s="111">
        <v>0.35185</v>
      </c>
      <c r="AB38" s="111">
        <v>0.32464999999999999</v>
      </c>
      <c r="AC38" s="111">
        <v>0.73280000000000001</v>
      </c>
      <c r="AD38" s="111">
        <v>0.70299999999999996</v>
      </c>
      <c r="AE38" s="111">
        <v>0.50370000000000004</v>
      </c>
      <c r="AF38" s="111">
        <v>0.88090000000000002</v>
      </c>
      <c r="AG38" s="111">
        <v>0.58484999999999998</v>
      </c>
      <c r="AH38" s="111">
        <v>0.59594999999999998</v>
      </c>
      <c r="AI38" s="111">
        <v>1.05945</v>
      </c>
      <c r="AJ38">
        <v>0</v>
      </c>
      <c r="AK38">
        <v>0</v>
      </c>
      <c r="AL38">
        <v>0</v>
      </c>
      <c r="AM38">
        <v>0</v>
      </c>
      <c r="AN38">
        <v>1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1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</row>
    <row r="39" spans="1:59" x14ac:dyDescent="0.2">
      <c r="A39" t="s">
        <v>303</v>
      </c>
      <c r="B39" t="s">
        <v>287</v>
      </c>
      <c r="C39" s="126">
        <v>1</v>
      </c>
      <c r="D39">
        <v>1</v>
      </c>
      <c r="E39">
        <v>0</v>
      </c>
      <c r="F39" s="111">
        <v>0.1409</v>
      </c>
      <c r="G39" s="111">
        <v>0.48785000000000001</v>
      </c>
      <c r="H39" s="111">
        <v>1.2446999999999999</v>
      </c>
      <c r="I39" s="111">
        <v>0.20485</v>
      </c>
      <c r="J39" s="111">
        <v>0.50575000000000003</v>
      </c>
      <c r="K39" s="111">
        <v>0.64185000000000003</v>
      </c>
      <c r="L39" s="111">
        <v>0.52361272000000003</v>
      </c>
      <c r="M39" s="111">
        <v>0.32816539</v>
      </c>
      <c r="N39" s="111">
        <v>0.57821758000000001</v>
      </c>
      <c r="O39" s="111">
        <v>0.76550563000000005</v>
      </c>
      <c r="P39" s="111">
        <v>0.27925473000000001</v>
      </c>
      <c r="Q39" s="111">
        <v>0.71799999999999997</v>
      </c>
      <c r="R39" s="111">
        <v>0.49002514000000003</v>
      </c>
      <c r="S39" s="111">
        <v>0.31671026000000002</v>
      </c>
      <c r="T39" s="111">
        <v>0.56237837999999996</v>
      </c>
      <c r="U39" s="111">
        <v>0.70893708</v>
      </c>
      <c r="V39" s="111">
        <v>0.26815315000000001</v>
      </c>
      <c r="W39" s="111">
        <v>0.63900000000000001</v>
      </c>
      <c r="X39" s="111">
        <v>0.39290000000000003</v>
      </c>
      <c r="Y39" s="111">
        <v>0.2492</v>
      </c>
      <c r="Z39" s="111">
        <v>0.49554999999999999</v>
      </c>
      <c r="AA39" s="111">
        <v>0.40515000000000001</v>
      </c>
      <c r="AB39" s="111">
        <v>0.35020000000000001</v>
      </c>
      <c r="AC39" s="111">
        <v>0.57255</v>
      </c>
      <c r="AD39" s="111">
        <v>0.62905</v>
      </c>
      <c r="AE39" s="111">
        <v>0.40500000000000003</v>
      </c>
      <c r="AF39" s="111">
        <v>0.83174999999999999</v>
      </c>
      <c r="AG39" s="111">
        <v>0.61609999999999998</v>
      </c>
      <c r="AH39" s="111">
        <v>0.49070000000000003</v>
      </c>
      <c r="AI39" s="111">
        <v>0.86575000000000002</v>
      </c>
      <c r="AJ39">
        <v>0</v>
      </c>
      <c r="AK39">
        <v>1</v>
      </c>
      <c r="AL39">
        <v>1</v>
      </c>
      <c r="AM39">
        <v>0</v>
      </c>
      <c r="AN39">
        <v>1</v>
      </c>
      <c r="AO39">
        <v>0</v>
      </c>
      <c r="AP39">
        <v>0</v>
      </c>
      <c r="AQ39">
        <v>1</v>
      </c>
      <c r="AR39">
        <v>1</v>
      </c>
      <c r="AS39">
        <v>0</v>
      </c>
      <c r="AT39">
        <v>1</v>
      </c>
      <c r="AU39">
        <v>1</v>
      </c>
      <c r="AV39">
        <v>0</v>
      </c>
      <c r="AW39">
        <v>1</v>
      </c>
      <c r="AX39">
        <v>1</v>
      </c>
      <c r="AY39">
        <v>0</v>
      </c>
      <c r="AZ39">
        <v>1</v>
      </c>
      <c r="BA39">
        <v>1</v>
      </c>
      <c r="BB39">
        <v>0</v>
      </c>
      <c r="BC39">
        <v>1</v>
      </c>
      <c r="BD39">
        <v>1</v>
      </c>
      <c r="BE39">
        <v>0</v>
      </c>
      <c r="BF39">
        <v>1</v>
      </c>
      <c r="BG39">
        <v>0</v>
      </c>
    </row>
    <row r="40" spans="1:59" x14ac:dyDescent="0.2">
      <c r="A40" t="s">
        <v>73</v>
      </c>
      <c r="B40" t="s">
        <v>287</v>
      </c>
      <c r="C40" s="126">
        <v>1</v>
      </c>
      <c r="D40">
        <v>1</v>
      </c>
      <c r="E40">
        <v>0</v>
      </c>
      <c r="F40" s="111">
        <v>0.11375</v>
      </c>
      <c r="G40" s="111">
        <v>0.20749999999999999</v>
      </c>
      <c r="H40" s="111">
        <v>0.19650000000000001</v>
      </c>
      <c r="I40" s="111">
        <v>0.18365000000000001</v>
      </c>
      <c r="J40" s="111">
        <v>0.1661</v>
      </c>
      <c r="K40" s="111">
        <v>0.14595</v>
      </c>
      <c r="L40" s="111">
        <v>0.52361272000000003</v>
      </c>
      <c r="M40" s="111">
        <v>0.32816539</v>
      </c>
      <c r="N40" s="111">
        <v>0.57821758000000001</v>
      </c>
      <c r="O40" s="111">
        <v>0.76550563000000005</v>
      </c>
      <c r="P40" s="111">
        <v>0.27925473000000001</v>
      </c>
      <c r="Q40" s="111">
        <v>0.71799999999999997</v>
      </c>
      <c r="R40" s="111">
        <v>0.49002514000000003</v>
      </c>
      <c r="S40" s="111">
        <v>0.31671026000000002</v>
      </c>
      <c r="T40" s="111">
        <v>0.56237837999999996</v>
      </c>
      <c r="U40" s="111">
        <v>0.70893708</v>
      </c>
      <c r="V40" s="111">
        <v>0.26815315000000001</v>
      </c>
      <c r="W40" s="111">
        <v>0.63900000000000001</v>
      </c>
      <c r="X40" s="111">
        <v>0.39290000000000003</v>
      </c>
      <c r="Y40" s="111">
        <v>0.2492</v>
      </c>
      <c r="Z40" s="111">
        <v>0.49554999999999999</v>
      </c>
      <c r="AA40" s="111">
        <v>0.40515000000000001</v>
      </c>
      <c r="AB40" s="111">
        <v>0.35020000000000001</v>
      </c>
      <c r="AC40" s="111">
        <v>0.57255</v>
      </c>
      <c r="AD40" s="111">
        <v>0.62905</v>
      </c>
      <c r="AE40" s="111">
        <v>0.40500000000000003</v>
      </c>
      <c r="AF40" s="111">
        <v>0.83174999999999999</v>
      </c>
      <c r="AG40" s="111">
        <v>0.61609999999999998</v>
      </c>
      <c r="AH40" s="111">
        <v>0.49070000000000003</v>
      </c>
      <c r="AI40" s="111">
        <v>0.86575000000000002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</row>
    <row r="41" spans="1:59" x14ac:dyDescent="0.2">
      <c r="A41" t="s">
        <v>175</v>
      </c>
      <c r="B41" t="s">
        <v>287</v>
      </c>
      <c r="C41" s="126">
        <v>1</v>
      </c>
      <c r="D41">
        <v>0</v>
      </c>
      <c r="E41">
        <v>0</v>
      </c>
      <c r="F41" s="111">
        <v>0.15755</v>
      </c>
      <c r="G41" s="111">
        <v>0.15395</v>
      </c>
      <c r="H41" s="111">
        <v>0.30959999999999999</v>
      </c>
      <c r="I41" s="111">
        <v>0.10105</v>
      </c>
      <c r="J41" s="111">
        <v>0.20830000000000001</v>
      </c>
      <c r="K41" s="111">
        <v>0.32240000000000002</v>
      </c>
      <c r="L41" s="111">
        <v>0.62357088000000005</v>
      </c>
      <c r="M41" s="111">
        <v>0.2473996</v>
      </c>
      <c r="N41" s="111">
        <v>0.63840746000000004</v>
      </c>
      <c r="O41" s="111">
        <v>0.55063452000000002</v>
      </c>
      <c r="P41" s="111">
        <v>0.27449371</v>
      </c>
      <c r="Q41" s="111">
        <v>0.69307118999999995</v>
      </c>
      <c r="R41" s="111">
        <v>0.60596391999999999</v>
      </c>
      <c r="S41" s="111">
        <v>0.24011640000000001</v>
      </c>
      <c r="T41" s="111">
        <v>0.57978830000000003</v>
      </c>
      <c r="U41" s="111">
        <v>0.54285634999999999</v>
      </c>
      <c r="V41" s="111">
        <v>0.26607913999999999</v>
      </c>
      <c r="W41" s="111">
        <v>0.66351413000000004</v>
      </c>
      <c r="X41" s="111">
        <v>0.43445</v>
      </c>
      <c r="Y41" s="111">
        <v>0.28039999999999998</v>
      </c>
      <c r="Z41" s="111">
        <v>0.52764999999999995</v>
      </c>
      <c r="AA41" s="111">
        <v>0.35185</v>
      </c>
      <c r="AB41" s="111">
        <v>0.32464999999999999</v>
      </c>
      <c r="AC41" s="111">
        <v>0.73280000000000001</v>
      </c>
      <c r="AD41" s="111">
        <v>0.70299999999999996</v>
      </c>
      <c r="AE41" s="111">
        <v>0.50370000000000004</v>
      </c>
      <c r="AF41" s="111">
        <v>0.88090000000000002</v>
      </c>
      <c r="AG41" s="111">
        <v>0.58484999999999998</v>
      </c>
      <c r="AH41" s="111">
        <v>0.59594999999999998</v>
      </c>
      <c r="AI41" s="111">
        <v>1.05945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</row>
    <row r="42" spans="1:59" x14ac:dyDescent="0.2">
      <c r="A42" t="s">
        <v>163</v>
      </c>
      <c r="B42" t="s">
        <v>287</v>
      </c>
      <c r="C42" s="126">
        <v>1</v>
      </c>
      <c r="D42">
        <v>0</v>
      </c>
      <c r="E42">
        <v>0</v>
      </c>
      <c r="F42" s="111">
        <v>0.1166</v>
      </c>
      <c r="G42" s="111">
        <v>0.43719999999999998</v>
      </c>
      <c r="H42" s="111">
        <v>0.3347</v>
      </c>
      <c r="I42" s="111">
        <v>0.21560000000000001</v>
      </c>
      <c r="J42" s="111">
        <v>0.50949999999999995</v>
      </c>
      <c r="K42" s="111">
        <v>0.24099999999999999</v>
      </c>
      <c r="L42" s="111">
        <v>0.52361272000000003</v>
      </c>
      <c r="M42" s="111">
        <v>0.32816539</v>
      </c>
      <c r="N42" s="111">
        <v>0.57821758000000001</v>
      </c>
      <c r="O42" s="111">
        <v>0.76550563000000005</v>
      </c>
      <c r="P42" s="111">
        <v>0.27925473000000001</v>
      </c>
      <c r="Q42" s="111">
        <v>0.71799999999999997</v>
      </c>
      <c r="R42" s="111">
        <v>0.49002514000000003</v>
      </c>
      <c r="S42" s="111">
        <v>0.31671026000000002</v>
      </c>
      <c r="T42" s="111">
        <v>0.56237837999999996</v>
      </c>
      <c r="U42" s="111">
        <v>0.70893708</v>
      </c>
      <c r="V42" s="111">
        <v>0.26815315000000001</v>
      </c>
      <c r="W42" s="111">
        <v>0.63900000000000001</v>
      </c>
      <c r="X42" s="111">
        <v>0.39290000000000003</v>
      </c>
      <c r="Y42" s="111">
        <v>0.2492</v>
      </c>
      <c r="Z42" s="111">
        <v>0.49554999999999999</v>
      </c>
      <c r="AA42" s="111">
        <v>0.40515000000000001</v>
      </c>
      <c r="AB42" s="111">
        <v>0.35020000000000001</v>
      </c>
      <c r="AC42" s="111">
        <v>0.57255</v>
      </c>
      <c r="AD42" s="111">
        <v>0.62905</v>
      </c>
      <c r="AE42" s="111">
        <v>0.40500000000000003</v>
      </c>
      <c r="AF42" s="111">
        <v>0.83174999999999999</v>
      </c>
      <c r="AG42" s="111">
        <v>0.61609999999999998</v>
      </c>
      <c r="AH42" s="111">
        <v>0.49070000000000003</v>
      </c>
      <c r="AI42" s="111">
        <v>0.86575000000000002</v>
      </c>
      <c r="AJ42">
        <v>0</v>
      </c>
      <c r="AK42">
        <v>1</v>
      </c>
      <c r="AL42">
        <v>0</v>
      </c>
      <c r="AM42">
        <v>0</v>
      </c>
      <c r="AN42">
        <v>1</v>
      </c>
      <c r="AO42">
        <v>0</v>
      </c>
      <c r="AP42">
        <v>0</v>
      </c>
      <c r="AQ42">
        <v>1</v>
      </c>
      <c r="AR42">
        <v>0</v>
      </c>
      <c r="AS42">
        <v>0</v>
      </c>
      <c r="AT42">
        <v>1</v>
      </c>
      <c r="AU42">
        <v>0</v>
      </c>
      <c r="AV42">
        <v>0</v>
      </c>
      <c r="AW42">
        <v>1</v>
      </c>
      <c r="AX42">
        <v>0</v>
      </c>
      <c r="AY42">
        <v>0</v>
      </c>
      <c r="AZ42">
        <v>1</v>
      </c>
      <c r="BA42">
        <v>0</v>
      </c>
      <c r="BB42">
        <v>0</v>
      </c>
      <c r="BC42">
        <v>1</v>
      </c>
      <c r="BD42">
        <v>0</v>
      </c>
      <c r="BE42">
        <v>0</v>
      </c>
      <c r="BF42">
        <v>1</v>
      </c>
      <c r="BG42">
        <v>0</v>
      </c>
    </row>
    <row r="43" spans="1:59" x14ac:dyDescent="0.2">
      <c r="A43" t="s">
        <v>160</v>
      </c>
      <c r="B43" t="s">
        <v>287</v>
      </c>
      <c r="C43" s="126">
        <v>1</v>
      </c>
      <c r="D43">
        <v>0</v>
      </c>
      <c r="E43">
        <v>0</v>
      </c>
      <c r="F43" s="111">
        <v>0.11805</v>
      </c>
      <c r="G43" s="111">
        <v>0.21440000000000001</v>
      </c>
      <c r="H43" s="111">
        <v>0.13014999999999999</v>
      </c>
      <c r="I43" s="111">
        <v>9.6299999999999997E-2</v>
      </c>
      <c r="J43" s="111">
        <v>0.19989999999999999</v>
      </c>
      <c r="K43" s="111">
        <v>0.12075</v>
      </c>
      <c r="L43" s="111">
        <v>0.52361272000000003</v>
      </c>
      <c r="M43" s="111">
        <v>0.32816539</v>
      </c>
      <c r="N43" s="111">
        <v>0.57821758000000001</v>
      </c>
      <c r="O43" s="111">
        <v>0.76550563000000005</v>
      </c>
      <c r="P43" s="111">
        <v>0.27925473000000001</v>
      </c>
      <c r="Q43" s="111">
        <v>0.71799999999999997</v>
      </c>
      <c r="R43" s="111">
        <v>0.49002514000000003</v>
      </c>
      <c r="S43" s="111">
        <v>0.31671026000000002</v>
      </c>
      <c r="T43" s="111">
        <v>0.56237837999999996</v>
      </c>
      <c r="U43" s="111">
        <v>0.70893708</v>
      </c>
      <c r="V43" s="111">
        <v>0.26815315000000001</v>
      </c>
      <c r="W43" s="111">
        <v>0.63900000000000001</v>
      </c>
      <c r="X43" s="111">
        <v>0.39290000000000003</v>
      </c>
      <c r="Y43" s="111">
        <v>0.2492</v>
      </c>
      <c r="Z43" s="111">
        <v>0.49554999999999999</v>
      </c>
      <c r="AA43" s="111">
        <v>0.40515000000000001</v>
      </c>
      <c r="AB43" s="111">
        <v>0.35020000000000001</v>
      </c>
      <c r="AC43" s="111">
        <v>0.57255</v>
      </c>
      <c r="AD43" s="111">
        <v>0.62905</v>
      </c>
      <c r="AE43" s="111">
        <v>0.40500000000000003</v>
      </c>
      <c r="AF43" s="111">
        <v>0.83174999999999999</v>
      </c>
      <c r="AG43" s="111">
        <v>0.61609999999999998</v>
      </c>
      <c r="AH43" s="111">
        <v>0.49070000000000003</v>
      </c>
      <c r="AI43" s="111">
        <v>0.86575000000000002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</row>
    <row r="44" spans="1:59" x14ac:dyDescent="0.2">
      <c r="A44" t="s">
        <v>99</v>
      </c>
      <c r="B44" t="s">
        <v>287</v>
      </c>
      <c r="C44" s="126">
        <v>1</v>
      </c>
      <c r="D44">
        <v>0</v>
      </c>
      <c r="E44">
        <v>0</v>
      </c>
      <c r="F44" s="111">
        <v>0.19109999999999999</v>
      </c>
      <c r="G44" s="111">
        <v>1.46305</v>
      </c>
      <c r="H44" s="111">
        <v>0.11945</v>
      </c>
      <c r="I44" s="111">
        <v>0.23230000000000001</v>
      </c>
      <c r="J44" s="111">
        <v>1.4116</v>
      </c>
      <c r="K44" s="111">
        <v>0.11645</v>
      </c>
      <c r="L44" s="111">
        <v>0.38178487999999999</v>
      </c>
      <c r="M44" s="111">
        <v>0.23316579000000001</v>
      </c>
      <c r="N44" s="111">
        <v>0.61376061999999998</v>
      </c>
      <c r="O44" s="111">
        <v>0.85699999999999998</v>
      </c>
      <c r="P44" s="111">
        <v>0.41984812999999999</v>
      </c>
      <c r="Q44" s="111">
        <v>0.77393791999999995</v>
      </c>
      <c r="R44" s="111">
        <v>0.37167325000000001</v>
      </c>
      <c r="S44" s="111">
        <v>0.22899385999999999</v>
      </c>
      <c r="T44" s="111">
        <v>0.60379041</v>
      </c>
      <c r="U44" s="111">
        <v>0.77800000000000002</v>
      </c>
      <c r="V44" s="111">
        <v>0.41228208999999999</v>
      </c>
      <c r="W44" s="111">
        <v>0.70435861</v>
      </c>
      <c r="X44" s="111">
        <v>0.38074999999999998</v>
      </c>
      <c r="Y44" s="111">
        <v>0.3422</v>
      </c>
      <c r="Z44" s="111">
        <v>0.61209999999999998</v>
      </c>
      <c r="AA44" s="111">
        <v>0.50349999999999995</v>
      </c>
      <c r="AB44" s="111">
        <v>0.40699999999999997</v>
      </c>
      <c r="AC44" s="111">
        <v>0.78139999999999998</v>
      </c>
      <c r="AD44" s="111">
        <v>0.64134999999999998</v>
      </c>
      <c r="AE44" s="111">
        <v>0.55654999999999999</v>
      </c>
      <c r="AF44" s="111">
        <v>0.96225000000000005</v>
      </c>
      <c r="AG44" s="111">
        <v>0.71214999999999995</v>
      </c>
      <c r="AH44" s="111">
        <v>0.67020000000000002</v>
      </c>
      <c r="AI44" s="111">
        <v>1.2338</v>
      </c>
      <c r="AJ44">
        <v>0</v>
      </c>
      <c r="AK44">
        <v>1</v>
      </c>
      <c r="AL44">
        <v>0</v>
      </c>
      <c r="AM44">
        <v>0</v>
      </c>
      <c r="AN44">
        <v>1</v>
      </c>
      <c r="AO44">
        <v>0</v>
      </c>
      <c r="AP44">
        <v>0</v>
      </c>
      <c r="AQ44">
        <v>1</v>
      </c>
      <c r="AR44">
        <v>0</v>
      </c>
      <c r="AS44">
        <v>0</v>
      </c>
      <c r="AT44">
        <v>1</v>
      </c>
      <c r="AU44">
        <v>0</v>
      </c>
      <c r="AV44">
        <v>0</v>
      </c>
      <c r="AW44">
        <v>1</v>
      </c>
      <c r="AX44">
        <v>0</v>
      </c>
      <c r="AY44">
        <v>0</v>
      </c>
      <c r="AZ44">
        <v>1</v>
      </c>
      <c r="BA44">
        <v>0</v>
      </c>
      <c r="BB44">
        <v>0</v>
      </c>
      <c r="BC44">
        <v>1</v>
      </c>
      <c r="BD44">
        <v>0</v>
      </c>
      <c r="BE44">
        <v>0</v>
      </c>
      <c r="BF44">
        <v>1</v>
      </c>
      <c r="BG44">
        <v>0</v>
      </c>
    </row>
    <row r="45" spans="1:59" x14ac:dyDescent="0.2">
      <c r="A45" t="s">
        <v>158</v>
      </c>
      <c r="B45" t="s">
        <v>287</v>
      </c>
      <c r="C45" s="126">
        <v>1</v>
      </c>
      <c r="D45">
        <v>0</v>
      </c>
      <c r="E45">
        <v>0</v>
      </c>
      <c r="F45" s="111">
        <v>9.2350000000000002E-2</v>
      </c>
      <c r="G45" s="111">
        <v>0.13125000000000001</v>
      </c>
      <c r="H45" s="111">
        <v>0.16300000000000001</v>
      </c>
      <c r="I45" s="111">
        <v>0.11915000000000001</v>
      </c>
      <c r="J45" s="111">
        <v>0.14710000000000001</v>
      </c>
      <c r="K45" s="111">
        <v>0.13335</v>
      </c>
      <c r="L45" s="111">
        <v>0.52361272000000003</v>
      </c>
      <c r="M45" s="111">
        <v>0.32816539</v>
      </c>
      <c r="N45" s="111">
        <v>0.57821758000000001</v>
      </c>
      <c r="O45" s="111">
        <v>0.76550563000000005</v>
      </c>
      <c r="P45" s="111">
        <v>0.27925473000000001</v>
      </c>
      <c r="Q45" s="111">
        <v>0.71799999999999997</v>
      </c>
      <c r="R45" s="111">
        <v>0.49002514000000003</v>
      </c>
      <c r="S45" s="111">
        <v>0.31671026000000002</v>
      </c>
      <c r="T45" s="111">
        <v>0.56237837999999996</v>
      </c>
      <c r="U45" s="111">
        <v>0.70893708</v>
      </c>
      <c r="V45" s="111">
        <v>0.26815315000000001</v>
      </c>
      <c r="W45" s="111">
        <v>0.63900000000000001</v>
      </c>
      <c r="X45" s="111">
        <v>0.39290000000000003</v>
      </c>
      <c r="Y45" s="111">
        <v>0.2492</v>
      </c>
      <c r="Z45" s="111">
        <v>0.49554999999999999</v>
      </c>
      <c r="AA45" s="111">
        <v>0.40515000000000001</v>
      </c>
      <c r="AB45" s="111">
        <v>0.35020000000000001</v>
      </c>
      <c r="AC45" s="111">
        <v>0.57255</v>
      </c>
      <c r="AD45" s="111">
        <v>0.62905</v>
      </c>
      <c r="AE45" s="111">
        <v>0.40500000000000003</v>
      </c>
      <c r="AF45" s="111">
        <v>0.83174999999999999</v>
      </c>
      <c r="AG45" s="111">
        <v>0.61609999999999998</v>
      </c>
      <c r="AH45" s="111">
        <v>0.49070000000000003</v>
      </c>
      <c r="AI45" s="111">
        <v>0.86575000000000002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</row>
    <row r="46" spans="1:59" x14ac:dyDescent="0.2">
      <c r="A46" t="s">
        <v>138</v>
      </c>
      <c r="B46" t="s">
        <v>287</v>
      </c>
      <c r="C46" s="126">
        <v>1</v>
      </c>
      <c r="D46">
        <v>0</v>
      </c>
      <c r="E46">
        <v>0</v>
      </c>
      <c r="F46" s="111">
        <v>9.8100000000000007E-2</v>
      </c>
      <c r="G46" s="111">
        <v>0.12485</v>
      </c>
      <c r="H46" s="111">
        <v>0.13769999999999999</v>
      </c>
      <c r="I46" s="111">
        <v>8.1799999999999998E-2</v>
      </c>
      <c r="J46" s="111">
        <v>0.12225</v>
      </c>
      <c r="K46" s="111">
        <v>0.1195</v>
      </c>
      <c r="L46" s="111">
        <v>0.62357088000000005</v>
      </c>
      <c r="M46" s="111">
        <v>0.2473996</v>
      </c>
      <c r="N46" s="111">
        <v>0.63840746000000004</v>
      </c>
      <c r="O46" s="111">
        <v>0.55063452000000002</v>
      </c>
      <c r="P46" s="111">
        <v>0.27449371</v>
      </c>
      <c r="Q46" s="111">
        <v>0.69307118999999995</v>
      </c>
      <c r="R46" s="111">
        <v>0.60596391999999999</v>
      </c>
      <c r="S46" s="111">
        <v>0.24011640000000001</v>
      </c>
      <c r="T46" s="111">
        <v>0.57978830000000003</v>
      </c>
      <c r="U46" s="111">
        <v>0.54285634999999999</v>
      </c>
      <c r="V46" s="111">
        <v>0.26607913999999999</v>
      </c>
      <c r="W46" s="111">
        <v>0.66351413000000004</v>
      </c>
      <c r="X46" s="111">
        <v>0.43445</v>
      </c>
      <c r="Y46" s="111">
        <v>0.28039999999999998</v>
      </c>
      <c r="Z46" s="111">
        <v>0.52764999999999995</v>
      </c>
      <c r="AA46" s="111">
        <v>0.35185</v>
      </c>
      <c r="AB46" s="111">
        <v>0.32464999999999999</v>
      </c>
      <c r="AC46" s="111">
        <v>0.73280000000000001</v>
      </c>
      <c r="AD46" s="111">
        <v>0.70299999999999996</v>
      </c>
      <c r="AE46" s="111">
        <v>0.50370000000000004</v>
      </c>
      <c r="AF46" s="111">
        <v>0.88090000000000002</v>
      </c>
      <c r="AG46" s="111">
        <v>0.58484999999999998</v>
      </c>
      <c r="AH46" s="111">
        <v>0.59594999999999998</v>
      </c>
      <c r="AI46" s="111">
        <v>1.05945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</row>
    <row r="47" spans="1:59" x14ac:dyDescent="0.2">
      <c r="A47" t="s">
        <v>173</v>
      </c>
      <c r="B47" t="s">
        <v>287</v>
      </c>
      <c r="C47" s="126">
        <v>1</v>
      </c>
      <c r="D47">
        <v>0</v>
      </c>
      <c r="E47">
        <v>0</v>
      </c>
      <c r="F47" s="111">
        <v>0.1537</v>
      </c>
      <c r="G47" s="111">
        <v>0.22944999999999999</v>
      </c>
      <c r="H47" s="111">
        <v>0.18665000000000001</v>
      </c>
      <c r="I47" s="111">
        <v>0.20230000000000001</v>
      </c>
      <c r="J47" s="111">
        <v>0.18734999999999999</v>
      </c>
      <c r="K47" s="111">
        <v>0.16489999999999999</v>
      </c>
      <c r="L47" s="111">
        <v>0.52361272000000003</v>
      </c>
      <c r="M47" s="111">
        <v>0.32816539</v>
      </c>
      <c r="N47" s="111">
        <v>0.57821758000000001</v>
      </c>
      <c r="O47" s="111">
        <v>0.76550563000000005</v>
      </c>
      <c r="P47" s="111">
        <v>0.27925473000000001</v>
      </c>
      <c r="Q47" s="111">
        <v>0.71799999999999997</v>
      </c>
      <c r="R47" s="111">
        <v>0.49002514000000003</v>
      </c>
      <c r="S47" s="111">
        <v>0.31671026000000002</v>
      </c>
      <c r="T47" s="111">
        <v>0.56237837999999996</v>
      </c>
      <c r="U47" s="111">
        <v>0.70893708</v>
      </c>
      <c r="V47" s="111">
        <v>0.26815315000000001</v>
      </c>
      <c r="W47" s="111">
        <v>0.63900000000000001</v>
      </c>
      <c r="X47" s="111">
        <v>0.39290000000000003</v>
      </c>
      <c r="Y47" s="111">
        <v>0.2492</v>
      </c>
      <c r="Z47" s="111">
        <v>0.49554999999999999</v>
      </c>
      <c r="AA47" s="111">
        <v>0.40515000000000001</v>
      </c>
      <c r="AB47" s="111">
        <v>0.35020000000000001</v>
      </c>
      <c r="AC47" s="111">
        <v>0.57255</v>
      </c>
      <c r="AD47" s="111">
        <v>0.62905</v>
      </c>
      <c r="AE47" s="111">
        <v>0.40500000000000003</v>
      </c>
      <c r="AF47" s="111">
        <v>0.83174999999999999</v>
      </c>
      <c r="AG47" s="111">
        <v>0.61609999999999998</v>
      </c>
      <c r="AH47" s="111">
        <v>0.49070000000000003</v>
      </c>
      <c r="AI47" s="111">
        <v>0.86575000000000002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</row>
    <row r="48" spans="1:59" x14ac:dyDescent="0.2">
      <c r="A48" t="s">
        <v>169</v>
      </c>
      <c r="B48" t="s">
        <v>287</v>
      </c>
      <c r="C48" s="126">
        <v>2</v>
      </c>
      <c r="D48">
        <v>0</v>
      </c>
      <c r="E48">
        <v>0</v>
      </c>
      <c r="F48" s="111">
        <v>0.12534999999999999</v>
      </c>
      <c r="G48" s="111">
        <v>0.21870000000000001</v>
      </c>
      <c r="H48" s="111">
        <v>0.26945000000000002</v>
      </c>
      <c r="I48" s="111">
        <v>0.23335</v>
      </c>
      <c r="J48" s="111">
        <v>0.2089</v>
      </c>
      <c r="K48" s="111">
        <v>0.20444999999999999</v>
      </c>
      <c r="L48" s="111">
        <v>0.52361272000000003</v>
      </c>
      <c r="M48" s="111">
        <v>0.32816539</v>
      </c>
      <c r="N48" s="111">
        <v>0.57821758000000001</v>
      </c>
      <c r="O48" s="111">
        <v>0.76550563000000005</v>
      </c>
      <c r="P48" s="111">
        <v>0.27925473000000001</v>
      </c>
      <c r="Q48" s="111">
        <v>0.71799999999999997</v>
      </c>
      <c r="R48" s="111">
        <v>0.49002514000000003</v>
      </c>
      <c r="S48" s="111">
        <v>0.31671026000000002</v>
      </c>
      <c r="T48" s="111">
        <v>0.56237837999999996</v>
      </c>
      <c r="U48" s="111">
        <v>0.70893708</v>
      </c>
      <c r="V48" s="111">
        <v>0.26815315000000001</v>
      </c>
      <c r="W48" s="111">
        <v>0.63900000000000001</v>
      </c>
      <c r="X48" s="111">
        <v>0.39290000000000003</v>
      </c>
      <c r="Y48" s="111">
        <v>0.2492</v>
      </c>
      <c r="Z48" s="111">
        <v>0.49554999999999999</v>
      </c>
      <c r="AA48" s="111">
        <v>0.40515000000000001</v>
      </c>
      <c r="AB48" s="111">
        <v>0.35020000000000001</v>
      </c>
      <c r="AC48" s="111">
        <v>0.57255</v>
      </c>
      <c r="AD48" s="111">
        <v>0.62905</v>
      </c>
      <c r="AE48" s="111">
        <v>0.40500000000000003</v>
      </c>
      <c r="AF48" s="111">
        <v>0.83174999999999999</v>
      </c>
      <c r="AG48" s="111">
        <v>0.61609999999999998</v>
      </c>
      <c r="AH48" s="111">
        <v>0.49070000000000003</v>
      </c>
      <c r="AI48" s="111">
        <v>0.86575000000000002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</row>
    <row r="49" spans="1:59" x14ac:dyDescent="0.2">
      <c r="A49" t="s">
        <v>75</v>
      </c>
      <c r="B49" t="s">
        <v>287</v>
      </c>
      <c r="C49" s="126">
        <v>2</v>
      </c>
      <c r="D49">
        <v>1</v>
      </c>
      <c r="E49">
        <v>1</v>
      </c>
      <c r="F49" s="111">
        <v>0.10875</v>
      </c>
      <c r="G49" s="111">
        <v>0.25755</v>
      </c>
      <c r="H49" s="111">
        <v>0.1321</v>
      </c>
      <c r="I49" s="111">
        <v>0.21295</v>
      </c>
      <c r="J49" s="111">
        <v>0.2424</v>
      </c>
      <c r="K49" s="111">
        <v>0.12085</v>
      </c>
      <c r="L49" s="111">
        <v>0.52361272000000003</v>
      </c>
      <c r="M49" s="111">
        <v>0.32816539</v>
      </c>
      <c r="N49" s="111">
        <v>0.57821758000000001</v>
      </c>
      <c r="O49" s="111">
        <v>0.76550563000000005</v>
      </c>
      <c r="P49" s="111">
        <v>0.27925473000000001</v>
      </c>
      <c r="Q49" s="111">
        <v>0.71799999999999997</v>
      </c>
      <c r="R49" s="111">
        <v>0.49002514000000003</v>
      </c>
      <c r="S49" s="111">
        <v>0.31671026000000002</v>
      </c>
      <c r="T49" s="111">
        <v>0.56237837999999996</v>
      </c>
      <c r="U49" s="111">
        <v>0.70893708</v>
      </c>
      <c r="V49" s="111">
        <v>0.26815315000000001</v>
      </c>
      <c r="W49" s="111">
        <v>0.63900000000000001</v>
      </c>
      <c r="X49" s="111">
        <v>0.39290000000000003</v>
      </c>
      <c r="Y49" s="111">
        <v>0.2492</v>
      </c>
      <c r="Z49" s="111">
        <v>0.49554999999999999</v>
      </c>
      <c r="AA49" s="111">
        <v>0.40515000000000001</v>
      </c>
      <c r="AB49" s="111">
        <v>0.35020000000000001</v>
      </c>
      <c r="AC49" s="111">
        <v>0.57255</v>
      </c>
      <c r="AD49" s="111">
        <v>0.62905</v>
      </c>
      <c r="AE49" s="111">
        <v>0.40500000000000003</v>
      </c>
      <c r="AF49" s="111">
        <v>0.83174999999999999</v>
      </c>
      <c r="AG49" s="111">
        <v>0.61609999999999998</v>
      </c>
      <c r="AH49" s="111">
        <v>0.49070000000000003</v>
      </c>
      <c r="AI49" s="111">
        <v>0.86575000000000002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1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</row>
    <row r="50" spans="1:59" x14ac:dyDescent="0.2">
      <c r="A50" t="s">
        <v>114</v>
      </c>
      <c r="B50" t="s">
        <v>287</v>
      </c>
      <c r="C50" s="126">
        <v>2</v>
      </c>
      <c r="D50">
        <v>0</v>
      </c>
      <c r="E50">
        <v>0</v>
      </c>
      <c r="F50" s="111">
        <v>8.6849999999999997E-2</v>
      </c>
      <c r="G50" s="111">
        <v>0.1235</v>
      </c>
      <c r="H50" s="111">
        <v>0.13175000000000001</v>
      </c>
      <c r="I50" s="111">
        <v>9.7850000000000006E-2</v>
      </c>
      <c r="J50" s="111">
        <v>0.11895</v>
      </c>
      <c r="K50" s="111">
        <v>9.2149999999999996E-2</v>
      </c>
      <c r="L50" s="111">
        <v>0.38178487999999999</v>
      </c>
      <c r="M50" s="111">
        <v>0.23316579000000001</v>
      </c>
      <c r="N50" s="111">
        <v>0.61376061999999998</v>
      </c>
      <c r="O50" s="111">
        <v>0.85699999999999998</v>
      </c>
      <c r="P50" s="111">
        <v>0.41984812999999999</v>
      </c>
      <c r="Q50" s="111">
        <v>0.77393791999999995</v>
      </c>
      <c r="R50" s="111">
        <v>0.37167325000000001</v>
      </c>
      <c r="S50" s="111">
        <v>0.22899385999999999</v>
      </c>
      <c r="T50" s="111">
        <v>0.60379041</v>
      </c>
      <c r="U50" s="111">
        <v>0.77800000000000002</v>
      </c>
      <c r="V50" s="111">
        <v>0.41228208999999999</v>
      </c>
      <c r="W50" s="111">
        <v>0.70435861</v>
      </c>
      <c r="X50" s="111">
        <v>0.38074999999999998</v>
      </c>
      <c r="Y50" s="111">
        <v>0.3422</v>
      </c>
      <c r="Z50" s="111">
        <v>0.61209999999999998</v>
      </c>
      <c r="AA50" s="111">
        <v>0.50349999999999995</v>
      </c>
      <c r="AB50" s="111">
        <v>0.40699999999999997</v>
      </c>
      <c r="AC50" s="111">
        <v>0.78139999999999998</v>
      </c>
      <c r="AD50" s="111">
        <v>0.64134999999999998</v>
      </c>
      <c r="AE50" s="111">
        <v>0.55654999999999999</v>
      </c>
      <c r="AF50" s="111">
        <v>0.96225000000000005</v>
      </c>
      <c r="AG50" s="111">
        <v>0.71214999999999995</v>
      </c>
      <c r="AH50" s="111">
        <v>0.67020000000000002</v>
      </c>
      <c r="AI50" s="111">
        <v>1.2338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</row>
    <row r="51" spans="1:59" x14ac:dyDescent="0.2">
      <c r="A51" t="s">
        <v>148</v>
      </c>
      <c r="B51" t="s">
        <v>287</v>
      </c>
      <c r="C51" s="126">
        <v>2</v>
      </c>
      <c r="D51">
        <v>0</v>
      </c>
      <c r="E51">
        <v>0</v>
      </c>
      <c r="F51" s="111">
        <v>0.1157</v>
      </c>
      <c r="G51" s="111">
        <v>0.17899999999999999</v>
      </c>
      <c r="H51" s="111">
        <v>0.11365</v>
      </c>
      <c r="I51" s="111">
        <v>0.11275</v>
      </c>
      <c r="J51" s="111">
        <v>0.15060000000000001</v>
      </c>
      <c r="K51" s="111">
        <v>0.1125</v>
      </c>
      <c r="L51" s="111">
        <v>0.58976083999999995</v>
      </c>
      <c r="M51" s="111">
        <v>0.19757644999999999</v>
      </c>
      <c r="N51" s="111">
        <v>0.48505901000000001</v>
      </c>
      <c r="O51" s="111">
        <v>0.30377016000000001</v>
      </c>
      <c r="P51" s="111">
        <v>0.15640842999999999</v>
      </c>
      <c r="Q51" s="111">
        <v>0.35694550000000003</v>
      </c>
      <c r="R51" s="111">
        <v>0.54860723</v>
      </c>
      <c r="S51" s="111">
        <v>0.19305096999999999</v>
      </c>
      <c r="T51" s="111">
        <v>0.44595601000000001</v>
      </c>
      <c r="U51" s="111">
        <v>0.29083010999999998</v>
      </c>
      <c r="V51" s="111">
        <v>0.15082229</v>
      </c>
      <c r="W51" s="111">
        <v>0.33686367</v>
      </c>
      <c r="X51" s="111">
        <v>0.31164999999999998</v>
      </c>
      <c r="Y51" s="111">
        <v>0.23455000000000001</v>
      </c>
      <c r="Z51" s="111">
        <v>0.46515000000000001</v>
      </c>
      <c r="AA51" s="111">
        <v>0.18855</v>
      </c>
      <c r="AB51" s="111">
        <v>0.18995000000000001</v>
      </c>
      <c r="AC51" s="111">
        <v>0.47139999999999999</v>
      </c>
      <c r="AD51" s="111">
        <v>0.52315</v>
      </c>
      <c r="AE51" s="111">
        <v>0.41160000000000002</v>
      </c>
      <c r="AF51" s="111">
        <v>0.81605000000000005</v>
      </c>
      <c r="AG51" s="111">
        <v>0.3241</v>
      </c>
      <c r="AH51" s="111">
        <v>0.35504999999999998</v>
      </c>
      <c r="AI51" s="111">
        <v>0.76915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</row>
    <row r="52" spans="1:59" x14ac:dyDescent="0.2">
      <c r="A52" t="s">
        <v>302</v>
      </c>
      <c r="B52" t="s">
        <v>287</v>
      </c>
      <c r="C52" s="126">
        <v>2</v>
      </c>
      <c r="D52">
        <v>1</v>
      </c>
      <c r="E52">
        <v>1</v>
      </c>
      <c r="F52" s="111">
        <v>7.8700000000000006E-2</v>
      </c>
      <c r="G52" s="111">
        <v>0.10835</v>
      </c>
      <c r="H52" s="111">
        <v>0.13245000000000001</v>
      </c>
      <c r="I52" s="111">
        <v>0.14355000000000001</v>
      </c>
      <c r="J52" s="111">
        <v>0.11475</v>
      </c>
      <c r="K52" s="111">
        <v>0.11575000000000001</v>
      </c>
      <c r="L52" s="111">
        <v>0.52361272000000003</v>
      </c>
      <c r="M52" s="111">
        <v>0.32816539</v>
      </c>
      <c r="N52" s="111">
        <v>0.57821758000000001</v>
      </c>
      <c r="O52" s="111">
        <v>0.76550563000000005</v>
      </c>
      <c r="P52" s="111">
        <v>0.27925473000000001</v>
      </c>
      <c r="Q52" s="111">
        <v>0.71799999999999997</v>
      </c>
      <c r="R52" s="111">
        <v>0.49002514000000003</v>
      </c>
      <c r="S52" s="111">
        <v>0.31671026000000002</v>
      </c>
      <c r="T52" s="111">
        <v>0.56237837999999996</v>
      </c>
      <c r="U52" s="111">
        <v>0.70893708</v>
      </c>
      <c r="V52" s="111">
        <v>0.26815315000000001</v>
      </c>
      <c r="W52" s="111">
        <v>0.63900000000000001</v>
      </c>
      <c r="X52" s="111">
        <v>0.39290000000000003</v>
      </c>
      <c r="Y52" s="111">
        <v>0.2492</v>
      </c>
      <c r="Z52" s="111">
        <v>0.49554999999999999</v>
      </c>
      <c r="AA52" s="111">
        <v>0.40515000000000001</v>
      </c>
      <c r="AB52" s="111">
        <v>0.35020000000000001</v>
      </c>
      <c r="AC52" s="111">
        <v>0.57255</v>
      </c>
      <c r="AD52" s="111">
        <v>0.62905</v>
      </c>
      <c r="AE52" s="111">
        <v>0.40500000000000003</v>
      </c>
      <c r="AF52" s="111">
        <v>0.83174999999999999</v>
      </c>
      <c r="AG52" s="111">
        <v>0.61609999999999998</v>
      </c>
      <c r="AH52" s="111">
        <v>0.49070000000000003</v>
      </c>
      <c r="AI52" s="111">
        <v>0.86575000000000002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</row>
    <row r="53" spans="1:59" x14ac:dyDescent="0.2">
      <c r="A53" t="s">
        <v>76</v>
      </c>
      <c r="B53" t="s">
        <v>287</v>
      </c>
      <c r="C53" s="126">
        <v>2</v>
      </c>
      <c r="D53">
        <v>1</v>
      </c>
      <c r="E53">
        <v>1</v>
      </c>
      <c r="F53" s="111">
        <v>0.34265000000000001</v>
      </c>
      <c r="G53" s="111">
        <v>0.33360000000000001</v>
      </c>
      <c r="H53" s="111">
        <v>0.13039999999999999</v>
      </c>
      <c r="I53" s="111">
        <v>0.38845000000000002</v>
      </c>
      <c r="J53" s="111">
        <v>0.36835000000000001</v>
      </c>
      <c r="K53" s="111">
        <v>0.11609999999999999</v>
      </c>
      <c r="L53" s="111">
        <v>0.37329299999999999</v>
      </c>
      <c r="M53" s="111">
        <v>0.17333087</v>
      </c>
      <c r="N53" s="111">
        <v>0.67763934999999997</v>
      </c>
      <c r="O53" s="111">
        <v>0.51062003</v>
      </c>
      <c r="P53" s="111">
        <v>0.42985813</v>
      </c>
      <c r="Q53" s="111">
        <v>0.52763578</v>
      </c>
      <c r="R53" s="111">
        <v>0.36954533000000001</v>
      </c>
      <c r="S53" s="111">
        <v>0.16965390999999999</v>
      </c>
      <c r="T53" s="111">
        <v>0.59872623000000003</v>
      </c>
      <c r="U53" s="111">
        <v>0.46883002000000001</v>
      </c>
      <c r="V53" s="111">
        <v>0.35695542000000002</v>
      </c>
      <c r="W53" s="111">
        <v>0.47205719000000002</v>
      </c>
      <c r="X53" s="111">
        <v>0.58250000000000002</v>
      </c>
      <c r="Y53" s="111">
        <v>0.28610000000000002</v>
      </c>
      <c r="Z53" s="111">
        <v>0.36830000000000002</v>
      </c>
      <c r="AA53" s="111">
        <v>0.37685000000000002</v>
      </c>
      <c r="AB53" s="111">
        <v>0.22575000000000001</v>
      </c>
      <c r="AC53" s="111">
        <v>0.28010000000000002</v>
      </c>
      <c r="AD53" s="111">
        <v>0.89139999999999997</v>
      </c>
      <c r="AE53" s="111">
        <v>0.46155000000000002</v>
      </c>
      <c r="AF53" s="111">
        <v>0.60624999999999996</v>
      </c>
      <c r="AG53" s="111">
        <v>0.60924999999999996</v>
      </c>
      <c r="AH53" s="111">
        <v>0.37064999999999998</v>
      </c>
      <c r="AI53" s="111">
        <v>0.46384999999999998</v>
      </c>
      <c r="AJ53">
        <v>0</v>
      </c>
      <c r="AK53">
        <v>1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1</v>
      </c>
      <c r="AR53">
        <v>0</v>
      </c>
      <c r="AS53">
        <v>0</v>
      </c>
      <c r="AT53">
        <v>1</v>
      </c>
      <c r="AU53">
        <v>0</v>
      </c>
      <c r="AV53">
        <v>0</v>
      </c>
      <c r="AW53">
        <v>1</v>
      </c>
      <c r="AX53">
        <v>0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</row>
    <row r="54" spans="1:59" x14ac:dyDescent="0.2">
      <c r="A54" t="s">
        <v>141</v>
      </c>
      <c r="B54" t="s">
        <v>287</v>
      </c>
      <c r="C54" s="126">
        <v>3</v>
      </c>
      <c r="D54">
        <v>0</v>
      </c>
      <c r="E54">
        <v>0</v>
      </c>
      <c r="F54" s="111">
        <v>0.16889999999999999</v>
      </c>
      <c r="G54" s="111">
        <v>0.51324999999999998</v>
      </c>
      <c r="H54" s="111">
        <v>0.16175</v>
      </c>
      <c r="I54" s="111">
        <v>0.1681</v>
      </c>
      <c r="J54" s="111">
        <v>0.40784999999999999</v>
      </c>
      <c r="K54" s="111">
        <v>0.15390000000000001</v>
      </c>
      <c r="L54" s="111">
        <v>0.58976083999999995</v>
      </c>
      <c r="M54" s="111">
        <v>0.19757644999999999</v>
      </c>
      <c r="N54" s="111">
        <v>0.48505901000000001</v>
      </c>
      <c r="O54" s="111">
        <v>0.30377016000000001</v>
      </c>
      <c r="P54" s="111">
        <v>0.15640842999999999</v>
      </c>
      <c r="Q54" s="111">
        <v>0.35694550000000003</v>
      </c>
      <c r="R54" s="111">
        <v>0.54860723</v>
      </c>
      <c r="S54" s="111">
        <v>0.19305096999999999</v>
      </c>
      <c r="T54" s="111">
        <v>0.44595601000000001</v>
      </c>
      <c r="U54" s="111">
        <v>0.29083010999999998</v>
      </c>
      <c r="V54" s="111">
        <v>0.15082229</v>
      </c>
      <c r="W54" s="111">
        <v>0.33686367</v>
      </c>
      <c r="X54" s="111">
        <v>0.31164999999999998</v>
      </c>
      <c r="Y54" s="111">
        <v>0.23455000000000001</v>
      </c>
      <c r="Z54" s="111">
        <v>0.46515000000000001</v>
      </c>
      <c r="AA54" s="111">
        <v>0.18855</v>
      </c>
      <c r="AB54" s="111">
        <v>0.18995000000000001</v>
      </c>
      <c r="AC54" s="111">
        <v>0.47139999999999999</v>
      </c>
      <c r="AD54" s="111">
        <v>0.52315</v>
      </c>
      <c r="AE54" s="111">
        <v>0.41160000000000002</v>
      </c>
      <c r="AF54" s="111">
        <v>0.81605000000000005</v>
      </c>
      <c r="AG54" s="111">
        <v>0.3241</v>
      </c>
      <c r="AH54" s="111">
        <v>0.35504999999999998</v>
      </c>
      <c r="AI54" s="111">
        <v>0.76915</v>
      </c>
      <c r="AJ54">
        <v>0</v>
      </c>
      <c r="AK54">
        <v>1</v>
      </c>
      <c r="AL54">
        <v>0</v>
      </c>
      <c r="AM54">
        <v>0</v>
      </c>
      <c r="AN54">
        <v>1</v>
      </c>
      <c r="AO54">
        <v>0</v>
      </c>
      <c r="AP54">
        <v>0</v>
      </c>
      <c r="AQ54">
        <v>1</v>
      </c>
      <c r="AR54">
        <v>0</v>
      </c>
      <c r="AS54">
        <v>0</v>
      </c>
      <c r="AT54">
        <v>1</v>
      </c>
      <c r="AU54">
        <v>0</v>
      </c>
      <c r="AV54">
        <v>0</v>
      </c>
      <c r="AW54">
        <v>1</v>
      </c>
      <c r="AX54">
        <v>0</v>
      </c>
      <c r="AY54">
        <v>0</v>
      </c>
      <c r="AZ54">
        <v>1</v>
      </c>
      <c r="BA54">
        <v>0</v>
      </c>
      <c r="BB54">
        <v>0</v>
      </c>
      <c r="BC54">
        <v>1</v>
      </c>
      <c r="BD54">
        <v>0</v>
      </c>
      <c r="BE54">
        <v>0</v>
      </c>
      <c r="BF54">
        <v>1</v>
      </c>
      <c r="BG54">
        <v>0</v>
      </c>
    </row>
    <row r="55" spans="1:59" x14ac:dyDescent="0.2">
      <c r="A55" t="s">
        <v>144</v>
      </c>
      <c r="B55" t="s">
        <v>287</v>
      </c>
      <c r="C55" s="126">
        <v>3</v>
      </c>
      <c r="D55">
        <v>0</v>
      </c>
      <c r="E55">
        <v>0</v>
      </c>
      <c r="F55" s="111">
        <v>0.26910000000000001</v>
      </c>
      <c r="G55" s="111">
        <v>0.20180000000000001</v>
      </c>
      <c r="H55" s="111">
        <v>0.10879999999999999</v>
      </c>
      <c r="I55" s="111">
        <v>0.14480000000000001</v>
      </c>
      <c r="J55" s="111">
        <v>0.15260000000000001</v>
      </c>
      <c r="K55" s="111">
        <v>0.1053</v>
      </c>
      <c r="L55" s="111">
        <v>0.58976083999999995</v>
      </c>
      <c r="M55" s="111">
        <v>0.19757644999999999</v>
      </c>
      <c r="N55" s="111">
        <v>0.48505901000000001</v>
      </c>
      <c r="O55" s="111">
        <v>0.30377016000000001</v>
      </c>
      <c r="P55" s="111">
        <v>0.15640842999999999</v>
      </c>
      <c r="Q55" s="111">
        <v>0.35694550000000003</v>
      </c>
      <c r="R55" s="111">
        <v>0.54860723</v>
      </c>
      <c r="S55" s="111">
        <v>0.19305096999999999</v>
      </c>
      <c r="T55" s="111">
        <v>0.44595601000000001</v>
      </c>
      <c r="U55" s="111">
        <v>0.29083010999999998</v>
      </c>
      <c r="V55" s="111">
        <v>0.15082229</v>
      </c>
      <c r="W55" s="111">
        <v>0.33686367</v>
      </c>
      <c r="X55" s="111">
        <v>0.31164999999999998</v>
      </c>
      <c r="Y55" s="111">
        <v>0.23455000000000001</v>
      </c>
      <c r="Z55" s="111">
        <v>0.46515000000000001</v>
      </c>
      <c r="AA55" s="111">
        <v>0.18855</v>
      </c>
      <c r="AB55" s="111">
        <v>0.18995000000000001</v>
      </c>
      <c r="AC55" s="111">
        <v>0.47139999999999999</v>
      </c>
      <c r="AD55" s="111">
        <v>0.52315</v>
      </c>
      <c r="AE55" s="111">
        <v>0.41160000000000002</v>
      </c>
      <c r="AF55" s="111">
        <v>0.81605000000000005</v>
      </c>
      <c r="AG55" s="111">
        <v>0.3241</v>
      </c>
      <c r="AH55" s="111">
        <v>0.35504999999999998</v>
      </c>
      <c r="AI55" s="111">
        <v>0.76915</v>
      </c>
      <c r="AJ55">
        <v>0</v>
      </c>
      <c r="AK55">
        <v>1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1</v>
      </c>
      <c r="AR55">
        <v>0</v>
      </c>
      <c r="AS55">
        <v>0</v>
      </c>
      <c r="AT55">
        <v>1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</row>
    <row r="56" spans="1:59" x14ac:dyDescent="0.2">
      <c r="A56" t="s">
        <v>136</v>
      </c>
      <c r="B56" t="s">
        <v>287</v>
      </c>
      <c r="C56" s="126">
        <v>3</v>
      </c>
      <c r="D56">
        <v>0</v>
      </c>
      <c r="E56">
        <v>0</v>
      </c>
      <c r="F56" s="111">
        <v>7.485E-2</v>
      </c>
      <c r="G56" s="111">
        <v>0.10005</v>
      </c>
      <c r="H56" s="111">
        <v>9.0749999999999997E-2</v>
      </c>
      <c r="I56" s="111">
        <v>7.9850000000000004E-2</v>
      </c>
      <c r="J56" s="111">
        <v>0.11025</v>
      </c>
      <c r="K56" s="111">
        <v>9.8549999999999999E-2</v>
      </c>
      <c r="L56" s="111">
        <v>0.62357088000000005</v>
      </c>
      <c r="M56" s="111">
        <v>0.2473996</v>
      </c>
      <c r="N56" s="111">
        <v>0.63840746000000004</v>
      </c>
      <c r="O56" s="111">
        <v>0.55063452000000002</v>
      </c>
      <c r="P56" s="111">
        <v>0.27449371</v>
      </c>
      <c r="Q56" s="111">
        <v>0.69307118999999995</v>
      </c>
      <c r="R56" s="111">
        <v>0.60596391999999999</v>
      </c>
      <c r="S56" s="111">
        <v>0.24011640000000001</v>
      </c>
      <c r="T56" s="111">
        <v>0.57978830000000003</v>
      </c>
      <c r="U56" s="111">
        <v>0.54285634999999999</v>
      </c>
      <c r="V56" s="111">
        <v>0.26607913999999999</v>
      </c>
      <c r="W56" s="111">
        <v>0.66351413000000004</v>
      </c>
      <c r="X56" s="111">
        <v>0.43445</v>
      </c>
      <c r="Y56" s="111">
        <v>0.28039999999999998</v>
      </c>
      <c r="Z56" s="111">
        <v>0.52764999999999995</v>
      </c>
      <c r="AA56" s="111">
        <v>0.35185</v>
      </c>
      <c r="AB56" s="111">
        <v>0.32464999999999999</v>
      </c>
      <c r="AC56" s="111">
        <v>0.73280000000000001</v>
      </c>
      <c r="AD56" s="111">
        <v>0.70299999999999996</v>
      </c>
      <c r="AE56" s="111">
        <v>0.50370000000000004</v>
      </c>
      <c r="AF56" s="111">
        <v>0.88090000000000002</v>
      </c>
      <c r="AG56" s="111">
        <v>0.58484999999999998</v>
      </c>
      <c r="AH56" s="111">
        <v>0.59594999999999998</v>
      </c>
      <c r="AI56" s="111">
        <v>1.05945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</row>
    <row r="57" spans="1:59" x14ac:dyDescent="0.2">
      <c r="A57" t="s">
        <v>151</v>
      </c>
      <c r="B57" t="s">
        <v>287</v>
      </c>
      <c r="C57" s="126">
        <v>3</v>
      </c>
      <c r="D57">
        <v>0</v>
      </c>
      <c r="E57">
        <v>0</v>
      </c>
      <c r="F57" s="111">
        <v>8.7499999999999994E-2</v>
      </c>
      <c r="G57" s="111">
        <v>0.19355</v>
      </c>
      <c r="H57" s="111">
        <v>0.12095</v>
      </c>
      <c r="I57" s="111">
        <v>8.2400000000000001E-2</v>
      </c>
      <c r="J57" s="111">
        <v>0.1183</v>
      </c>
      <c r="K57" s="111">
        <v>0.10825</v>
      </c>
      <c r="L57" s="111">
        <v>0.58976083999999995</v>
      </c>
      <c r="M57" s="111">
        <v>0.19757644999999999</v>
      </c>
      <c r="N57" s="111">
        <v>0.48505901000000001</v>
      </c>
      <c r="O57" s="111">
        <v>0.30377016000000001</v>
      </c>
      <c r="P57" s="111">
        <v>0.15640842999999999</v>
      </c>
      <c r="Q57" s="111">
        <v>0.35694550000000003</v>
      </c>
      <c r="R57" s="111">
        <v>0.54860723</v>
      </c>
      <c r="S57" s="111">
        <v>0.19305096999999999</v>
      </c>
      <c r="T57" s="111">
        <v>0.44595601000000001</v>
      </c>
      <c r="U57" s="111">
        <v>0.29083010999999998</v>
      </c>
      <c r="V57" s="111">
        <v>0.15082229</v>
      </c>
      <c r="W57" s="111">
        <v>0.33686367</v>
      </c>
      <c r="X57" s="111">
        <v>0.31164999999999998</v>
      </c>
      <c r="Y57" s="111">
        <v>0.23455000000000001</v>
      </c>
      <c r="Z57" s="111">
        <v>0.46515000000000001</v>
      </c>
      <c r="AA57" s="111">
        <v>0.18855</v>
      </c>
      <c r="AB57" s="111">
        <v>0.18995000000000001</v>
      </c>
      <c r="AC57" s="111">
        <v>0.47139999999999999</v>
      </c>
      <c r="AD57" s="111">
        <v>0.52315</v>
      </c>
      <c r="AE57" s="111">
        <v>0.41160000000000002</v>
      </c>
      <c r="AF57" s="111">
        <v>0.81605000000000005</v>
      </c>
      <c r="AG57" s="111">
        <v>0.3241</v>
      </c>
      <c r="AH57" s="111">
        <v>0.35504999999999998</v>
      </c>
      <c r="AI57" s="111">
        <v>0.76915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</row>
    <row r="58" spans="1:59" x14ac:dyDescent="0.2">
      <c r="A58" t="s">
        <v>78</v>
      </c>
      <c r="B58" t="s">
        <v>287</v>
      </c>
      <c r="C58" s="126">
        <v>4</v>
      </c>
      <c r="D58">
        <v>1</v>
      </c>
      <c r="E58">
        <v>1</v>
      </c>
      <c r="F58" s="111">
        <v>0.13975000000000001</v>
      </c>
      <c r="G58" s="111">
        <v>0.43835000000000002</v>
      </c>
      <c r="H58" s="111">
        <v>0.16039999999999999</v>
      </c>
      <c r="I58" s="111">
        <v>0.16405</v>
      </c>
      <c r="J58" s="111">
        <v>0.44750000000000001</v>
      </c>
      <c r="K58" s="111">
        <v>0.15379999999999999</v>
      </c>
      <c r="L58" s="111">
        <v>0.52361272000000003</v>
      </c>
      <c r="M58" s="111">
        <v>0.32816539</v>
      </c>
      <c r="N58" s="111">
        <v>0.57821758000000001</v>
      </c>
      <c r="O58" s="111">
        <v>0.76550563000000005</v>
      </c>
      <c r="P58" s="111">
        <v>0.27925473000000001</v>
      </c>
      <c r="Q58" s="111">
        <v>0.71799999999999997</v>
      </c>
      <c r="R58" s="111">
        <v>0.49002514000000003</v>
      </c>
      <c r="S58" s="111">
        <v>0.31671026000000002</v>
      </c>
      <c r="T58" s="111">
        <v>0.56237837999999996</v>
      </c>
      <c r="U58" s="111">
        <v>0.70893708</v>
      </c>
      <c r="V58" s="111">
        <v>0.26815315000000001</v>
      </c>
      <c r="W58" s="111">
        <v>0.63900000000000001</v>
      </c>
      <c r="X58" s="111">
        <v>0.39290000000000003</v>
      </c>
      <c r="Y58" s="111">
        <v>0.2492</v>
      </c>
      <c r="Z58" s="111">
        <v>0.49554999999999999</v>
      </c>
      <c r="AA58" s="111">
        <v>0.40515000000000001</v>
      </c>
      <c r="AB58" s="111">
        <v>0.35020000000000001</v>
      </c>
      <c r="AC58" s="111">
        <v>0.57255</v>
      </c>
      <c r="AD58" s="111">
        <v>0.62905</v>
      </c>
      <c r="AE58" s="111">
        <v>0.40500000000000003</v>
      </c>
      <c r="AF58" s="111">
        <v>0.83174999999999999</v>
      </c>
      <c r="AG58" s="111">
        <v>0.61609999999999998</v>
      </c>
      <c r="AH58" s="111">
        <v>0.49070000000000003</v>
      </c>
      <c r="AI58" s="111">
        <v>0.86575000000000002</v>
      </c>
      <c r="AJ58">
        <v>0</v>
      </c>
      <c r="AK58">
        <v>1</v>
      </c>
      <c r="AL58">
        <v>0</v>
      </c>
      <c r="AM58">
        <v>0</v>
      </c>
      <c r="AN58">
        <v>1</v>
      </c>
      <c r="AO58">
        <v>0</v>
      </c>
      <c r="AP58">
        <v>0</v>
      </c>
      <c r="AQ58">
        <v>1</v>
      </c>
      <c r="AR58">
        <v>0</v>
      </c>
      <c r="AS58">
        <v>0</v>
      </c>
      <c r="AT58">
        <v>1</v>
      </c>
      <c r="AU58">
        <v>0</v>
      </c>
      <c r="AV58">
        <v>0</v>
      </c>
      <c r="AW58">
        <v>1</v>
      </c>
      <c r="AX58">
        <v>0</v>
      </c>
      <c r="AY58">
        <v>0</v>
      </c>
      <c r="AZ58">
        <v>1</v>
      </c>
      <c r="BA58">
        <v>0</v>
      </c>
      <c r="BB58">
        <v>0</v>
      </c>
      <c r="BC58">
        <v>1</v>
      </c>
      <c r="BD58">
        <v>0</v>
      </c>
      <c r="BE58">
        <v>0</v>
      </c>
      <c r="BF58">
        <v>0</v>
      </c>
      <c r="BG58">
        <v>0</v>
      </c>
    </row>
    <row r="59" spans="1:59" x14ac:dyDescent="0.2">
      <c r="A59" t="s">
        <v>79</v>
      </c>
      <c r="B59" t="s">
        <v>287</v>
      </c>
      <c r="C59" s="126">
        <v>4</v>
      </c>
      <c r="D59">
        <v>1</v>
      </c>
      <c r="E59">
        <v>1</v>
      </c>
      <c r="F59" s="111">
        <v>0.22545000000000001</v>
      </c>
      <c r="G59" s="111">
        <v>0.54435</v>
      </c>
      <c r="H59" s="111">
        <v>0.1875</v>
      </c>
      <c r="I59" s="111">
        <v>0.25800000000000001</v>
      </c>
      <c r="J59" s="111">
        <v>0.73345000000000005</v>
      </c>
      <c r="K59" s="111">
        <v>0.17674999999999999</v>
      </c>
      <c r="L59" s="111">
        <v>0.4537389</v>
      </c>
      <c r="M59" s="111">
        <v>0.17516213</v>
      </c>
      <c r="N59" s="111">
        <v>0.35024517999999999</v>
      </c>
      <c r="O59" s="111">
        <v>0.45590866000000002</v>
      </c>
      <c r="P59" s="111">
        <v>0.27907127999999998</v>
      </c>
      <c r="Q59" s="111">
        <v>0.48539808000000001</v>
      </c>
      <c r="R59" s="111">
        <v>0.43719259999999999</v>
      </c>
      <c r="S59" s="111">
        <v>0.17509142</v>
      </c>
      <c r="T59" s="111">
        <v>0.34211345999999998</v>
      </c>
      <c r="U59" s="111">
        <v>0.41913910999999998</v>
      </c>
      <c r="V59" s="111">
        <v>0.26874752000000002</v>
      </c>
      <c r="W59" s="111">
        <v>0.46821539000000001</v>
      </c>
      <c r="X59" s="111">
        <v>0.53225</v>
      </c>
      <c r="Y59" s="111">
        <v>0.47594999999999998</v>
      </c>
      <c r="Z59" s="111">
        <v>0.58819999999999995</v>
      </c>
      <c r="AA59" s="111">
        <v>0.27810000000000001</v>
      </c>
      <c r="AB59" s="111">
        <v>0.27825</v>
      </c>
      <c r="AC59" s="111">
        <v>0.29104999999999998</v>
      </c>
      <c r="AD59" s="111">
        <v>0.78664999999999996</v>
      </c>
      <c r="AE59" s="111">
        <v>0.68955</v>
      </c>
      <c r="AF59" s="111">
        <v>0.83609999999999995</v>
      </c>
      <c r="AG59" s="111">
        <v>0.44295000000000001</v>
      </c>
      <c r="AH59" s="111">
        <v>0.41225000000000001</v>
      </c>
      <c r="AI59" s="111">
        <v>0.50670000000000004</v>
      </c>
      <c r="AJ59">
        <v>0</v>
      </c>
      <c r="AK59">
        <v>1</v>
      </c>
      <c r="AL59">
        <v>0</v>
      </c>
      <c r="AM59">
        <v>0</v>
      </c>
      <c r="AN59">
        <v>1</v>
      </c>
      <c r="AO59">
        <v>0</v>
      </c>
      <c r="AP59">
        <v>0</v>
      </c>
      <c r="AQ59">
        <v>1</v>
      </c>
      <c r="AR59">
        <v>0</v>
      </c>
      <c r="AS59">
        <v>0</v>
      </c>
      <c r="AT59">
        <v>1</v>
      </c>
      <c r="AU59">
        <v>0</v>
      </c>
      <c r="AV59">
        <v>0</v>
      </c>
      <c r="AW59">
        <v>1</v>
      </c>
      <c r="AX59">
        <v>0</v>
      </c>
      <c r="AY59">
        <v>0</v>
      </c>
      <c r="AZ59">
        <v>1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1</v>
      </c>
      <c r="BG59">
        <v>0</v>
      </c>
    </row>
    <row r="60" spans="1:59" x14ac:dyDescent="0.2">
      <c r="A60" t="s">
        <v>80</v>
      </c>
      <c r="B60" t="s">
        <v>287</v>
      </c>
      <c r="C60" s="126">
        <v>4</v>
      </c>
      <c r="D60">
        <v>1</v>
      </c>
      <c r="E60">
        <v>0</v>
      </c>
      <c r="F60" s="111">
        <v>0.17280000000000001</v>
      </c>
      <c r="G60" s="111">
        <v>0.22270000000000001</v>
      </c>
      <c r="H60" s="111">
        <v>0.2833</v>
      </c>
      <c r="I60" s="111">
        <v>0.16980000000000001</v>
      </c>
      <c r="J60" s="111">
        <v>0.31929999999999997</v>
      </c>
      <c r="K60" s="111">
        <v>0.33274999999999999</v>
      </c>
      <c r="L60" s="111">
        <v>0.37329299999999999</v>
      </c>
      <c r="M60" s="111">
        <v>0.17333087</v>
      </c>
      <c r="N60" s="111">
        <v>0.67763934999999997</v>
      </c>
      <c r="O60" s="111">
        <v>0.51062003</v>
      </c>
      <c r="P60" s="111">
        <v>0.42985813</v>
      </c>
      <c r="Q60" s="111">
        <v>0.52763578</v>
      </c>
      <c r="R60" s="111">
        <v>0.36954533000000001</v>
      </c>
      <c r="S60" s="111">
        <v>0.16965390999999999</v>
      </c>
      <c r="T60" s="111">
        <v>0.59872623000000003</v>
      </c>
      <c r="U60" s="111">
        <v>0.46883002000000001</v>
      </c>
      <c r="V60" s="111">
        <v>0.35695542000000002</v>
      </c>
      <c r="W60" s="111">
        <v>0.47205719000000002</v>
      </c>
      <c r="X60" s="111">
        <v>0.58250000000000002</v>
      </c>
      <c r="Y60" s="111">
        <v>0.28610000000000002</v>
      </c>
      <c r="Z60" s="111">
        <v>0.36830000000000002</v>
      </c>
      <c r="AA60" s="111">
        <v>0.37685000000000002</v>
      </c>
      <c r="AB60" s="111">
        <v>0.22575000000000001</v>
      </c>
      <c r="AC60" s="111">
        <v>0.28010000000000002</v>
      </c>
      <c r="AD60" s="111">
        <v>0.89139999999999997</v>
      </c>
      <c r="AE60" s="111">
        <v>0.46155000000000002</v>
      </c>
      <c r="AF60" s="111">
        <v>0.60624999999999996</v>
      </c>
      <c r="AG60" s="111">
        <v>0.60924999999999996</v>
      </c>
      <c r="AH60" s="111">
        <v>0.37064999999999998</v>
      </c>
      <c r="AI60" s="111">
        <v>0.46384999999999998</v>
      </c>
      <c r="AJ60">
        <v>0</v>
      </c>
      <c r="AK60">
        <v>1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1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1</v>
      </c>
      <c r="BA60">
        <v>1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</row>
    <row r="61" spans="1:59" x14ac:dyDescent="0.2">
      <c r="A61" t="s">
        <v>81</v>
      </c>
      <c r="B61" t="s">
        <v>287</v>
      </c>
      <c r="C61" s="126">
        <v>5</v>
      </c>
      <c r="D61">
        <v>1</v>
      </c>
      <c r="E61">
        <v>1</v>
      </c>
      <c r="F61" s="111">
        <v>0.1983</v>
      </c>
      <c r="G61" s="111">
        <v>0.12605</v>
      </c>
      <c r="H61" s="111">
        <v>0.10249999999999999</v>
      </c>
      <c r="I61" s="111">
        <v>0.23895</v>
      </c>
      <c r="J61" s="111">
        <v>0.20075000000000001</v>
      </c>
      <c r="K61" s="111">
        <v>7.0349999999999996E-2</v>
      </c>
      <c r="L61" s="111">
        <v>0.37329299999999999</v>
      </c>
      <c r="M61" s="111">
        <v>0.17333087</v>
      </c>
      <c r="N61" s="111">
        <v>0.67763934999999997</v>
      </c>
      <c r="O61" s="111">
        <v>0.51062003</v>
      </c>
      <c r="P61" s="111">
        <v>0.42985813</v>
      </c>
      <c r="Q61" s="111">
        <v>0.52763578</v>
      </c>
      <c r="R61" s="111">
        <v>0.36954533000000001</v>
      </c>
      <c r="S61" s="111">
        <v>0.16965390999999999</v>
      </c>
      <c r="T61" s="111">
        <v>0.59872623000000003</v>
      </c>
      <c r="U61" s="111">
        <v>0.46883002000000001</v>
      </c>
      <c r="V61" s="111">
        <v>0.35695542000000002</v>
      </c>
      <c r="W61" s="111">
        <v>0.47205719000000002</v>
      </c>
      <c r="X61" s="111">
        <v>0.58250000000000002</v>
      </c>
      <c r="Y61" s="111">
        <v>0.28610000000000002</v>
      </c>
      <c r="Z61" s="111">
        <v>0.36830000000000002</v>
      </c>
      <c r="AA61" s="111">
        <v>0.37685000000000002</v>
      </c>
      <c r="AB61" s="111">
        <v>0.22575000000000001</v>
      </c>
      <c r="AC61" s="111">
        <v>0.28010000000000002</v>
      </c>
      <c r="AD61" s="111">
        <v>0.89139999999999997</v>
      </c>
      <c r="AE61" s="111">
        <v>0.46155000000000002</v>
      </c>
      <c r="AF61" s="111">
        <v>0.60624999999999996</v>
      </c>
      <c r="AG61" s="111">
        <v>0.60924999999999996</v>
      </c>
      <c r="AH61" s="111">
        <v>0.37064999999999998</v>
      </c>
      <c r="AI61" s="111">
        <v>0.46384999999999998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</row>
    <row r="62" spans="1:59" x14ac:dyDescent="0.2">
      <c r="A62" t="s">
        <v>82</v>
      </c>
      <c r="B62" t="s">
        <v>287</v>
      </c>
      <c r="C62" s="126">
        <v>5</v>
      </c>
      <c r="D62">
        <v>1</v>
      </c>
      <c r="E62">
        <v>1</v>
      </c>
      <c r="F62" s="111">
        <v>0.22844999999999999</v>
      </c>
      <c r="G62" s="111">
        <v>0.46994999999999998</v>
      </c>
      <c r="H62" s="111">
        <v>0.2535</v>
      </c>
      <c r="I62" s="111">
        <v>0.25679999999999997</v>
      </c>
      <c r="J62" s="111">
        <v>0.52600000000000002</v>
      </c>
      <c r="K62" s="111">
        <v>0.2225</v>
      </c>
      <c r="L62" s="111">
        <v>0.52361272000000003</v>
      </c>
      <c r="M62" s="111">
        <v>0.32816539</v>
      </c>
      <c r="N62" s="111">
        <v>0.57821758000000001</v>
      </c>
      <c r="O62" s="111">
        <v>0.76550563000000005</v>
      </c>
      <c r="P62" s="111">
        <v>0.27925473000000001</v>
      </c>
      <c r="Q62" s="111">
        <v>0.71799999999999997</v>
      </c>
      <c r="R62" s="111">
        <v>0.49002514000000003</v>
      </c>
      <c r="S62" s="111">
        <v>0.31671026000000002</v>
      </c>
      <c r="T62" s="111">
        <v>0.56237837999999996</v>
      </c>
      <c r="U62" s="111">
        <v>0.70893708</v>
      </c>
      <c r="V62" s="111">
        <v>0.26815315000000001</v>
      </c>
      <c r="W62" s="111">
        <v>0.63900000000000001</v>
      </c>
      <c r="X62" s="111">
        <v>0.39290000000000003</v>
      </c>
      <c r="Y62" s="111">
        <v>0.2492</v>
      </c>
      <c r="Z62" s="111">
        <v>0.49554999999999999</v>
      </c>
      <c r="AA62" s="111">
        <v>0.40515000000000001</v>
      </c>
      <c r="AB62" s="111">
        <v>0.35020000000000001</v>
      </c>
      <c r="AC62" s="111">
        <v>0.57255</v>
      </c>
      <c r="AD62" s="111">
        <v>0.62905</v>
      </c>
      <c r="AE62" s="111">
        <v>0.40500000000000003</v>
      </c>
      <c r="AF62" s="111">
        <v>0.83174999999999999</v>
      </c>
      <c r="AG62" s="111">
        <v>0.61609999999999998</v>
      </c>
      <c r="AH62" s="111">
        <v>0.49070000000000003</v>
      </c>
      <c r="AI62" s="111">
        <v>0.86575000000000002</v>
      </c>
      <c r="AJ62">
        <v>0</v>
      </c>
      <c r="AK62">
        <v>1</v>
      </c>
      <c r="AL62">
        <v>0</v>
      </c>
      <c r="AM62">
        <v>0</v>
      </c>
      <c r="AN62">
        <v>1</v>
      </c>
      <c r="AO62">
        <v>0</v>
      </c>
      <c r="AP62">
        <v>0</v>
      </c>
      <c r="AQ62">
        <v>1</v>
      </c>
      <c r="AR62">
        <v>0</v>
      </c>
      <c r="AS62">
        <v>0</v>
      </c>
      <c r="AT62">
        <v>1</v>
      </c>
      <c r="AU62">
        <v>0</v>
      </c>
      <c r="AV62">
        <v>0</v>
      </c>
      <c r="AW62">
        <v>1</v>
      </c>
      <c r="AX62">
        <v>0</v>
      </c>
      <c r="AY62">
        <v>0</v>
      </c>
      <c r="AZ62">
        <v>1</v>
      </c>
      <c r="BA62">
        <v>0</v>
      </c>
      <c r="BB62">
        <v>0</v>
      </c>
      <c r="BC62">
        <v>1</v>
      </c>
      <c r="BD62">
        <v>0</v>
      </c>
      <c r="BE62">
        <v>0</v>
      </c>
      <c r="BF62">
        <v>1</v>
      </c>
      <c r="BG62">
        <v>0</v>
      </c>
    </row>
    <row r="63" spans="1:59" x14ac:dyDescent="0.2">
      <c r="A63" t="s">
        <v>177</v>
      </c>
      <c r="B63" t="s">
        <v>287</v>
      </c>
      <c r="C63" s="126">
        <v>5</v>
      </c>
      <c r="D63">
        <v>0</v>
      </c>
      <c r="E63">
        <v>0</v>
      </c>
      <c r="F63" s="111">
        <v>0.1113</v>
      </c>
      <c r="G63" s="111">
        <v>0.74929999999999997</v>
      </c>
      <c r="H63" s="111">
        <v>0.21959999999999999</v>
      </c>
      <c r="I63" s="111">
        <v>0.21274999999999999</v>
      </c>
      <c r="J63" s="111">
        <v>0.75914999999999999</v>
      </c>
      <c r="K63" s="111">
        <v>0.17595</v>
      </c>
      <c r="L63" s="111">
        <v>0.52361272000000003</v>
      </c>
      <c r="M63" s="111">
        <v>0.32816539</v>
      </c>
      <c r="N63" s="111">
        <v>0.57821758000000001</v>
      </c>
      <c r="O63" s="111">
        <v>0.76550563000000005</v>
      </c>
      <c r="P63" s="111">
        <v>0.27925473000000001</v>
      </c>
      <c r="Q63" s="111">
        <v>0.71799999999999997</v>
      </c>
      <c r="R63" s="111">
        <v>0.49002514000000003</v>
      </c>
      <c r="S63" s="111">
        <v>0.31671026000000002</v>
      </c>
      <c r="T63" s="111">
        <v>0.56237837999999996</v>
      </c>
      <c r="U63" s="111">
        <v>0.70893708</v>
      </c>
      <c r="V63" s="111">
        <v>0.26815315000000001</v>
      </c>
      <c r="W63" s="111">
        <v>0.63900000000000001</v>
      </c>
      <c r="X63" s="111">
        <v>0.39290000000000003</v>
      </c>
      <c r="Y63" s="111">
        <v>0.2492</v>
      </c>
      <c r="Z63" s="111">
        <v>0.49554999999999999</v>
      </c>
      <c r="AA63" s="111">
        <v>0.40515000000000001</v>
      </c>
      <c r="AB63" s="111">
        <v>0.35020000000000001</v>
      </c>
      <c r="AC63" s="111">
        <v>0.57255</v>
      </c>
      <c r="AD63" s="111">
        <v>0.62905</v>
      </c>
      <c r="AE63" s="111">
        <v>0.40500000000000003</v>
      </c>
      <c r="AF63" s="111">
        <v>0.83174999999999999</v>
      </c>
      <c r="AG63" s="111">
        <v>0.61609999999999998</v>
      </c>
      <c r="AH63" s="111">
        <v>0.49070000000000003</v>
      </c>
      <c r="AI63" s="111">
        <v>0.86575000000000002</v>
      </c>
      <c r="AJ63">
        <v>0</v>
      </c>
      <c r="AK63">
        <v>1</v>
      </c>
      <c r="AL63">
        <v>0</v>
      </c>
      <c r="AM63">
        <v>0</v>
      </c>
      <c r="AN63">
        <v>1</v>
      </c>
      <c r="AO63">
        <v>0</v>
      </c>
      <c r="AP63">
        <v>0</v>
      </c>
      <c r="AQ63">
        <v>1</v>
      </c>
      <c r="AR63">
        <v>0</v>
      </c>
      <c r="AS63">
        <v>0</v>
      </c>
      <c r="AT63">
        <v>1</v>
      </c>
      <c r="AU63">
        <v>0</v>
      </c>
      <c r="AV63">
        <v>0</v>
      </c>
      <c r="AW63">
        <v>1</v>
      </c>
      <c r="AX63">
        <v>0</v>
      </c>
      <c r="AY63">
        <v>0</v>
      </c>
      <c r="AZ63">
        <v>1</v>
      </c>
      <c r="BA63">
        <v>0</v>
      </c>
      <c r="BB63">
        <v>0</v>
      </c>
      <c r="BC63">
        <v>1</v>
      </c>
      <c r="BD63">
        <v>0</v>
      </c>
      <c r="BE63">
        <v>0</v>
      </c>
      <c r="BF63">
        <v>1</v>
      </c>
      <c r="BG63">
        <v>0</v>
      </c>
    </row>
    <row r="64" spans="1:59" x14ac:dyDescent="0.2">
      <c r="A64" t="s">
        <v>83</v>
      </c>
      <c r="B64" t="s">
        <v>287</v>
      </c>
      <c r="C64" s="126">
        <v>5</v>
      </c>
      <c r="D64">
        <v>1</v>
      </c>
      <c r="E64">
        <v>1</v>
      </c>
      <c r="F64" s="111">
        <v>0.36420000000000002</v>
      </c>
      <c r="G64" s="111">
        <v>0.36580000000000001</v>
      </c>
      <c r="H64" s="111">
        <v>0.29625000000000001</v>
      </c>
      <c r="I64" s="111">
        <v>0.22855</v>
      </c>
      <c r="J64" s="111">
        <v>0.38164999999999999</v>
      </c>
      <c r="K64" s="111">
        <v>0.29380000000000001</v>
      </c>
      <c r="L64" s="111">
        <v>0.37329299999999999</v>
      </c>
      <c r="M64" s="111">
        <v>0.17333087</v>
      </c>
      <c r="N64" s="111">
        <v>0.67763934999999997</v>
      </c>
      <c r="O64" s="111">
        <v>0.51062003</v>
      </c>
      <c r="P64" s="111">
        <v>0.42985813</v>
      </c>
      <c r="Q64" s="111">
        <v>0.52763578</v>
      </c>
      <c r="R64" s="111">
        <v>0.36954533000000001</v>
      </c>
      <c r="S64" s="111">
        <v>0.16965390999999999</v>
      </c>
      <c r="T64" s="111">
        <v>0.59872623000000003</v>
      </c>
      <c r="U64" s="111">
        <v>0.46883002000000001</v>
      </c>
      <c r="V64" s="111">
        <v>0.35695542000000002</v>
      </c>
      <c r="W64" s="111">
        <v>0.47205719000000002</v>
      </c>
      <c r="X64" s="111">
        <v>0.58250000000000002</v>
      </c>
      <c r="Y64" s="111">
        <v>0.28610000000000002</v>
      </c>
      <c r="Z64" s="111">
        <v>0.36830000000000002</v>
      </c>
      <c r="AA64" s="111">
        <v>0.37685000000000002</v>
      </c>
      <c r="AB64" s="111">
        <v>0.22575000000000001</v>
      </c>
      <c r="AC64" s="111">
        <v>0.28010000000000002</v>
      </c>
      <c r="AD64" s="111">
        <v>0.89139999999999997</v>
      </c>
      <c r="AE64" s="111">
        <v>0.46155000000000002</v>
      </c>
      <c r="AF64" s="111">
        <v>0.60624999999999996</v>
      </c>
      <c r="AG64" s="111">
        <v>0.60924999999999996</v>
      </c>
      <c r="AH64" s="111">
        <v>0.37064999999999998</v>
      </c>
      <c r="AI64" s="111">
        <v>0.46384999999999998</v>
      </c>
      <c r="AJ64">
        <v>0</v>
      </c>
      <c r="AK64">
        <v>1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1</v>
      </c>
      <c r="AR64">
        <v>0</v>
      </c>
      <c r="AS64">
        <v>0</v>
      </c>
      <c r="AT64">
        <v>1</v>
      </c>
      <c r="AU64">
        <v>0</v>
      </c>
      <c r="AV64">
        <v>0</v>
      </c>
      <c r="AW64">
        <v>1</v>
      </c>
      <c r="AX64">
        <v>0</v>
      </c>
      <c r="AY64">
        <v>0</v>
      </c>
      <c r="AZ64">
        <v>1</v>
      </c>
      <c r="BA64">
        <v>1</v>
      </c>
      <c r="BB64">
        <v>0</v>
      </c>
      <c r="BC64">
        <v>0</v>
      </c>
      <c r="BD64">
        <v>0</v>
      </c>
      <c r="BE64">
        <v>0</v>
      </c>
      <c r="BF64">
        <v>1</v>
      </c>
      <c r="BG64">
        <v>0</v>
      </c>
    </row>
    <row r="65" spans="1:59" x14ac:dyDescent="0.2">
      <c r="A65" t="s">
        <v>154</v>
      </c>
      <c r="B65" t="s">
        <v>287</v>
      </c>
      <c r="C65" s="126">
        <v>6</v>
      </c>
      <c r="D65">
        <v>0</v>
      </c>
      <c r="E65">
        <v>0</v>
      </c>
      <c r="F65" s="111">
        <v>0.24840000000000001</v>
      </c>
      <c r="G65" s="111">
        <v>0.19825000000000001</v>
      </c>
      <c r="H65" s="111">
        <v>0.13485</v>
      </c>
      <c r="I65" s="111">
        <v>0.1681</v>
      </c>
      <c r="J65" s="111">
        <v>0.13489999999999999</v>
      </c>
      <c r="K65" s="111">
        <v>0.1153</v>
      </c>
      <c r="L65" s="111">
        <v>0.58976083999999995</v>
      </c>
      <c r="M65" s="111">
        <v>0.19757644999999999</v>
      </c>
      <c r="N65" s="111">
        <v>0.48505901000000001</v>
      </c>
      <c r="O65" s="111">
        <v>0.30377016000000001</v>
      </c>
      <c r="P65" s="111">
        <v>0.15640842999999999</v>
      </c>
      <c r="Q65" s="111">
        <v>0.35694550000000003</v>
      </c>
      <c r="R65" s="111">
        <v>0.54860723</v>
      </c>
      <c r="S65" s="111">
        <v>0.19305096999999999</v>
      </c>
      <c r="T65" s="111">
        <v>0.44595601000000001</v>
      </c>
      <c r="U65" s="111">
        <v>0.29083010999999998</v>
      </c>
      <c r="V65" s="111">
        <v>0.15082229</v>
      </c>
      <c r="W65" s="111">
        <v>0.33686367</v>
      </c>
      <c r="X65" s="111">
        <v>0.31164999999999998</v>
      </c>
      <c r="Y65" s="111">
        <v>0.23455000000000001</v>
      </c>
      <c r="Z65" s="111">
        <v>0.46515000000000001</v>
      </c>
      <c r="AA65" s="111">
        <v>0.18855</v>
      </c>
      <c r="AB65" s="111">
        <v>0.18995000000000001</v>
      </c>
      <c r="AC65" s="111">
        <v>0.47139999999999999</v>
      </c>
      <c r="AD65" s="111">
        <v>0.52315</v>
      </c>
      <c r="AE65" s="111">
        <v>0.41160000000000002</v>
      </c>
      <c r="AF65" s="111">
        <v>0.81605000000000005</v>
      </c>
      <c r="AG65" s="111">
        <v>0.3241</v>
      </c>
      <c r="AH65" s="111">
        <v>0.35504999999999998</v>
      </c>
      <c r="AI65" s="111">
        <v>0.76915</v>
      </c>
      <c r="AJ65">
        <v>0</v>
      </c>
      <c r="AK65">
        <v>1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1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</row>
    <row r="66" spans="1:59" x14ac:dyDescent="0.2">
      <c r="A66" t="s">
        <v>301</v>
      </c>
      <c r="B66" t="s">
        <v>287</v>
      </c>
      <c r="C66" s="126">
        <v>6</v>
      </c>
      <c r="D66">
        <v>2</v>
      </c>
      <c r="E66">
        <v>0</v>
      </c>
      <c r="F66" s="111">
        <v>0.12659999999999999</v>
      </c>
      <c r="G66" s="111">
        <v>0.14374999999999999</v>
      </c>
      <c r="H66" s="111">
        <v>0.1212</v>
      </c>
      <c r="I66" s="111">
        <v>0.12839999999999999</v>
      </c>
      <c r="J66" s="111">
        <v>0.16969999999999999</v>
      </c>
      <c r="K66" s="111">
        <v>0.17929999999999999</v>
      </c>
      <c r="L66" s="111">
        <v>0.37329299999999999</v>
      </c>
      <c r="M66" s="111">
        <v>0.17333087</v>
      </c>
      <c r="N66" s="111">
        <v>0.67763934999999997</v>
      </c>
      <c r="O66" s="111">
        <v>0.51062003</v>
      </c>
      <c r="P66" s="111">
        <v>0.42985813</v>
      </c>
      <c r="Q66" s="111">
        <v>0.52763578</v>
      </c>
      <c r="R66" s="111">
        <v>0.36954533000000001</v>
      </c>
      <c r="S66" s="111">
        <v>0.16965390999999999</v>
      </c>
      <c r="T66" s="111">
        <v>0.59872623000000003</v>
      </c>
      <c r="U66" s="111">
        <v>0.46883002000000001</v>
      </c>
      <c r="V66" s="111">
        <v>0.35695542000000002</v>
      </c>
      <c r="W66" s="111">
        <v>0.47205719000000002</v>
      </c>
      <c r="X66" s="111">
        <v>0.58250000000000002</v>
      </c>
      <c r="Y66" s="111">
        <v>0.28610000000000002</v>
      </c>
      <c r="Z66" s="111">
        <v>0.36830000000000002</v>
      </c>
      <c r="AA66" s="111">
        <v>0.37685000000000002</v>
      </c>
      <c r="AB66" s="111">
        <v>0.22575000000000001</v>
      </c>
      <c r="AC66" s="111">
        <v>0.28010000000000002</v>
      </c>
      <c r="AD66" s="111">
        <v>0.89139999999999997</v>
      </c>
      <c r="AE66" s="111">
        <v>0.46155000000000002</v>
      </c>
      <c r="AF66" s="111">
        <v>0.60624999999999996</v>
      </c>
      <c r="AG66" s="111">
        <v>0.60924999999999996</v>
      </c>
      <c r="AH66" s="111">
        <v>0.37064999999999998</v>
      </c>
      <c r="AI66" s="111">
        <v>0.46384999999999998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</row>
    <row r="67" spans="1:59" x14ac:dyDescent="0.2">
      <c r="A67" t="s">
        <v>118</v>
      </c>
      <c r="B67" t="s">
        <v>287</v>
      </c>
      <c r="C67" s="126">
        <v>6</v>
      </c>
      <c r="D67">
        <v>0</v>
      </c>
      <c r="E67">
        <v>0</v>
      </c>
      <c r="F67" s="111">
        <v>0.12025</v>
      </c>
      <c r="G67" s="111">
        <v>0.27015</v>
      </c>
      <c r="H67" s="111">
        <v>0.25364999999999999</v>
      </c>
      <c r="I67" s="111">
        <v>0.1079</v>
      </c>
      <c r="J67" s="111">
        <v>0.35289999999999999</v>
      </c>
      <c r="K67" s="111">
        <v>0.32619999999999999</v>
      </c>
      <c r="L67" s="111">
        <v>0.62357088000000005</v>
      </c>
      <c r="M67" s="111">
        <v>0.2473996</v>
      </c>
      <c r="N67" s="111">
        <v>0.63840746000000004</v>
      </c>
      <c r="O67" s="111">
        <v>0.55063452000000002</v>
      </c>
      <c r="P67" s="111">
        <v>0.27449371</v>
      </c>
      <c r="Q67" s="111">
        <v>0.69307118999999995</v>
      </c>
      <c r="R67" s="111">
        <v>0.60596391999999999</v>
      </c>
      <c r="S67" s="111">
        <v>0.24011640000000001</v>
      </c>
      <c r="T67" s="111">
        <v>0.57978830000000003</v>
      </c>
      <c r="U67" s="111">
        <v>0.54285634999999999</v>
      </c>
      <c r="V67" s="111">
        <v>0.26607913999999999</v>
      </c>
      <c r="W67" s="111">
        <v>0.66351413000000004</v>
      </c>
      <c r="X67" s="111">
        <v>0.43445</v>
      </c>
      <c r="Y67" s="111">
        <v>0.28039999999999998</v>
      </c>
      <c r="Z67" s="111">
        <v>0.52764999999999995</v>
      </c>
      <c r="AA67" s="111">
        <v>0.35185</v>
      </c>
      <c r="AB67" s="111">
        <v>0.32464999999999999</v>
      </c>
      <c r="AC67" s="111">
        <v>0.73280000000000001</v>
      </c>
      <c r="AD67" s="111">
        <v>0.70299999999999996</v>
      </c>
      <c r="AE67" s="111">
        <v>0.50370000000000004</v>
      </c>
      <c r="AF67" s="111">
        <v>0.88090000000000002</v>
      </c>
      <c r="AG67" s="111">
        <v>0.58484999999999998</v>
      </c>
      <c r="AH67" s="111">
        <v>0.59594999999999998</v>
      </c>
      <c r="AI67" s="111">
        <v>1.05945</v>
      </c>
      <c r="AJ67">
        <v>0</v>
      </c>
      <c r="AK67">
        <v>1</v>
      </c>
      <c r="AL67">
        <v>0</v>
      </c>
      <c r="AM67">
        <v>0</v>
      </c>
      <c r="AN67">
        <v>1</v>
      </c>
      <c r="AO67">
        <v>0</v>
      </c>
      <c r="AP67">
        <v>0</v>
      </c>
      <c r="AQ67">
        <v>1</v>
      </c>
      <c r="AR67">
        <v>0</v>
      </c>
      <c r="AS67">
        <v>0</v>
      </c>
      <c r="AT67">
        <v>1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1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</row>
    <row r="68" spans="1:59" x14ac:dyDescent="0.2">
      <c r="A68" t="s">
        <v>180</v>
      </c>
      <c r="B68" t="s">
        <v>287</v>
      </c>
      <c r="C68" s="126">
        <v>6</v>
      </c>
      <c r="D68">
        <v>0</v>
      </c>
      <c r="E68">
        <v>0</v>
      </c>
      <c r="F68" s="111">
        <v>0.10979999999999999</v>
      </c>
      <c r="G68" s="111">
        <v>0.37590000000000001</v>
      </c>
      <c r="H68" s="111">
        <v>0.32684999999999997</v>
      </c>
      <c r="I68" s="111">
        <v>0.21510000000000001</v>
      </c>
      <c r="J68" s="111">
        <v>0.32955000000000001</v>
      </c>
      <c r="K68" s="111">
        <v>0.14405000000000001</v>
      </c>
      <c r="L68" s="111">
        <v>0.52361272000000003</v>
      </c>
      <c r="M68" s="111">
        <v>0.32816539</v>
      </c>
      <c r="N68" s="111">
        <v>0.57821758000000001</v>
      </c>
      <c r="O68" s="111">
        <v>0.76550563000000005</v>
      </c>
      <c r="P68" s="111">
        <v>0.27925473000000001</v>
      </c>
      <c r="Q68" s="111">
        <v>0.71799999999999997</v>
      </c>
      <c r="R68" s="111">
        <v>0.49002514000000003</v>
      </c>
      <c r="S68" s="111">
        <v>0.31671026000000002</v>
      </c>
      <c r="T68" s="111">
        <v>0.56237837999999996</v>
      </c>
      <c r="U68" s="111">
        <v>0.70893708</v>
      </c>
      <c r="V68" s="111">
        <v>0.26815315000000001</v>
      </c>
      <c r="W68" s="111">
        <v>0.63900000000000001</v>
      </c>
      <c r="X68" s="111">
        <v>0.39290000000000003</v>
      </c>
      <c r="Y68" s="111">
        <v>0.2492</v>
      </c>
      <c r="Z68" s="111">
        <v>0.49554999999999999</v>
      </c>
      <c r="AA68" s="111">
        <v>0.40515000000000001</v>
      </c>
      <c r="AB68" s="111">
        <v>0.35020000000000001</v>
      </c>
      <c r="AC68" s="111">
        <v>0.57255</v>
      </c>
      <c r="AD68" s="111">
        <v>0.62905</v>
      </c>
      <c r="AE68" s="111">
        <v>0.40500000000000003</v>
      </c>
      <c r="AF68" s="111">
        <v>0.83174999999999999</v>
      </c>
      <c r="AG68" s="111">
        <v>0.61609999999999998</v>
      </c>
      <c r="AH68" s="111">
        <v>0.49070000000000003</v>
      </c>
      <c r="AI68" s="111">
        <v>0.86575000000000002</v>
      </c>
      <c r="AJ68">
        <v>0</v>
      </c>
      <c r="AK68">
        <v>1</v>
      </c>
      <c r="AL68">
        <v>0</v>
      </c>
      <c r="AM68">
        <v>0</v>
      </c>
      <c r="AN68">
        <v>1</v>
      </c>
      <c r="AO68">
        <v>0</v>
      </c>
      <c r="AP68">
        <v>0</v>
      </c>
      <c r="AQ68">
        <v>1</v>
      </c>
      <c r="AR68">
        <v>0</v>
      </c>
      <c r="AS68">
        <v>0</v>
      </c>
      <c r="AT68">
        <v>1</v>
      </c>
      <c r="AU68">
        <v>0</v>
      </c>
      <c r="AV68">
        <v>0</v>
      </c>
      <c r="AW68">
        <v>1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</row>
    <row r="69" spans="1:59" x14ac:dyDescent="0.2">
      <c r="A69" t="s">
        <v>84</v>
      </c>
      <c r="B69" t="s">
        <v>287</v>
      </c>
      <c r="C69" s="126">
        <v>6</v>
      </c>
      <c r="D69">
        <v>1</v>
      </c>
      <c r="E69">
        <v>1</v>
      </c>
      <c r="F69" s="111">
        <v>7.3700000000000002E-2</v>
      </c>
      <c r="G69" s="111">
        <v>0.11805</v>
      </c>
      <c r="H69" s="111">
        <v>8.4449999999999997E-2</v>
      </c>
      <c r="I69" s="111">
        <v>7.6249999999999998E-2</v>
      </c>
      <c r="J69" s="111">
        <v>9.1550000000000006E-2</v>
      </c>
      <c r="K69" s="111">
        <v>7.4300000000000005E-2</v>
      </c>
      <c r="L69" s="111">
        <v>0.58976083999999995</v>
      </c>
      <c r="M69" s="111">
        <v>0.19757644999999999</v>
      </c>
      <c r="N69" s="111">
        <v>0.48505901000000001</v>
      </c>
      <c r="O69" s="111">
        <v>0.30377016000000001</v>
      </c>
      <c r="P69" s="111">
        <v>0.15640842999999999</v>
      </c>
      <c r="Q69" s="111">
        <v>0.35694550000000003</v>
      </c>
      <c r="R69" s="111">
        <v>0.54860723</v>
      </c>
      <c r="S69" s="111">
        <v>0.19305096999999999</v>
      </c>
      <c r="T69" s="111">
        <v>0.44595601000000001</v>
      </c>
      <c r="U69" s="111">
        <v>0.29083010999999998</v>
      </c>
      <c r="V69" s="111">
        <v>0.15082229</v>
      </c>
      <c r="W69" s="111">
        <v>0.33686367</v>
      </c>
      <c r="X69" s="111">
        <v>0.31164999999999998</v>
      </c>
      <c r="Y69" s="111">
        <v>0.23455000000000001</v>
      </c>
      <c r="Z69" s="111">
        <v>0.46515000000000001</v>
      </c>
      <c r="AA69" s="111">
        <v>0.18855</v>
      </c>
      <c r="AB69" s="111">
        <v>0.18995000000000001</v>
      </c>
      <c r="AC69" s="111">
        <v>0.47139999999999999</v>
      </c>
      <c r="AD69" s="111">
        <v>0.52315</v>
      </c>
      <c r="AE69" s="111">
        <v>0.41160000000000002</v>
      </c>
      <c r="AF69" s="111">
        <v>0.81605000000000005</v>
      </c>
      <c r="AG69" s="111">
        <v>0.3241</v>
      </c>
      <c r="AH69" s="111">
        <v>0.35504999999999998</v>
      </c>
      <c r="AI69" s="111">
        <v>0.76915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</row>
    <row r="70" spans="1:59" x14ac:dyDescent="0.2">
      <c r="A70" t="s">
        <v>101</v>
      </c>
      <c r="B70" t="s">
        <v>287</v>
      </c>
      <c r="C70" s="126">
        <v>7</v>
      </c>
      <c r="D70">
        <v>0</v>
      </c>
      <c r="E70">
        <v>0</v>
      </c>
      <c r="F70" s="111">
        <v>0.14335000000000001</v>
      </c>
      <c r="G70" s="111">
        <v>1.0503</v>
      </c>
      <c r="H70" s="111">
        <v>0.1721</v>
      </c>
      <c r="I70" s="111">
        <v>0.21410000000000001</v>
      </c>
      <c r="J70" s="111">
        <v>1.0966</v>
      </c>
      <c r="K70" s="111">
        <v>0.14369999999999999</v>
      </c>
      <c r="L70" s="111">
        <v>0.38178487999999999</v>
      </c>
      <c r="M70" s="111">
        <v>0.23316579000000001</v>
      </c>
      <c r="N70" s="111">
        <v>0.61376061999999998</v>
      </c>
      <c r="O70" s="111">
        <v>0.85699999999999998</v>
      </c>
      <c r="P70" s="111">
        <v>0.41984812999999999</v>
      </c>
      <c r="Q70" s="111">
        <v>0.77393791999999995</v>
      </c>
      <c r="R70" s="111">
        <v>0.37167325000000001</v>
      </c>
      <c r="S70" s="111">
        <v>0.22899385999999999</v>
      </c>
      <c r="T70" s="111">
        <v>0.60379041</v>
      </c>
      <c r="U70" s="111">
        <v>0.77800000000000002</v>
      </c>
      <c r="V70" s="111">
        <v>0.41228208999999999</v>
      </c>
      <c r="W70" s="111">
        <v>0.70435861</v>
      </c>
      <c r="X70" s="111">
        <v>0.38074999999999998</v>
      </c>
      <c r="Y70" s="111">
        <v>0.3422</v>
      </c>
      <c r="Z70" s="111">
        <v>0.61209999999999998</v>
      </c>
      <c r="AA70" s="111">
        <v>0.50349999999999995</v>
      </c>
      <c r="AB70" s="111">
        <v>0.40699999999999997</v>
      </c>
      <c r="AC70" s="111">
        <v>0.78139999999999998</v>
      </c>
      <c r="AD70" s="111">
        <v>0.64134999999999998</v>
      </c>
      <c r="AE70" s="111">
        <v>0.55654999999999999</v>
      </c>
      <c r="AF70" s="111">
        <v>0.96225000000000005</v>
      </c>
      <c r="AG70" s="111">
        <v>0.71214999999999995</v>
      </c>
      <c r="AH70" s="111">
        <v>0.67020000000000002</v>
      </c>
      <c r="AI70" s="111">
        <v>1.2338</v>
      </c>
      <c r="AJ70">
        <v>0</v>
      </c>
      <c r="AK70">
        <v>1</v>
      </c>
      <c r="AL70">
        <v>0</v>
      </c>
      <c r="AM70">
        <v>0</v>
      </c>
      <c r="AN70">
        <v>1</v>
      </c>
      <c r="AO70">
        <v>0</v>
      </c>
      <c r="AP70">
        <v>0</v>
      </c>
      <c r="AQ70">
        <v>1</v>
      </c>
      <c r="AR70">
        <v>0</v>
      </c>
      <c r="AS70">
        <v>0</v>
      </c>
      <c r="AT70">
        <v>1</v>
      </c>
      <c r="AU70">
        <v>0</v>
      </c>
      <c r="AV70">
        <v>0</v>
      </c>
      <c r="AW70">
        <v>1</v>
      </c>
      <c r="AX70">
        <v>0</v>
      </c>
      <c r="AY70">
        <v>0</v>
      </c>
      <c r="AZ70">
        <v>1</v>
      </c>
      <c r="BA70">
        <v>0</v>
      </c>
      <c r="BB70">
        <v>0</v>
      </c>
      <c r="BC70">
        <v>1</v>
      </c>
      <c r="BD70">
        <v>0</v>
      </c>
      <c r="BE70">
        <v>0</v>
      </c>
      <c r="BF70">
        <v>1</v>
      </c>
      <c r="BG70">
        <v>0</v>
      </c>
    </row>
    <row r="71" spans="1:59" x14ac:dyDescent="0.2">
      <c r="A71" t="s">
        <v>110</v>
      </c>
      <c r="B71" t="s">
        <v>287</v>
      </c>
      <c r="C71" s="126">
        <v>7</v>
      </c>
      <c r="D71">
        <v>0</v>
      </c>
      <c r="E71">
        <v>0</v>
      </c>
      <c r="F71" s="111">
        <v>0.1353</v>
      </c>
      <c r="G71" s="111">
        <v>0.30654999999999999</v>
      </c>
      <c r="H71" s="111">
        <v>0.1231</v>
      </c>
      <c r="I71" s="111">
        <v>0.13725000000000001</v>
      </c>
      <c r="J71" s="111">
        <v>0.30645</v>
      </c>
      <c r="K71" s="111">
        <v>0.15045</v>
      </c>
      <c r="L71" s="111">
        <v>0.38178487999999999</v>
      </c>
      <c r="M71" s="111">
        <v>0.23316579000000001</v>
      </c>
      <c r="N71" s="111">
        <v>0.61376061999999998</v>
      </c>
      <c r="O71" s="111">
        <v>0.85699999999999998</v>
      </c>
      <c r="P71" s="111">
        <v>0.41984812999999999</v>
      </c>
      <c r="Q71" s="111">
        <v>0.77393791999999995</v>
      </c>
      <c r="R71" s="111">
        <v>0.37167325000000001</v>
      </c>
      <c r="S71" s="111">
        <v>0.22899385999999999</v>
      </c>
      <c r="T71" s="111">
        <v>0.60379041</v>
      </c>
      <c r="U71" s="111">
        <v>0.77800000000000002</v>
      </c>
      <c r="V71" s="111">
        <v>0.41228208999999999</v>
      </c>
      <c r="W71" s="111">
        <v>0.70435861</v>
      </c>
      <c r="X71" s="111">
        <v>0.38074999999999998</v>
      </c>
      <c r="Y71" s="111">
        <v>0.3422</v>
      </c>
      <c r="Z71" s="111">
        <v>0.61209999999999998</v>
      </c>
      <c r="AA71" s="111">
        <v>0.50349999999999995</v>
      </c>
      <c r="AB71" s="111">
        <v>0.40699999999999997</v>
      </c>
      <c r="AC71" s="111">
        <v>0.78139999999999998</v>
      </c>
      <c r="AD71" s="111">
        <v>0.64134999999999998</v>
      </c>
      <c r="AE71" s="111">
        <v>0.55654999999999999</v>
      </c>
      <c r="AF71" s="111">
        <v>0.96225000000000005</v>
      </c>
      <c r="AG71" s="111">
        <v>0.71214999999999995</v>
      </c>
      <c r="AH71" s="111">
        <v>0.67020000000000002</v>
      </c>
      <c r="AI71" s="111">
        <v>1.2338</v>
      </c>
      <c r="AJ71">
        <v>0</v>
      </c>
      <c r="AK71">
        <v>1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1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</row>
    <row r="72" spans="1:59" x14ac:dyDescent="0.2">
      <c r="A72" t="s">
        <v>162</v>
      </c>
      <c r="B72" t="s">
        <v>287</v>
      </c>
      <c r="C72" s="126">
        <v>7</v>
      </c>
      <c r="D72">
        <v>0</v>
      </c>
      <c r="E72">
        <v>0</v>
      </c>
      <c r="F72" s="111">
        <v>0.22639999999999999</v>
      </c>
      <c r="G72" s="111">
        <v>0.47794999999999999</v>
      </c>
      <c r="H72" s="111">
        <v>0.23105000000000001</v>
      </c>
      <c r="I72" s="111">
        <v>0.28249999999999997</v>
      </c>
      <c r="J72" s="111">
        <v>0.46744999999999998</v>
      </c>
      <c r="K72" s="111">
        <v>0.183</v>
      </c>
      <c r="L72" s="111">
        <v>0.52361272000000003</v>
      </c>
      <c r="M72" s="111">
        <v>0.32816539</v>
      </c>
      <c r="N72" s="111">
        <v>0.57821758000000001</v>
      </c>
      <c r="O72" s="111">
        <v>0.76550563000000005</v>
      </c>
      <c r="P72" s="111">
        <v>0.27925473000000001</v>
      </c>
      <c r="Q72" s="111">
        <v>0.71799999999999997</v>
      </c>
      <c r="R72" s="111">
        <v>0.49002514000000003</v>
      </c>
      <c r="S72" s="111">
        <v>0.31671026000000002</v>
      </c>
      <c r="T72" s="111">
        <v>0.56237837999999996</v>
      </c>
      <c r="U72" s="111">
        <v>0.70893708</v>
      </c>
      <c r="V72" s="111">
        <v>0.26815315000000001</v>
      </c>
      <c r="W72" s="111">
        <v>0.63900000000000001</v>
      </c>
      <c r="X72" s="111">
        <v>0.39290000000000003</v>
      </c>
      <c r="Y72" s="111">
        <v>0.2492</v>
      </c>
      <c r="Z72" s="111">
        <v>0.49554999999999999</v>
      </c>
      <c r="AA72" s="111">
        <v>0.40515000000000001</v>
      </c>
      <c r="AB72" s="111">
        <v>0.35020000000000001</v>
      </c>
      <c r="AC72" s="111">
        <v>0.57255</v>
      </c>
      <c r="AD72" s="111">
        <v>0.62905</v>
      </c>
      <c r="AE72" s="111">
        <v>0.40500000000000003</v>
      </c>
      <c r="AF72" s="111">
        <v>0.83174999999999999</v>
      </c>
      <c r="AG72" s="111">
        <v>0.61609999999999998</v>
      </c>
      <c r="AH72" s="111">
        <v>0.49070000000000003</v>
      </c>
      <c r="AI72" s="111">
        <v>0.86575000000000002</v>
      </c>
      <c r="AJ72">
        <v>0</v>
      </c>
      <c r="AK72">
        <v>1</v>
      </c>
      <c r="AL72">
        <v>0</v>
      </c>
      <c r="AM72">
        <v>0</v>
      </c>
      <c r="AN72">
        <v>1</v>
      </c>
      <c r="AO72">
        <v>0</v>
      </c>
      <c r="AP72">
        <v>0</v>
      </c>
      <c r="AQ72">
        <v>1</v>
      </c>
      <c r="AR72">
        <v>0</v>
      </c>
      <c r="AS72">
        <v>0</v>
      </c>
      <c r="AT72">
        <v>1</v>
      </c>
      <c r="AU72">
        <v>0</v>
      </c>
      <c r="AV72">
        <v>0</v>
      </c>
      <c r="AW72">
        <v>1</v>
      </c>
      <c r="AX72">
        <v>0</v>
      </c>
      <c r="AY72">
        <v>0</v>
      </c>
      <c r="AZ72">
        <v>1</v>
      </c>
      <c r="BA72">
        <v>0</v>
      </c>
      <c r="BB72">
        <v>0</v>
      </c>
      <c r="BC72">
        <v>1</v>
      </c>
      <c r="BD72">
        <v>0</v>
      </c>
      <c r="BE72">
        <v>0</v>
      </c>
      <c r="BF72">
        <v>0</v>
      </c>
      <c r="BG72">
        <v>0</v>
      </c>
    </row>
    <row r="73" spans="1:59" x14ac:dyDescent="0.2">
      <c r="A73" t="s">
        <v>171</v>
      </c>
      <c r="B73" t="s">
        <v>287</v>
      </c>
      <c r="C73" s="126">
        <v>7</v>
      </c>
      <c r="D73">
        <v>0</v>
      </c>
      <c r="E73">
        <v>0</v>
      </c>
      <c r="F73" s="111">
        <v>0.20014999999999999</v>
      </c>
      <c r="G73" s="111">
        <v>0.76280000000000003</v>
      </c>
      <c r="H73" s="111">
        <v>0.52190000000000003</v>
      </c>
      <c r="I73" s="111">
        <v>0.27634999999999998</v>
      </c>
      <c r="J73" s="111">
        <v>0.72389999999999999</v>
      </c>
      <c r="K73" s="111">
        <v>0.44585000000000002</v>
      </c>
      <c r="L73" s="111">
        <v>0.52361272000000003</v>
      </c>
      <c r="M73" s="111">
        <v>0.32816539</v>
      </c>
      <c r="N73" s="111">
        <v>0.57821758000000001</v>
      </c>
      <c r="O73" s="111">
        <v>0.76550563000000005</v>
      </c>
      <c r="P73" s="111">
        <v>0.27925473000000001</v>
      </c>
      <c r="Q73" s="111">
        <v>0.71799999999999997</v>
      </c>
      <c r="R73" s="111">
        <v>0.49002514000000003</v>
      </c>
      <c r="S73" s="111">
        <v>0.31671026000000002</v>
      </c>
      <c r="T73" s="111">
        <v>0.56237837999999996</v>
      </c>
      <c r="U73" s="111">
        <v>0.70893708</v>
      </c>
      <c r="V73" s="111">
        <v>0.26815315000000001</v>
      </c>
      <c r="W73" s="111">
        <v>0.63900000000000001</v>
      </c>
      <c r="X73" s="111">
        <v>0.39290000000000003</v>
      </c>
      <c r="Y73" s="111">
        <v>0.2492</v>
      </c>
      <c r="Z73" s="111">
        <v>0.49554999999999999</v>
      </c>
      <c r="AA73" s="111">
        <v>0.40515000000000001</v>
      </c>
      <c r="AB73" s="111">
        <v>0.35020000000000001</v>
      </c>
      <c r="AC73" s="111">
        <v>0.57255</v>
      </c>
      <c r="AD73" s="111">
        <v>0.62905</v>
      </c>
      <c r="AE73" s="111">
        <v>0.40500000000000003</v>
      </c>
      <c r="AF73" s="111">
        <v>0.83174999999999999</v>
      </c>
      <c r="AG73" s="111">
        <v>0.61609999999999998</v>
      </c>
      <c r="AH73" s="111">
        <v>0.49070000000000003</v>
      </c>
      <c r="AI73" s="111">
        <v>0.86575000000000002</v>
      </c>
      <c r="AJ73">
        <v>0</v>
      </c>
      <c r="AK73">
        <v>1</v>
      </c>
      <c r="AL73">
        <v>0</v>
      </c>
      <c r="AM73">
        <v>0</v>
      </c>
      <c r="AN73">
        <v>1</v>
      </c>
      <c r="AO73">
        <v>0</v>
      </c>
      <c r="AP73">
        <v>0</v>
      </c>
      <c r="AQ73">
        <v>1</v>
      </c>
      <c r="AR73">
        <v>0</v>
      </c>
      <c r="AS73">
        <v>0</v>
      </c>
      <c r="AT73">
        <v>1</v>
      </c>
      <c r="AU73">
        <v>0</v>
      </c>
      <c r="AV73">
        <v>0</v>
      </c>
      <c r="AW73">
        <v>1</v>
      </c>
      <c r="AX73">
        <v>1</v>
      </c>
      <c r="AY73">
        <v>0</v>
      </c>
      <c r="AZ73">
        <v>1</v>
      </c>
      <c r="BA73">
        <v>0</v>
      </c>
      <c r="BB73">
        <v>0</v>
      </c>
      <c r="BC73">
        <v>1</v>
      </c>
      <c r="BD73">
        <v>0</v>
      </c>
      <c r="BE73">
        <v>0</v>
      </c>
      <c r="BF73">
        <v>1</v>
      </c>
      <c r="BG73">
        <v>0</v>
      </c>
    </row>
    <row r="74" spans="1:59" x14ac:dyDescent="0.2">
      <c r="A74" t="s">
        <v>86</v>
      </c>
      <c r="B74" t="s">
        <v>287</v>
      </c>
      <c r="C74" s="126">
        <v>8</v>
      </c>
      <c r="D74">
        <v>1</v>
      </c>
      <c r="E74">
        <v>0</v>
      </c>
      <c r="F74" s="111">
        <v>0.71465000000000001</v>
      </c>
      <c r="G74" s="111">
        <v>0.39905000000000002</v>
      </c>
      <c r="H74" s="111">
        <v>0.1431</v>
      </c>
      <c r="I74" s="111">
        <v>0.1898</v>
      </c>
      <c r="J74" s="111">
        <v>0.52869999999999995</v>
      </c>
      <c r="K74" s="111">
        <v>0.11799999999999999</v>
      </c>
      <c r="L74" s="111">
        <v>0.58976083999999995</v>
      </c>
      <c r="M74" s="111">
        <v>0.19757644999999999</v>
      </c>
      <c r="N74" s="111">
        <v>0.48505901000000001</v>
      </c>
      <c r="O74" s="111">
        <v>0.30377016000000001</v>
      </c>
      <c r="P74" s="111">
        <v>0.15640842999999999</v>
      </c>
      <c r="Q74" s="111">
        <v>0.35694550000000003</v>
      </c>
      <c r="R74" s="111">
        <v>0.54860723</v>
      </c>
      <c r="S74" s="111">
        <v>0.19305096999999999</v>
      </c>
      <c r="T74" s="111">
        <v>0.44595601000000001</v>
      </c>
      <c r="U74" s="111">
        <v>0.29083010999999998</v>
      </c>
      <c r="V74" s="111">
        <v>0.15082229</v>
      </c>
      <c r="W74" s="111">
        <v>0.33686367</v>
      </c>
      <c r="X74" s="111">
        <v>0.31164999999999998</v>
      </c>
      <c r="Y74" s="111">
        <v>0.23455000000000001</v>
      </c>
      <c r="Z74" s="111">
        <v>0.46515000000000001</v>
      </c>
      <c r="AA74" s="111">
        <v>0.18855</v>
      </c>
      <c r="AB74" s="111">
        <v>0.18995000000000001</v>
      </c>
      <c r="AC74" s="111">
        <v>0.47139999999999999</v>
      </c>
      <c r="AD74" s="111">
        <v>0.52315</v>
      </c>
      <c r="AE74" s="111">
        <v>0.41160000000000002</v>
      </c>
      <c r="AF74" s="111">
        <v>0.81605000000000005</v>
      </c>
      <c r="AG74" s="111">
        <v>0.3241</v>
      </c>
      <c r="AH74" s="111">
        <v>0.35504999999999998</v>
      </c>
      <c r="AI74" s="111">
        <v>0.76915</v>
      </c>
      <c r="AJ74">
        <v>1</v>
      </c>
      <c r="AK74">
        <v>1</v>
      </c>
      <c r="AL74">
        <v>0</v>
      </c>
      <c r="AM74">
        <v>0</v>
      </c>
      <c r="AN74">
        <v>1</v>
      </c>
      <c r="AO74">
        <v>0</v>
      </c>
      <c r="AP74">
        <v>1</v>
      </c>
      <c r="AQ74">
        <v>1</v>
      </c>
      <c r="AR74">
        <v>0</v>
      </c>
      <c r="AS74">
        <v>0</v>
      </c>
      <c r="AT74">
        <v>1</v>
      </c>
      <c r="AU74">
        <v>0</v>
      </c>
      <c r="AV74">
        <v>1</v>
      </c>
      <c r="AW74">
        <v>1</v>
      </c>
      <c r="AX74">
        <v>0</v>
      </c>
      <c r="AY74">
        <v>1</v>
      </c>
      <c r="AZ74">
        <v>1</v>
      </c>
      <c r="BA74">
        <v>0</v>
      </c>
      <c r="BB74">
        <v>1</v>
      </c>
      <c r="BC74">
        <v>0</v>
      </c>
      <c r="BD74">
        <v>0</v>
      </c>
      <c r="BE74">
        <v>0</v>
      </c>
      <c r="BF74">
        <v>1</v>
      </c>
      <c r="BG74">
        <v>0</v>
      </c>
    </row>
    <row r="75" spans="1:59" x14ac:dyDescent="0.2">
      <c r="A75" t="s">
        <v>103</v>
      </c>
      <c r="B75" t="s">
        <v>287</v>
      </c>
      <c r="C75" s="126">
        <v>8</v>
      </c>
      <c r="D75">
        <v>0</v>
      </c>
      <c r="E75">
        <v>0</v>
      </c>
      <c r="F75" s="111">
        <v>9.7049999999999997E-2</v>
      </c>
      <c r="G75" s="111">
        <v>0.77285000000000004</v>
      </c>
      <c r="H75" s="111">
        <v>0.23519999999999999</v>
      </c>
      <c r="I75" s="111">
        <v>0.1227</v>
      </c>
      <c r="J75" s="111">
        <v>0.81645000000000001</v>
      </c>
      <c r="K75" s="111">
        <v>0.13364999999999999</v>
      </c>
      <c r="L75" s="111">
        <v>0.38178487999999999</v>
      </c>
      <c r="M75" s="111">
        <v>0.23316579000000001</v>
      </c>
      <c r="N75" s="111">
        <v>0.61376061999999998</v>
      </c>
      <c r="O75" s="111">
        <v>0.85699999999999998</v>
      </c>
      <c r="P75" s="111">
        <v>0.41984812999999999</v>
      </c>
      <c r="Q75" s="111">
        <v>0.77393791999999995</v>
      </c>
      <c r="R75" s="111">
        <v>0.37167325000000001</v>
      </c>
      <c r="S75" s="111">
        <v>0.22899385999999999</v>
      </c>
      <c r="T75" s="111">
        <v>0.60379041</v>
      </c>
      <c r="U75" s="111">
        <v>0.77800000000000002</v>
      </c>
      <c r="V75" s="111">
        <v>0.41228208999999999</v>
      </c>
      <c r="W75" s="111">
        <v>0.70435861</v>
      </c>
      <c r="X75" s="111">
        <v>0.38074999999999998</v>
      </c>
      <c r="Y75" s="111">
        <v>0.3422</v>
      </c>
      <c r="Z75" s="111">
        <v>0.61209999999999998</v>
      </c>
      <c r="AA75" s="111">
        <v>0.50349999999999995</v>
      </c>
      <c r="AB75" s="111">
        <v>0.40699999999999997</v>
      </c>
      <c r="AC75" s="111">
        <v>0.78139999999999998</v>
      </c>
      <c r="AD75" s="111">
        <v>0.64134999999999998</v>
      </c>
      <c r="AE75" s="111">
        <v>0.55654999999999999</v>
      </c>
      <c r="AF75" s="111">
        <v>0.96225000000000005</v>
      </c>
      <c r="AG75" s="111">
        <v>0.71214999999999995</v>
      </c>
      <c r="AH75" s="111">
        <v>0.67020000000000002</v>
      </c>
      <c r="AI75" s="111">
        <v>1.2338</v>
      </c>
      <c r="AJ75">
        <v>0</v>
      </c>
      <c r="AK75">
        <v>1</v>
      </c>
      <c r="AL75">
        <v>0</v>
      </c>
      <c r="AM75">
        <v>0</v>
      </c>
      <c r="AN75">
        <v>1</v>
      </c>
      <c r="AO75">
        <v>0</v>
      </c>
      <c r="AP75">
        <v>0</v>
      </c>
      <c r="AQ75">
        <v>1</v>
      </c>
      <c r="AR75">
        <v>0</v>
      </c>
      <c r="AS75">
        <v>0</v>
      </c>
      <c r="AT75">
        <v>1</v>
      </c>
      <c r="AU75">
        <v>0</v>
      </c>
      <c r="AV75">
        <v>0</v>
      </c>
      <c r="AW75">
        <v>1</v>
      </c>
      <c r="AX75">
        <v>0</v>
      </c>
      <c r="AY75">
        <v>0</v>
      </c>
      <c r="AZ75">
        <v>1</v>
      </c>
      <c r="BA75">
        <v>0</v>
      </c>
      <c r="BB75">
        <v>0</v>
      </c>
      <c r="BC75">
        <v>1</v>
      </c>
      <c r="BD75">
        <v>0</v>
      </c>
      <c r="BE75">
        <v>0</v>
      </c>
      <c r="BF75">
        <v>1</v>
      </c>
      <c r="BG75">
        <v>0</v>
      </c>
    </row>
    <row r="76" spans="1:59" x14ac:dyDescent="0.2">
      <c r="A76" t="s">
        <v>87</v>
      </c>
      <c r="B76" t="s">
        <v>287</v>
      </c>
      <c r="C76" s="126">
        <v>8</v>
      </c>
      <c r="D76">
        <v>1</v>
      </c>
      <c r="E76">
        <v>1</v>
      </c>
      <c r="F76" s="111">
        <v>0.45750000000000002</v>
      </c>
      <c r="G76" s="111">
        <v>1.59155</v>
      </c>
      <c r="H76" s="111">
        <v>0.40300000000000002</v>
      </c>
      <c r="I76" s="111">
        <v>0.43795000000000001</v>
      </c>
      <c r="J76" s="111">
        <v>1.5246999999999999</v>
      </c>
      <c r="K76" s="111">
        <v>0.38915</v>
      </c>
      <c r="L76" s="111">
        <v>0.58976083999999995</v>
      </c>
      <c r="M76" s="111">
        <v>0.19757644999999999</v>
      </c>
      <c r="N76" s="111">
        <v>0.48505901000000001</v>
      </c>
      <c r="O76" s="111">
        <v>0.30377016000000001</v>
      </c>
      <c r="P76" s="111">
        <v>0.15640842999999999</v>
      </c>
      <c r="Q76" s="111">
        <v>0.35694550000000003</v>
      </c>
      <c r="R76" s="111">
        <v>0.54860723</v>
      </c>
      <c r="S76" s="111">
        <v>0.19305096999999999</v>
      </c>
      <c r="T76" s="111">
        <v>0.44595601000000001</v>
      </c>
      <c r="U76" s="111">
        <v>0.29083010999999998</v>
      </c>
      <c r="V76" s="111">
        <v>0.15082229</v>
      </c>
      <c r="W76" s="111">
        <v>0.33686367</v>
      </c>
      <c r="X76" s="111">
        <v>0.31164999999999998</v>
      </c>
      <c r="Y76" s="111">
        <v>0.23455000000000001</v>
      </c>
      <c r="Z76" s="111">
        <v>0.46515000000000001</v>
      </c>
      <c r="AA76" s="111">
        <v>0.18855</v>
      </c>
      <c r="AB76" s="111">
        <v>0.18995000000000001</v>
      </c>
      <c r="AC76" s="111">
        <v>0.47139999999999999</v>
      </c>
      <c r="AD76" s="111">
        <v>0.52315</v>
      </c>
      <c r="AE76" s="111">
        <v>0.41160000000000002</v>
      </c>
      <c r="AF76" s="111">
        <v>0.81605000000000005</v>
      </c>
      <c r="AG76" s="111">
        <v>0.3241</v>
      </c>
      <c r="AH76" s="111">
        <v>0.35504999999999998</v>
      </c>
      <c r="AI76" s="111">
        <v>0.76915</v>
      </c>
      <c r="AJ76">
        <v>0</v>
      </c>
      <c r="AK76">
        <v>1</v>
      </c>
      <c r="AL76">
        <v>0</v>
      </c>
      <c r="AM76">
        <v>1</v>
      </c>
      <c r="AN76">
        <v>1</v>
      </c>
      <c r="AO76">
        <v>1</v>
      </c>
      <c r="AP76">
        <v>0</v>
      </c>
      <c r="AQ76">
        <v>1</v>
      </c>
      <c r="AR76">
        <v>0</v>
      </c>
      <c r="AS76">
        <v>1</v>
      </c>
      <c r="AT76">
        <v>1</v>
      </c>
      <c r="AU76">
        <v>1</v>
      </c>
      <c r="AV76">
        <v>1</v>
      </c>
      <c r="AW76">
        <v>1</v>
      </c>
      <c r="AX76">
        <v>0</v>
      </c>
      <c r="AY76">
        <v>1</v>
      </c>
      <c r="AZ76">
        <v>1</v>
      </c>
      <c r="BA76">
        <v>0</v>
      </c>
      <c r="BB76">
        <v>0</v>
      </c>
      <c r="BC76">
        <v>1</v>
      </c>
      <c r="BD76">
        <v>0</v>
      </c>
      <c r="BE76">
        <v>1</v>
      </c>
      <c r="BF76">
        <v>1</v>
      </c>
      <c r="BG76">
        <v>0</v>
      </c>
    </row>
    <row r="77" spans="1:59" x14ac:dyDescent="0.2">
      <c r="A77" t="s">
        <v>88</v>
      </c>
      <c r="B77" t="s">
        <v>287</v>
      </c>
      <c r="C77" s="126">
        <v>8</v>
      </c>
      <c r="D77">
        <v>1</v>
      </c>
      <c r="E77">
        <v>1</v>
      </c>
      <c r="F77" s="111">
        <v>7.9450000000000007E-2</v>
      </c>
      <c r="G77" s="111">
        <v>9.8849999999999993E-2</v>
      </c>
      <c r="H77" s="111">
        <v>9.5649999999999999E-2</v>
      </c>
      <c r="I77" s="111">
        <v>0.1235</v>
      </c>
      <c r="J77" s="111">
        <v>0.13525000000000001</v>
      </c>
      <c r="K77" s="111">
        <v>8.4000000000000005E-2</v>
      </c>
      <c r="L77" s="111">
        <v>0.37329299999999999</v>
      </c>
      <c r="M77" s="111">
        <v>0.17333087</v>
      </c>
      <c r="N77" s="111">
        <v>0.67763934999999997</v>
      </c>
      <c r="O77" s="111">
        <v>0.51062003</v>
      </c>
      <c r="P77" s="111">
        <v>0.42985813</v>
      </c>
      <c r="Q77" s="111">
        <v>0.52763578</v>
      </c>
      <c r="R77" s="111">
        <v>0.36954533000000001</v>
      </c>
      <c r="S77" s="111">
        <v>0.16965390999999999</v>
      </c>
      <c r="T77" s="111">
        <v>0.59872623000000003</v>
      </c>
      <c r="U77" s="111">
        <v>0.46883002000000001</v>
      </c>
      <c r="V77" s="111">
        <v>0.35695542000000002</v>
      </c>
      <c r="W77" s="111">
        <v>0.47205719000000002</v>
      </c>
      <c r="X77" s="111">
        <v>0.58250000000000002</v>
      </c>
      <c r="Y77" s="111">
        <v>0.28610000000000002</v>
      </c>
      <c r="Z77" s="111">
        <v>0.36830000000000002</v>
      </c>
      <c r="AA77" s="111">
        <v>0.37685000000000002</v>
      </c>
      <c r="AB77" s="111">
        <v>0.22575000000000001</v>
      </c>
      <c r="AC77" s="111">
        <v>0.28010000000000002</v>
      </c>
      <c r="AD77" s="111">
        <v>0.89139999999999997</v>
      </c>
      <c r="AE77" s="111">
        <v>0.46155000000000002</v>
      </c>
      <c r="AF77" s="111">
        <v>0.60624999999999996</v>
      </c>
      <c r="AG77" s="111">
        <v>0.60924999999999996</v>
      </c>
      <c r="AH77" s="111">
        <v>0.37064999999999998</v>
      </c>
      <c r="AI77" s="111">
        <v>0.46384999999999998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</row>
    <row r="78" spans="1:59" x14ac:dyDescent="0.2">
      <c r="A78" t="s">
        <v>106</v>
      </c>
      <c r="B78" t="s">
        <v>287</v>
      </c>
      <c r="C78" s="126">
        <v>8</v>
      </c>
      <c r="D78">
        <v>0</v>
      </c>
      <c r="E78">
        <v>0</v>
      </c>
      <c r="F78" s="111">
        <v>0.40515000000000001</v>
      </c>
      <c r="G78" s="111">
        <v>1.15225</v>
      </c>
      <c r="H78" s="111">
        <v>0.31185000000000002</v>
      </c>
      <c r="I78" s="111">
        <v>0.4451</v>
      </c>
      <c r="J78" s="111">
        <v>1.1525000000000001</v>
      </c>
      <c r="K78" s="111">
        <v>0.23330000000000001</v>
      </c>
      <c r="L78" s="111">
        <v>0.38178487999999999</v>
      </c>
      <c r="M78" s="111">
        <v>0.23316579000000001</v>
      </c>
      <c r="N78" s="111">
        <v>0.61376061999999998</v>
      </c>
      <c r="O78" s="111">
        <v>0.85699999999999998</v>
      </c>
      <c r="P78" s="111">
        <v>0.41984812999999999</v>
      </c>
      <c r="Q78" s="111">
        <v>0.77393791999999995</v>
      </c>
      <c r="R78" s="111">
        <v>0.37167325000000001</v>
      </c>
      <c r="S78" s="111">
        <v>0.22899385999999999</v>
      </c>
      <c r="T78" s="111">
        <v>0.60379041</v>
      </c>
      <c r="U78" s="111">
        <v>0.77800000000000002</v>
      </c>
      <c r="V78" s="111">
        <v>0.41228208999999999</v>
      </c>
      <c r="W78" s="111">
        <v>0.70435861</v>
      </c>
      <c r="X78" s="111">
        <v>0.38074999999999998</v>
      </c>
      <c r="Y78" s="111">
        <v>0.3422</v>
      </c>
      <c r="Z78" s="111">
        <v>0.61209999999999998</v>
      </c>
      <c r="AA78" s="111">
        <v>0.50349999999999995</v>
      </c>
      <c r="AB78" s="111">
        <v>0.40699999999999997</v>
      </c>
      <c r="AC78" s="111">
        <v>0.78139999999999998</v>
      </c>
      <c r="AD78" s="111">
        <v>0.64134999999999998</v>
      </c>
      <c r="AE78" s="111">
        <v>0.55654999999999999</v>
      </c>
      <c r="AF78" s="111">
        <v>0.96225000000000005</v>
      </c>
      <c r="AG78" s="111">
        <v>0.71214999999999995</v>
      </c>
      <c r="AH78" s="111">
        <v>0.67020000000000002</v>
      </c>
      <c r="AI78" s="111">
        <v>1.2338</v>
      </c>
      <c r="AJ78">
        <v>1</v>
      </c>
      <c r="AK78">
        <v>1</v>
      </c>
      <c r="AL78">
        <v>0</v>
      </c>
      <c r="AM78">
        <v>0</v>
      </c>
      <c r="AN78">
        <v>1</v>
      </c>
      <c r="AO78">
        <v>0</v>
      </c>
      <c r="AP78">
        <v>1</v>
      </c>
      <c r="AQ78">
        <v>1</v>
      </c>
      <c r="AR78">
        <v>0</v>
      </c>
      <c r="AS78">
        <v>0</v>
      </c>
      <c r="AT78">
        <v>1</v>
      </c>
      <c r="AU78">
        <v>0</v>
      </c>
      <c r="AV78">
        <v>1</v>
      </c>
      <c r="AW78">
        <v>1</v>
      </c>
      <c r="AX78">
        <v>0</v>
      </c>
      <c r="AY78">
        <v>0</v>
      </c>
      <c r="AZ78">
        <v>1</v>
      </c>
      <c r="BA78">
        <v>0</v>
      </c>
      <c r="BB78">
        <v>0</v>
      </c>
      <c r="BC78">
        <v>1</v>
      </c>
      <c r="BD78">
        <v>0</v>
      </c>
      <c r="BE78">
        <v>0</v>
      </c>
      <c r="BF78">
        <v>1</v>
      </c>
      <c r="BG78">
        <v>0</v>
      </c>
    </row>
    <row r="79" spans="1:59" x14ac:dyDescent="0.2">
      <c r="A79" t="s">
        <v>89</v>
      </c>
      <c r="B79" t="s">
        <v>287</v>
      </c>
      <c r="C79" s="126">
        <v>8</v>
      </c>
      <c r="D79">
        <v>1</v>
      </c>
      <c r="E79">
        <v>1</v>
      </c>
      <c r="F79" s="111">
        <v>0.13744999999999999</v>
      </c>
      <c r="G79" s="111">
        <v>0.28720000000000001</v>
      </c>
      <c r="H79" s="111">
        <v>0.13755000000000001</v>
      </c>
      <c r="I79" s="111">
        <v>0.10795</v>
      </c>
      <c r="J79" s="111">
        <v>0.22414999999999999</v>
      </c>
      <c r="K79" s="111">
        <v>0.16370000000000001</v>
      </c>
      <c r="L79" s="111">
        <v>0.58976083999999995</v>
      </c>
      <c r="M79" s="111">
        <v>0.19757644999999999</v>
      </c>
      <c r="N79" s="111">
        <v>0.48505901000000001</v>
      </c>
      <c r="O79" s="111">
        <v>0.30377016000000001</v>
      </c>
      <c r="P79" s="111">
        <v>0.15640842999999999</v>
      </c>
      <c r="Q79" s="111">
        <v>0.35694550000000003</v>
      </c>
      <c r="R79" s="111">
        <v>0.54860723</v>
      </c>
      <c r="S79" s="111">
        <v>0.19305096999999999</v>
      </c>
      <c r="T79" s="111">
        <v>0.44595601000000001</v>
      </c>
      <c r="U79" s="111">
        <v>0.29083010999999998</v>
      </c>
      <c r="V79" s="111">
        <v>0.15082229</v>
      </c>
      <c r="W79" s="111">
        <v>0.33686367</v>
      </c>
      <c r="X79" s="111">
        <v>0.31164999999999998</v>
      </c>
      <c r="Y79" s="111">
        <v>0.23455000000000001</v>
      </c>
      <c r="Z79" s="111">
        <v>0.46515000000000001</v>
      </c>
      <c r="AA79" s="111">
        <v>0.18855</v>
      </c>
      <c r="AB79" s="111">
        <v>0.18995000000000001</v>
      </c>
      <c r="AC79" s="111">
        <v>0.47139999999999999</v>
      </c>
      <c r="AD79" s="111">
        <v>0.52315</v>
      </c>
      <c r="AE79" s="111">
        <v>0.41160000000000002</v>
      </c>
      <c r="AF79" s="111">
        <v>0.81605000000000005</v>
      </c>
      <c r="AG79" s="111">
        <v>0.3241</v>
      </c>
      <c r="AH79" s="111">
        <v>0.35504999999999998</v>
      </c>
      <c r="AI79" s="111">
        <v>0.76915</v>
      </c>
      <c r="AJ79">
        <v>0</v>
      </c>
      <c r="AK79">
        <v>1</v>
      </c>
      <c r="AL79">
        <v>0</v>
      </c>
      <c r="AM79">
        <v>0</v>
      </c>
      <c r="AN79">
        <v>1</v>
      </c>
      <c r="AO79">
        <v>0</v>
      </c>
      <c r="AP79">
        <v>0</v>
      </c>
      <c r="AQ79">
        <v>1</v>
      </c>
      <c r="AR79">
        <v>0</v>
      </c>
      <c r="AS79">
        <v>0</v>
      </c>
      <c r="AT79">
        <v>1</v>
      </c>
      <c r="AU79">
        <v>0</v>
      </c>
      <c r="AV79">
        <v>0</v>
      </c>
      <c r="AW79">
        <v>1</v>
      </c>
      <c r="AX79">
        <v>0</v>
      </c>
      <c r="AY79">
        <v>0</v>
      </c>
      <c r="AZ79">
        <v>1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</row>
    <row r="80" spans="1:59" x14ac:dyDescent="0.2">
      <c r="A80" t="s">
        <v>167</v>
      </c>
      <c r="B80" t="s">
        <v>287</v>
      </c>
      <c r="C80" s="126">
        <v>8</v>
      </c>
      <c r="D80">
        <v>0</v>
      </c>
      <c r="E80">
        <v>0</v>
      </c>
      <c r="F80" s="111">
        <v>0.17895</v>
      </c>
      <c r="G80" s="111">
        <v>0.45665</v>
      </c>
      <c r="H80" s="111">
        <v>0.14025000000000001</v>
      </c>
      <c r="I80" s="111">
        <v>0.25695000000000001</v>
      </c>
      <c r="J80" s="111">
        <v>0.53744999999999998</v>
      </c>
      <c r="K80" s="111">
        <v>0.1168</v>
      </c>
      <c r="L80" s="111">
        <v>0.52361272000000003</v>
      </c>
      <c r="M80" s="111">
        <v>0.32816539</v>
      </c>
      <c r="N80" s="111">
        <v>0.57821758000000001</v>
      </c>
      <c r="O80" s="111">
        <v>0.76550563000000005</v>
      </c>
      <c r="P80" s="111">
        <v>0.27925473000000001</v>
      </c>
      <c r="Q80" s="111">
        <v>0.71799999999999997</v>
      </c>
      <c r="R80" s="111">
        <v>0.49002514000000003</v>
      </c>
      <c r="S80" s="111">
        <v>0.31671026000000002</v>
      </c>
      <c r="T80" s="111">
        <v>0.56237837999999996</v>
      </c>
      <c r="U80" s="111">
        <v>0.70893708</v>
      </c>
      <c r="V80" s="111">
        <v>0.26815315000000001</v>
      </c>
      <c r="W80" s="111">
        <v>0.63900000000000001</v>
      </c>
      <c r="X80" s="111">
        <v>0.39290000000000003</v>
      </c>
      <c r="Y80" s="111">
        <v>0.2492</v>
      </c>
      <c r="Z80" s="111">
        <v>0.49554999999999999</v>
      </c>
      <c r="AA80" s="111">
        <v>0.40515000000000001</v>
      </c>
      <c r="AB80" s="111">
        <v>0.35020000000000001</v>
      </c>
      <c r="AC80" s="111">
        <v>0.57255</v>
      </c>
      <c r="AD80" s="111">
        <v>0.62905</v>
      </c>
      <c r="AE80" s="111">
        <v>0.40500000000000003</v>
      </c>
      <c r="AF80" s="111">
        <v>0.83174999999999999</v>
      </c>
      <c r="AG80" s="111">
        <v>0.61609999999999998</v>
      </c>
      <c r="AH80" s="111">
        <v>0.49070000000000003</v>
      </c>
      <c r="AI80" s="111">
        <v>0.86575000000000002</v>
      </c>
      <c r="AJ80">
        <v>0</v>
      </c>
      <c r="AK80">
        <v>1</v>
      </c>
      <c r="AL80">
        <v>0</v>
      </c>
      <c r="AM80">
        <v>0</v>
      </c>
      <c r="AN80">
        <v>1</v>
      </c>
      <c r="AO80">
        <v>0</v>
      </c>
      <c r="AP80">
        <v>0</v>
      </c>
      <c r="AQ80">
        <v>1</v>
      </c>
      <c r="AR80">
        <v>0</v>
      </c>
      <c r="AS80">
        <v>0</v>
      </c>
      <c r="AT80">
        <v>1</v>
      </c>
      <c r="AU80">
        <v>0</v>
      </c>
      <c r="AV80">
        <v>0</v>
      </c>
      <c r="AW80">
        <v>1</v>
      </c>
      <c r="AX80">
        <v>0</v>
      </c>
      <c r="AY80">
        <v>0</v>
      </c>
      <c r="AZ80">
        <v>1</v>
      </c>
      <c r="BA80">
        <v>0</v>
      </c>
      <c r="BB80">
        <v>0</v>
      </c>
      <c r="BC80">
        <v>1</v>
      </c>
      <c r="BD80">
        <v>0</v>
      </c>
      <c r="BE80">
        <v>0</v>
      </c>
      <c r="BF80">
        <v>1</v>
      </c>
      <c r="BG80">
        <v>0</v>
      </c>
    </row>
    <row r="81" spans="1:59" x14ac:dyDescent="0.2">
      <c r="A81" t="s">
        <v>90</v>
      </c>
      <c r="B81" t="s">
        <v>287</v>
      </c>
      <c r="C81" s="126">
        <v>8</v>
      </c>
      <c r="D81">
        <v>1</v>
      </c>
      <c r="E81">
        <v>1</v>
      </c>
      <c r="F81" s="111">
        <v>0.15245</v>
      </c>
      <c r="G81" s="111">
        <v>0.18640000000000001</v>
      </c>
      <c r="H81" s="111">
        <v>0.10575</v>
      </c>
      <c r="I81" s="111">
        <v>0.15690000000000001</v>
      </c>
      <c r="J81" s="111">
        <v>0.32869999999999999</v>
      </c>
      <c r="K81" s="111">
        <v>0.1123</v>
      </c>
      <c r="L81" s="111">
        <v>0.4537389</v>
      </c>
      <c r="M81" s="111">
        <v>0.17516213</v>
      </c>
      <c r="N81" s="111">
        <v>0.35024517999999999</v>
      </c>
      <c r="O81" s="111">
        <v>0.45590866000000002</v>
      </c>
      <c r="P81" s="111">
        <v>0.27907127999999998</v>
      </c>
      <c r="Q81" s="111">
        <v>0.48539808000000001</v>
      </c>
      <c r="R81" s="111">
        <v>0.43719259999999999</v>
      </c>
      <c r="S81" s="111">
        <v>0.17509142</v>
      </c>
      <c r="T81" s="111">
        <v>0.34211345999999998</v>
      </c>
      <c r="U81" s="111">
        <v>0.41913910999999998</v>
      </c>
      <c r="V81" s="111">
        <v>0.26874752000000002</v>
      </c>
      <c r="W81" s="111">
        <v>0.46821539000000001</v>
      </c>
      <c r="X81" s="111">
        <v>0.53225</v>
      </c>
      <c r="Y81" s="111">
        <v>0.47594999999999998</v>
      </c>
      <c r="Z81" s="111">
        <v>0.58819999999999995</v>
      </c>
      <c r="AA81" s="111">
        <v>0.27810000000000001</v>
      </c>
      <c r="AB81" s="111">
        <v>0.27825</v>
      </c>
      <c r="AC81" s="111">
        <v>0.29104999999999998</v>
      </c>
      <c r="AD81" s="111">
        <v>0.78664999999999996</v>
      </c>
      <c r="AE81" s="111">
        <v>0.68955</v>
      </c>
      <c r="AF81" s="111">
        <v>0.83609999999999995</v>
      </c>
      <c r="AG81" s="111">
        <v>0.44295000000000001</v>
      </c>
      <c r="AH81" s="111">
        <v>0.41225000000000001</v>
      </c>
      <c r="AI81" s="111">
        <v>0.50670000000000004</v>
      </c>
      <c r="AJ81">
        <v>0</v>
      </c>
      <c r="AK81">
        <v>1</v>
      </c>
      <c r="AL81">
        <v>0</v>
      </c>
      <c r="AM81">
        <v>0</v>
      </c>
      <c r="AN81">
        <v>1</v>
      </c>
      <c r="AO81">
        <v>0</v>
      </c>
      <c r="AP81">
        <v>0</v>
      </c>
      <c r="AQ81">
        <v>1</v>
      </c>
      <c r="AR81">
        <v>0</v>
      </c>
      <c r="AS81">
        <v>0</v>
      </c>
      <c r="AT81">
        <v>1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1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</row>
    <row r="82" spans="1:59" x14ac:dyDescent="0.2">
      <c r="A82" t="s">
        <v>91</v>
      </c>
      <c r="B82" t="s">
        <v>287</v>
      </c>
      <c r="C82" s="126">
        <v>8</v>
      </c>
      <c r="D82">
        <v>1</v>
      </c>
      <c r="E82">
        <v>0</v>
      </c>
      <c r="F82" s="111">
        <v>9.7350000000000006E-2</v>
      </c>
      <c r="G82" s="111">
        <v>0.21379999999999999</v>
      </c>
      <c r="H82" s="111">
        <v>0.1268</v>
      </c>
      <c r="I82" s="111">
        <v>6.5350000000000005E-2</v>
      </c>
      <c r="J82" s="111">
        <v>0.24065</v>
      </c>
      <c r="K82" s="111">
        <v>0.14785000000000001</v>
      </c>
      <c r="L82" s="111">
        <v>0.4537389</v>
      </c>
      <c r="M82" s="111">
        <v>0.17516213</v>
      </c>
      <c r="N82" s="111">
        <v>0.35024517999999999</v>
      </c>
      <c r="O82" s="111">
        <v>0.45590866000000002</v>
      </c>
      <c r="P82" s="111">
        <v>0.27907127999999998</v>
      </c>
      <c r="Q82" s="111">
        <v>0.48539808000000001</v>
      </c>
      <c r="R82" s="111">
        <v>0.43719259999999999</v>
      </c>
      <c r="S82" s="111">
        <v>0.17509142</v>
      </c>
      <c r="T82" s="111">
        <v>0.34211345999999998</v>
      </c>
      <c r="U82" s="111">
        <v>0.41913910999999998</v>
      </c>
      <c r="V82" s="111">
        <v>0.26874752000000002</v>
      </c>
      <c r="W82" s="111">
        <v>0.46821539000000001</v>
      </c>
      <c r="X82" s="111">
        <v>0.53225</v>
      </c>
      <c r="Y82" s="111">
        <v>0.47594999999999998</v>
      </c>
      <c r="Z82" s="111">
        <v>0.58819999999999995</v>
      </c>
      <c r="AA82" s="111">
        <v>0.27810000000000001</v>
      </c>
      <c r="AB82" s="111">
        <v>0.27825</v>
      </c>
      <c r="AC82" s="111">
        <v>0.29104999999999998</v>
      </c>
      <c r="AD82" s="111">
        <v>0.78664999999999996</v>
      </c>
      <c r="AE82" s="111">
        <v>0.68955</v>
      </c>
      <c r="AF82" s="111">
        <v>0.83609999999999995</v>
      </c>
      <c r="AG82" s="111">
        <v>0.44295000000000001</v>
      </c>
      <c r="AH82" s="111">
        <v>0.41225000000000001</v>
      </c>
      <c r="AI82" s="111">
        <v>0.50670000000000004</v>
      </c>
      <c r="AJ82">
        <v>0</v>
      </c>
      <c r="AK82">
        <v>1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</row>
    <row r="83" spans="1:59" x14ac:dyDescent="0.2">
      <c r="A83" t="s">
        <v>165</v>
      </c>
      <c r="B83" t="s">
        <v>287</v>
      </c>
      <c r="C83" s="126">
        <v>9</v>
      </c>
      <c r="D83">
        <v>0</v>
      </c>
      <c r="E83">
        <v>0</v>
      </c>
      <c r="F83" s="111">
        <v>0.13794999999999999</v>
      </c>
      <c r="G83" s="111">
        <v>0.24734999999999999</v>
      </c>
      <c r="H83" s="111">
        <v>0.16750000000000001</v>
      </c>
      <c r="I83" s="111">
        <v>0.23375000000000001</v>
      </c>
      <c r="J83" s="111">
        <v>0.22675000000000001</v>
      </c>
      <c r="K83" s="111">
        <v>0.1512</v>
      </c>
      <c r="L83" s="111">
        <v>0.52361272000000003</v>
      </c>
      <c r="M83" s="111">
        <v>0.32816539</v>
      </c>
      <c r="N83" s="111">
        <v>0.57821758000000001</v>
      </c>
      <c r="O83" s="111">
        <v>0.76550563000000005</v>
      </c>
      <c r="P83" s="111">
        <v>0.27925473000000001</v>
      </c>
      <c r="Q83" s="111">
        <v>0.71799999999999997</v>
      </c>
      <c r="R83" s="111">
        <v>0.49002514000000003</v>
      </c>
      <c r="S83" s="111">
        <v>0.31671026000000002</v>
      </c>
      <c r="T83" s="111">
        <v>0.56237837999999996</v>
      </c>
      <c r="U83" s="111">
        <v>0.70893708</v>
      </c>
      <c r="V83" s="111">
        <v>0.26815315000000001</v>
      </c>
      <c r="W83" s="111">
        <v>0.63900000000000001</v>
      </c>
      <c r="X83" s="111">
        <v>0.39290000000000003</v>
      </c>
      <c r="Y83" s="111">
        <v>0.2492</v>
      </c>
      <c r="Z83" s="111">
        <v>0.49554999999999999</v>
      </c>
      <c r="AA83" s="111">
        <v>0.40515000000000001</v>
      </c>
      <c r="AB83" s="111">
        <v>0.35020000000000001</v>
      </c>
      <c r="AC83" s="111">
        <v>0.57255</v>
      </c>
      <c r="AD83" s="111">
        <v>0.62905</v>
      </c>
      <c r="AE83" s="111">
        <v>0.40500000000000003</v>
      </c>
      <c r="AF83" s="111">
        <v>0.83174999999999999</v>
      </c>
      <c r="AG83" s="111">
        <v>0.61609999999999998</v>
      </c>
      <c r="AH83" s="111">
        <v>0.49070000000000003</v>
      </c>
      <c r="AI83" s="111">
        <v>0.86575000000000002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</row>
    <row r="84" spans="1:59" x14ac:dyDescent="0.2">
      <c r="A84" t="s">
        <v>131</v>
      </c>
      <c r="B84" t="s">
        <v>287</v>
      </c>
      <c r="C84" s="126">
        <v>9</v>
      </c>
      <c r="D84">
        <v>0</v>
      </c>
      <c r="E84">
        <v>0</v>
      </c>
      <c r="F84" s="111">
        <v>7.2849999999999998E-2</v>
      </c>
      <c r="G84" s="111">
        <v>0.12755</v>
      </c>
      <c r="H84" s="111">
        <v>9.5299999999999996E-2</v>
      </c>
      <c r="I84" s="111">
        <v>8.5050000000000001E-2</v>
      </c>
      <c r="J84" s="111">
        <v>0.1376</v>
      </c>
      <c r="K84" s="111">
        <v>9.7949999999999995E-2</v>
      </c>
      <c r="L84" s="111">
        <v>0.62357088000000005</v>
      </c>
      <c r="M84" s="111">
        <v>0.2473996</v>
      </c>
      <c r="N84" s="111">
        <v>0.63840746000000004</v>
      </c>
      <c r="O84" s="111">
        <v>0.55063452000000002</v>
      </c>
      <c r="P84" s="111">
        <v>0.27449371</v>
      </c>
      <c r="Q84" s="111">
        <v>0.69307118999999995</v>
      </c>
      <c r="R84" s="111">
        <v>0.60596391999999999</v>
      </c>
      <c r="S84" s="111">
        <v>0.24011640000000001</v>
      </c>
      <c r="T84" s="111">
        <v>0.57978830000000003</v>
      </c>
      <c r="U84" s="111">
        <v>0.54285634999999999</v>
      </c>
      <c r="V84" s="111">
        <v>0.26607913999999999</v>
      </c>
      <c r="W84" s="111">
        <v>0.66351413000000004</v>
      </c>
      <c r="X84" s="111">
        <v>0.43445</v>
      </c>
      <c r="Y84" s="111">
        <v>0.28039999999999998</v>
      </c>
      <c r="Z84" s="111">
        <v>0.52764999999999995</v>
      </c>
      <c r="AA84" s="111">
        <v>0.35185</v>
      </c>
      <c r="AB84" s="111">
        <v>0.32464999999999999</v>
      </c>
      <c r="AC84" s="111">
        <v>0.73280000000000001</v>
      </c>
      <c r="AD84" s="111">
        <v>0.70299999999999996</v>
      </c>
      <c r="AE84" s="111">
        <v>0.50370000000000004</v>
      </c>
      <c r="AF84" s="111">
        <v>0.88090000000000002</v>
      </c>
      <c r="AG84" s="111">
        <v>0.58484999999999998</v>
      </c>
      <c r="AH84" s="111">
        <v>0.59594999999999998</v>
      </c>
      <c r="AI84" s="111">
        <v>1.05945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</row>
    <row r="85" spans="1:59" x14ac:dyDescent="0.2">
      <c r="A85" t="s">
        <v>92</v>
      </c>
      <c r="B85" t="s">
        <v>287</v>
      </c>
      <c r="C85" s="126">
        <v>9</v>
      </c>
      <c r="D85">
        <v>1</v>
      </c>
      <c r="E85">
        <v>1</v>
      </c>
      <c r="F85" s="111">
        <v>0.3024</v>
      </c>
      <c r="G85" s="111">
        <v>0.92415000000000003</v>
      </c>
      <c r="H85" s="111">
        <v>0.43475000000000003</v>
      </c>
      <c r="I85" s="111">
        <v>0.17155000000000001</v>
      </c>
      <c r="J85" s="111">
        <v>0.91110000000000002</v>
      </c>
      <c r="K85" s="111">
        <v>0.32679999999999998</v>
      </c>
      <c r="L85" s="111">
        <v>0.37329299999999999</v>
      </c>
      <c r="M85" s="111">
        <v>0.17333087</v>
      </c>
      <c r="N85" s="111">
        <v>0.67763934999999997</v>
      </c>
      <c r="O85" s="111">
        <v>0.51062003</v>
      </c>
      <c r="P85" s="111">
        <v>0.42985813</v>
      </c>
      <c r="Q85" s="111">
        <v>0.52763578</v>
      </c>
      <c r="R85" s="111">
        <v>0.36954533000000001</v>
      </c>
      <c r="S85" s="111">
        <v>0.16965390999999999</v>
      </c>
      <c r="T85" s="111">
        <v>0.59872623000000003</v>
      </c>
      <c r="U85" s="111">
        <v>0.46883002000000001</v>
      </c>
      <c r="V85" s="111">
        <v>0.35695542000000002</v>
      </c>
      <c r="W85" s="111">
        <v>0.47205719000000002</v>
      </c>
      <c r="X85" s="111">
        <v>0.58250000000000002</v>
      </c>
      <c r="Y85" s="111">
        <v>0.28610000000000002</v>
      </c>
      <c r="Z85" s="111">
        <v>0.36830000000000002</v>
      </c>
      <c r="AA85" s="111">
        <v>0.37685000000000002</v>
      </c>
      <c r="AB85" s="111">
        <v>0.22575000000000001</v>
      </c>
      <c r="AC85" s="111">
        <v>0.28010000000000002</v>
      </c>
      <c r="AD85" s="111">
        <v>0.89139999999999997</v>
      </c>
      <c r="AE85" s="111">
        <v>0.46155000000000002</v>
      </c>
      <c r="AF85" s="111">
        <v>0.60624999999999996</v>
      </c>
      <c r="AG85" s="111">
        <v>0.60924999999999996</v>
      </c>
      <c r="AH85" s="111">
        <v>0.37064999999999998</v>
      </c>
      <c r="AI85" s="111">
        <v>0.46384999999999998</v>
      </c>
      <c r="AJ85">
        <v>0</v>
      </c>
      <c r="AK85">
        <v>1</v>
      </c>
      <c r="AL85">
        <v>0</v>
      </c>
      <c r="AM85">
        <v>0</v>
      </c>
      <c r="AN85">
        <v>1</v>
      </c>
      <c r="AO85">
        <v>0</v>
      </c>
      <c r="AP85">
        <v>0</v>
      </c>
      <c r="AQ85">
        <v>1</v>
      </c>
      <c r="AR85">
        <v>0</v>
      </c>
      <c r="AS85">
        <v>0</v>
      </c>
      <c r="AT85">
        <v>1</v>
      </c>
      <c r="AU85">
        <v>0</v>
      </c>
      <c r="AV85">
        <v>0</v>
      </c>
      <c r="AW85">
        <v>1</v>
      </c>
      <c r="AX85">
        <v>1</v>
      </c>
      <c r="AY85">
        <v>0</v>
      </c>
      <c r="AZ85">
        <v>1</v>
      </c>
      <c r="BA85">
        <v>1</v>
      </c>
      <c r="BB85">
        <v>0</v>
      </c>
      <c r="BC85">
        <v>1</v>
      </c>
      <c r="BD85">
        <v>0</v>
      </c>
      <c r="BE85">
        <v>0</v>
      </c>
      <c r="BF85">
        <v>1</v>
      </c>
      <c r="BG85">
        <v>0</v>
      </c>
    </row>
    <row r="86" spans="1:59" x14ac:dyDescent="0.2">
      <c r="A86" t="s">
        <v>93</v>
      </c>
      <c r="B86" t="s">
        <v>287</v>
      </c>
      <c r="C86" s="126">
        <v>9</v>
      </c>
      <c r="D86">
        <v>1</v>
      </c>
      <c r="E86">
        <v>0</v>
      </c>
      <c r="F86" s="111">
        <v>0.21634999999999999</v>
      </c>
      <c r="G86" s="111">
        <v>0.66659999999999997</v>
      </c>
      <c r="H86" s="111">
        <v>0.29070000000000001</v>
      </c>
      <c r="I86" s="111">
        <v>0.27089999999999997</v>
      </c>
      <c r="J86" s="111">
        <v>0.48970000000000002</v>
      </c>
      <c r="K86" s="111">
        <v>0.26085000000000003</v>
      </c>
      <c r="L86" s="111">
        <v>0.52361272000000003</v>
      </c>
      <c r="M86" s="111">
        <v>0.32816539</v>
      </c>
      <c r="N86" s="111">
        <v>0.57821758000000001</v>
      </c>
      <c r="O86" s="111">
        <v>0.76550563000000005</v>
      </c>
      <c r="P86" s="111">
        <v>0.27925473000000001</v>
      </c>
      <c r="Q86" s="111">
        <v>0.71799999999999997</v>
      </c>
      <c r="R86" s="111">
        <v>0.49002514000000003</v>
      </c>
      <c r="S86" s="111">
        <v>0.31671026000000002</v>
      </c>
      <c r="T86" s="111">
        <v>0.56237837999999996</v>
      </c>
      <c r="U86" s="111">
        <v>0.70893708</v>
      </c>
      <c r="V86" s="111">
        <v>0.26815315000000001</v>
      </c>
      <c r="W86" s="111">
        <v>0.63900000000000001</v>
      </c>
      <c r="X86" s="111">
        <v>0.39290000000000003</v>
      </c>
      <c r="Y86" s="111">
        <v>0.2492</v>
      </c>
      <c r="Z86" s="111">
        <v>0.49554999999999999</v>
      </c>
      <c r="AA86" s="111">
        <v>0.40515000000000001</v>
      </c>
      <c r="AB86" s="111">
        <v>0.35020000000000001</v>
      </c>
      <c r="AC86" s="111">
        <v>0.57255</v>
      </c>
      <c r="AD86" s="111">
        <v>0.62905</v>
      </c>
      <c r="AE86" s="111">
        <v>0.40500000000000003</v>
      </c>
      <c r="AF86" s="111">
        <v>0.83174999999999999</v>
      </c>
      <c r="AG86" s="111">
        <v>0.61609999999999998</v>
      </c>
      <c r="AH86" s="111">
        <v>0.49070000000000003</v>
      </c>
      <c r="AI86" s="111">
        <v>0.86575000000000002</v>
      </c>
      <c r="AJ86">
        <v>0</v>
      </c>
      <c r="AK86">
        <v>1</v>
      </c>
      <c r="AL86">
        <v>0</v>
      </c>
      <c r="AM86">
        <v>0</v>
      </c>
      <c r="AN86">
        <v>1</v>
      </c>
      <c r="AO86">
        <v>0</v>
      </c>
      <c r="AP86">
        <v>0</v>
      </c>
      <c r="AQ86">
        <v>1</v>
      </c>
      <c r="AR86">
        <v>0</v>
      </c>
      <c r="AS86">
        <v>0</v>
      </c>
      <c r="AT86">
        <v>1</v>
      </c>
      <c r="AU86">
        <v>0</v>
      </c>
      <c r="AV86">
        <v>0</v>
      </c>
      <c r="AW86">
        <v>1</v>
      </c>
      <c r="AX86">
        <v>0</v>
      </c>
      <c r="AY86">
        <v>0</v>
      </c>
      <c r="AZ86">
        <v>1</v>
      </c>
      <c r="BA86">
        <v>0</v>
      </c>
      <c r="BB86">
        <v>0</v>
      </c>
      <c r="BC86">
        <v>1</v>
      </c>
      <c r="BD86">
        <v>0</v>
      </c>
      <c r="BE86">
        <v>0</v>
      </c>
      <c r="BF86">
        <v>0</v>
      </c>
      <c r="BG86">
        <v>0</v>
      </c>
    </row>
    <row r="87" spans="1:59" x14ac:dyDescent="0.2">
      <c r="A87" t="s">
        <v>300</v>
      </c>
      <c r="B87" t="s">
        <v>287</v>
      </c>
      <c r="C87" s="126">
        <v>10</v>
      </c>
      <c r="D87">
        <v>0</v>
      </c>
      <c r="E87">
        <v>0</v>
      </c>
      <c r="F87" s="111">
        <v>0.1384</v>
      </c>
      <c r="G87" s="111">
        <v>0.30095</v>
      </c>
      <c r="H87" s="111">
        <v>0.21525</v>
      </c>
      <c r="I87" s="111">
        <v>0.12759999999999999</v>
      </c>
      <c r="J87" s="111">
        <v>0.23119999999999999</v>
      </c>
      <c r="K87" s="111">
        <v>0.14124999999999999</v>
      </c>
      <c r="L87" s="111">
        <v>0.52361272000000003</v>
      </c>
      <c r="M87" s="111">
        <v>0.32816539</v>
      </c>
      <c r="N87" s="111">
        <v>0.57821758000000001</v>
      </c>
      <c r="O87" s="111">
        <v>0.76550563000000005</v>
      </c>
      <c r="P87" s="111">
        <v>0.27925473000000001</v>
      </c>
      <c r="Q87" s="111">
        <v>0.71799999999999997</v>
      </c>
      <c r="R87" s="111">
        <v>0.49002514000000003</v>
      </c>
      <c r="S87" s="111">
        <v>0.31671026000000002</v>
      </c>
      <c r="T87" s="111">
        <v>0.56237837999999996</v>
      </c>
      <c r="U87" s="111">
        <v>0.70893708</v>
      </c>
      <c r="V87" s="111">
        <v>0.26815315000000001</v>
      </c>
      <c r="W87" s="111">
        <v>0.63900000000000001</v>
      </c>
      <c r="X87" s="111">
        <v>0.39290000000000003</v>
      </c>
      <c r="Y87" s="111">
        <v>0.2492</v>
      </c>
      <c r="Z87" s="111">
        <v>0.49554999999999999</v>
      </c>
      <c r="AA87" s="111">
        <v>0.40515000000000001</v>
      </c>
      <c r="AB87" s="111">
        <v>0.35020000000000001</v>
      </c>
      <c r="AC87" s="111">
        <v>0.57255</v>
      </c>
      <c r="AD87" s="111">
        <v>0.62905</v>
      </c>
      <c r="AE87" s="111">
        <v>0.40500000000000003</v>
      </c>
      <c r="AF87" s="111">
        <v>0.83174999999999999</v>
      </c>
      <c r="AG87" s="111">
        <v>0.61609999999999998</v>
      </c>
      <c r="AH87" s="111">
        <v>0.49070000000000003</v>
      </c>
      <c r="AI87" s="111">
        <v>0.86575000000000002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1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</row>
    <row r="88" spans="1:59" x14ac:dyDescent="0.2">
      <c r="A88" t="s">
        <v>299</v>
      </c>
      <c r="B88" t="s">
        <v>287</v>
      </c>
      <c r="C88" s="126">
        <v>10</v>
      </c>
      <c r="D88">
        <v>0</v>
      </c>
      <c r="E88">
        <v>0</v>
      </c>
      <c r="F88" s="111">
        <v>0.1123</v>
      </c>
      <c r="G88" s="111">
        <v>0.25614999999999999</v>
      </c>
      <c r="H88" s="111">
        <v>0.16589999999999999</v>
      </c>
      <c r="I88" s="111">
        <v>0.11805</v>
      </c>
      <c r="J88" s="111">
        <v>0.27050000000000002</v>
      </c>
      <c r="K88" s="111">
        <v>0.11765</v>
      </c>
      <c r="L88" s="111">
        <v>0.62357088000000005</v>
      </c>
      <c r="M88" s="111">
        <v>0.2473996</v>
      </c>
      <c r="N88" s="111">
        <v>0.63840746000000004</v>
      </c>
      <c r="O88" s="111">
        <v>0.55063452000000002</v>
      </c>
      <c r="P88" s="111">
        <v>0.27449371</v>
      </c>
      <c r="Q88" s="111">
        <v>0.69307118999999995</v>
      </c>
      <c r="R88" s="111">
        <v>0.60596391999999999</v>
      </c>
      <c r="S88" s="111">
        <v>0.24011640000000001</v>
      </c>
      <c r="T88" s="111">
        <v>0.57978830000000003</v>
      </c>
      <c r="U88" s="111">
        <v>0.54285634999999999</v>
      </c>
      <c r="V88" s="111">
        <v>0.26607913999999999</v>
      </c>
      <c r="W88" s="111">
        <v>0.66351413000000004</v>
      </c>
      <c r="X88" s="111">
        <v>0.43445</v>
      </c>
      <c r="Y88" s="111">
        <v>0.28039999999999998</v>
      </c>
      <c r="Z88" s="111">
        <v>0.52764999999999995</v>
      </c>
      <c r="AA88" s="111">
        <v>0.35185</v>
      </c>
      <c r="AB88" s="111">
        <v>0.32464999999999999</v>
      </c>
      <c r="AC88" s="111">
        <v>0.73280000000000001</v>
      </c>
      <c r="AD88" s="111">
        <v>0.70299999999999996</v>
      </c>
      <c r="AE88" s="111">
        <v>0.50370000000000004</v>
      </c>
      <c r="AF88" s="111">
        <v>0.88090000000000002</v>
      </c>
      <c r="AG88" s="111">
        <v>0.58484999999999998</v>
      </c>
      <c r="AH88" s="111">
        <v>0.59594999999999998</v>
      </c>
      <c r="AI88" s="111">
        <v>1.05945</v>
      </c>
      <c r="AJ88">
        <v>0</v>
      </c>
      <c r="AK88">
        <v>1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1</v>
      </c>
      <c r="AR88">
        <v>0</v>
      </c>
      <c r="AS88">
        <v>0</v>
      </c>
      <c r="AT88">
        <v>1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</row>
    <row r="89" spans="1:59" x14ac:dyDescent="0.2">
      <c r="A89" t="s">
        <v>298</v>
      </c>
      <c r="B89" t="s">
        <v>287</v>
      </c>
      <c r="C89" s="126">
        <v>10</v>
      </c>
      <c r="D89">
        <v>1</v>
      </c>
      <c r="E89">
        <v>0</v>
      </c>
      <c r="F89" s="111">
        <v>0.3402</v>
      </c>
      <c r="G89" s="111">
        <v>0.52375000000000005</v>
      </c>
      <c r="H89" s="111">
        <v>0.16109999999999999</v>
      </c>
      <c r="I89" s="111">
        <v>0.35099999999999998</v>
      </c>
      <c r="J89" s="111">
        <v>0.52144999999999997</v>
      </c>
      <c r="K89" s="111">
        <v>0.11924999999999999</v>
      </c>
      <c r="L89" s="111">
        <v>0.52361272000000003</v>
      </c>
      <c r="M89" s="111">
        <v>0.32816539</v>
      </c>
      <c r="N89" s="111">
        <v>0.57821758000000001</v>
      </c>
      <c r="O89" s="111">
        <v>0.76550563000000005</v>
      </c>
      <c r="P89" s="111">
        <v>0.27925473000000001</v>
      </c>
      <c r="Q89" s="111">
        <v>0.71799999999999997</v>
      </c>
      <c r="R89" s="111">
        <v>0.49002514000000003</v>
      </c>
      <c r="S89" s="111">
        <v>0.31671026000000002</v>
      </c>
      <c r="T89" s="111">
        <v>0.56237837999999996</v>
      </c>
      <c r="U89" s="111">
        <v>0.70893708</v>
      </c>
      <c r="V89" s="111">
        <v>0.26815315000000001</v>
      </c>
      <c r="W89" s="111">
        <v>0.63900000000000001</v>
      </c>
      <c r="X89" s="111">
        <v>0.39290000000000003</v>
      </c>
      <c r="Y89" s="111">
        <v>0.2492</v>
      </c>
      <c r="Z89" s="111">
        <v>0.49554999999999999</v>
      </c>
      <c r="AA89" s="111">
        <v>0.40515000000000001</v>
      </c>
      <c r="AB89" s="111">
        <v>0.35020000000000001</v>
      </c>
      <c r="AC89" s="111">
        <v>0.57255</v>
      </c>
      <c r="AD89" s="111">
        <v>0.62905</v>
      </c>
      <c r="AE89" s="111">
        <v>0.40500000000000003</v>
      </c>
      <c r="AF89" s="111">
        <v>0.83174999999999999</v>
      </c>
      <c r="AG89" s="111">
        <v>0.61609999999999998</v>
      </c>
      <c r="AH89" s="111">
        <v>0.49070000000000003</v>
      </c>
      <c r="AI89" s="111">
        <v>0.86575000000000002</v>
      </c>
      <c r="AJ89">
        <v>0</v>
      </c>
      <c r="AK89">
        <v>1</v>
      </c>
      <c r="AL89">
        <v>0</v>
      </c>
      <c r="AM89">
        <v>0</v>
      </c>
      <c r="AN89">
        <v>1</v>
      </c>
      <c r="AO89">
        <v>0</v>
      </c>
      <c r="AP89">
        <v>0</v>
      </c>
      <c r="AQ89">
        <v>1</v>
      </c>
      <c r="AR89">
        <v>0</v>
      </c>
      <c r="AS89">
        <v>0</v>
      </c>
      <c r="AT89">
        <v>1</v>
      </c>
      <c r="AU89">
        <v>0</v>
      </c>
      <c r="AV89">
        <v>0</v>
      </c>
      <c r="AW89">
        <v>1</v>
      </c>
      <c r="AX89">
        <v>0</v>
      </c>
      <c r="AY89">
        <v>0</v>
      </c>
      <c r="AZ89">
        <v>1</v>
      </c>
      <c r="BA89">
        <v>0</v>
      </c>
      <c r="BB89">
        <v>0</v>
      </c>
      <c r="BC89">
        <v>1</v>
      </c>
      <c r="BD89">
        <v>0</v>
      </c>
      <c r="BE89">
        <v>0</v>
      </c>
      <c r="BF89">
        <v>1</v>
      </c>
      <c r="BG89">
        <v>0</v>
      </c>
    </row>
    <row r="90" spans="1:59" x14ac:dyDescent="0.2">
      <c r="A90" t="s">
        <v>297</v>
      </c>
      <c r="B90" t="s">
        <v>287</v>
      </c>
      <c r="C90" s="126">
        <v>10</v>
      </c>
      <c r="D90">
        <v>0</v>
      </c>
      <c r="E90">
        <v>0</v>
      </c>
      <c r="F90" s="111">
        <v>0.88260000000000005</v>
      </c>
      <c r="G90" s="111">
        <v>0.74975000000000003</v>
      </c>
      <c r="H90" s="111">
        <v>0.78334999999999999</v>
      </c>
      <c r="I90" s="111">
        <v>0.69384999999999997</v>
      </c>
      <c r="J90" s="111">
        <v>0.79139999999999999</v>
      </c>
      <c r="K90" s="111">
        <v>0.51715</v>
      </c>
      <c r="L90" s="111">
        <v>0.38178487999999999</v>
      </c>
      <c r="M90" s="111">
        <v>0.23316579000000001</v>
      </c>
      <c r="N90" s="111">
        <v>0.61376061999999998</v>
      </c>
      <c r="O90" s="111">
        <v>0.85699999999999998</v>
      </c>
      <c r="P90" s="111">
        <v>0.41984812999999999</v>
      </c>
      <c r="Q90" s="111">
        <v>0.77393791999999995</v>
      </c>
      <c r="R90" s="111">
        <v>0.37167325000000001</v>
      </c>
      <c r="S90" s="111">
        <v>0.22899385999999999</v>
      </c>
      <c r="T90" s="111">
        <v>0.60379041</v>
      </c>
      <c r="U90" s="111">
        <v>0.77800000000000002</v>
      </c>
      <c r="V90" s="111">
        <v>0.41228208999999999</v>
      </c>
      <c r="W90" s="111">
        <v>0.70435861</v>
      </c>
      <c r="X90" s="111">
        <v>0.38074999999999998</v>
      </c>
      <c r="Y90" s="111">
        <v>0.3422</v>
      </c>
      <c r="Z90" s="111">
        <v>0.61209999999999998</v>
      </c>
      <c r="AA90" s="111">
        <v>0.50349999999999995</v>
      </c>
      <c r="AB90" s="111">
        <v>0.40699999999999997</v>
      </c>
      <c r="AC90" s="111">
        <v>0.78139999999999998</v>
      </c>
      <c r="AD90" s="111">
        <v>0.64134999999999998</v>
      </c>
      <c r="AE90" s="111">
        <v>0.55654999999999999</v>
      </c>
      <c r="AF90" s="111">
        <v>0.96225000000000005</v>
      </c>
      <c r="AG90" s="111">
        <v>0.71214999999999995</v>
      </c>
      <c r="AH90" s="111">
        <v>0.67020000000000002</v>
      </c>
      <c r="AI90" s="111">
        <v>1.2338</v>
      </c>
      <c r="AJ90">
        <v>1</v>
      </c>
      <c r="AK90">
        <v>1</v>
      </c>
      <c r="AL90">
        <v>1</v>
      </c>
      <c r="AM90">
        <v>0</v>
      </c>
      <c r="AN90">
        <v>1</v>
      </c>
      <c r="AO90">
        <v>0</v>
      </c>
      <c r="AP90">
        <v>1</v>
      </c>
      <c r="AQ90">
        <v>1</v>
      </c>
      <c r="AR90">
        <v>1</v>
      </c>
      <c r="AS90">
        <v>0</v>
      </c>
      <c r="AT90">
        <v>1</v>
      </c>
      <c r="AU90">
        <v>0</v>
      </c>
      <c r="AV90">
        <v>1</v>
      </c>
      <c r="AW90">
        <v>1</v>
      </c>
      <c r="AX90">
        <v>1</v>
      </c>
      <c r="AY90">
        <v>1</v>
      </c>
      <c r="AZ90">
        <v>1</v>
      </c>
      <c r="BA90">
        <v>0</v>
      </c>
      <c r="BB90">
        <v>1</v>
      </c>
      <c r="BC90">
        <v>1</v>
      </c>
      <c r="BD90">
        <v>0</v>
      </c>
      <c r="BE90">
        <v>0</v>
      </c>
      <c r="BF90">
        <v>1</v>
      </c>
      <c r="BG90">
        <v>0</v>
      </c>
    </row>
    <row r="91" spans="1:59" x14ac:dyDescent="0.2">
      <c r="A91" t="s">
        <v>296</v>
      </c>
      <c r="B91" t="s">
        <v>287</v>
      </c>
      <c r="C91" s="126">
        <v>10</v>
      </c>
      <c r="D91">
        <v>1</v>
      </c>
      <c r="E91">
        <v>1</v>
      </c>
      <c r="F91" s="111">
        <v>7.2999999999999995E-2</v>
      </c>
      <c r="G91" s="111">
        <v>0.10765</v>
      </c>
      <c r="H91" s="111">
        <v>9.955E-2</v>
      </c>
      <c r="I91" s="111">
        <v>9.4950000000000007E-2</v>
      </c>
      <c r="J91" s="111">
        <v>0.1394</v>
      </c>
      <c r="K91" s="111">
        <v>7.6149999999999995E-2</v>
      </c>
      <c r="L91" s="111">
        <v>0.37329299999999999</v>
      </c>
      <c r="M91" s="111">
        <v>0.17333087</v>
      </c>
      <c r="N91" s="111">
        <v>0.67763934999999997</v>
      </c>
      <c r="O91" s="111">
        <v>0.51062003</v>
      </c>
      <c r="P91" s="111">
        <v>0.42985813</v>
      </c>
      <c r="Q91" s="111">
        <v>0.52763578</v>
      </c>
      <c r="R91" s="111">
        <v>0.36954533000000001</v>
      </c>
      <c r="S91" s="111">
        <v>0.16965390999999999</v>
      </c>
      <c r="T91" s="111">
        <v>0.59872623000000003</v>
      </c>
      <c r="U91" s="111">
        <v>0.46883002000000001</v>
      </c>
      <c r="V91" s="111">
        <v>0.35695542000000002</v>
      </c>
      <c r="W91" s="111">
        <v>0.47205719000000002</v>
      </c>
      <c r="X91" s="111">
        <v>0.58250000000000002</v>
      </c>
      <c r="Y91" s="111">
        <v>0.28610000000000002</v>
      </c>
      <c r="Z91" s="111">
        <v>0.36830000000000002</v>
      </c>
      <c r="AA91" s="111">
        <v>0.37685000000000002</v>
      </c>
      <c r="AB91" s="111">
        <v>0.22575000000000001</v>
      </c>
      <c r="AC91" s="111">
        <v>0.28010000000000002</v>
      </c>
      <c r="AD91" s="111">
        <v>0.89139999999999997</v>
      </c>
      <c r="AE91" s="111">
        <v>0.46155000000000002</v>
      </c>
      <c r="AF91" s="111">
        <v>0.60624999999999996</v>
      </c>
      <c r="AG91" s="111">
        <v>0.60924999999999996</v>
      </c>
      <c r="AH91" s="111">
        <v>0.37064999999999998</v>
      </c>
      <c r="AI91" s="111">
        <v>0.46384999999999998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</row>
    <row r="92" spans="1:59" x14ac:dyDescent="0.2">
      <c r="A92" t="s">
        <v>295</v>
      </c>
      <c r="B92" t="s">
        <v>287</v>
      </c>
      <c r="C92" s="126">
        <v>10</v>
      </c>
      <c r="D92">
        <v>0</v>
      </c>
      <c r="E92">
        <v>0</v>
      </c>
      <c r="F92" s="111">
        <v>0.1084</v>
      </c>
      <c r="G92" s="111">
        <v>0.17635000000000001</v>
      </c>
      <c r="H92" s="111">
        <v>0.1138</v>
      </c>
      <c r="I92" s="111">
        <v>0.10125000000000001</v>
      </c>
      <c r="J92" s="111">
        <v>0.17355000000000001</v>
      </c>
      <c r="K92" s="111">
        <v>9.0249999999999997E-2</v>
      </c>
      <c r="L92" s="111">
        <v>0.58976083999999995</v>
      </c>
      <c r="M92" s="111">
        <v>0.19757644999999999</v>
      </c>
      <c r="N92" s="111">
        <v>0.48505901000000001</v>
      </c>
      <c r="O92" s="111">
        <v>0.30377016000000001</v>
      </c>
      <c r="P92" s="111">
        <v>0.15640842999999999</v>
      </c>
      <c r="Q92" s="111">
        <v>0.35694550000000003</v>
      </c>
      <c r="R92" s="111">
        <v>0.54860723</v>
      </c>
      <c r="S92" s="111">
        <v>0.19305096999999999</v>
      </c>
      <c r="T92" s="111">
        <v>0.44595601000000001</v>
      </c>
      <c r="U92" s="111">
        <v>0.29083010999999998</v>
      </c>
      <c r="V92" s="111">
        <v>0.15082229</v>
      </c>
      <c r="W92" s="111">
        <v>0.33686367</v>
      </c>
      <c r="X92" s="111">
        <v>0.31164999999999998</v>
      </c>
      <c r="Y92" s="111">
        <v>0.23455000000000001</v>
      </c>
      <c r="Z92" s="111">
        <v>0.46515000000000001</v>
      </c>
      <c r="AA92" s="111">
        <v>0.18855</v>
      </c>
      <c r="AB92" s="111">
        <v>0.18995000000000001</v>
      </c>
      <c r="AC92" s="111">
        <v>0.47139999999999999</v>
      </c>
      <c r="AD92" s="111">
        <v>0.52315</v>
      </c>
      <c r="AE92" s="111">
        <v>0.41160000000000002</v>
      </c>
      <c r="AF92" s="111">
        <v>0.81605000000000005</v>
      </c>
      <c r="AG92" s="111">
        <v>0.3241</v>
      </c>
      <c r="AH92" s="111">
        <v>0.35504999999999998</v>
      </c>
      <c r="AI92" s="111">
        <v>0.76915</v>
      </c>
      <c r="AJ92">
        <v>0</v>
      </c>
      <c r="AK92">
        <v>0</v>
      </c>
      <c r="AL92">
        <v>0</v>
      </c>
      <c r="AM92">
        <v>0</v>
      </c>
      <c r="AN92">
        <v>1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</row>
    <row r="93" spans="1:59" x14ac:dyDescent="0.2">
      <c r="A93" t="s">
        <v>294</v>
      </c>
      <c r="B93" t="s">
        <v>287</v>
      </c>
      <c r="C93" s="126">
        <v>10</v>
      </c>
      <c r="D93">
        <v>0</v>
      </c>
      <c r="E93">
        <v>0</v>
      </c>
      <c r="F93" s="111">
        <v>0.11805</v>
      </c>
      <c r="G93" s="111">
        <v>0.2019</v>
      </c>
      <c r="H93" s="111">
        <v>0.16564999999999999</v>
      </c>
      <c r="I93" s="111">
        <v>0.15820000000000001</v>
      </c>
      <c r="J93" s="111">
        <v>0.15759999999999999</v>
      </c>
      <c r="K93" s="111">
        <v>0.13664999999999999</v>
      </c>
      <c r="L93" s="111">
        <v>0.52361272000000003</v>
      </c>
      <c r="M93" s="111">
        <v>0.32816539</v>
      </c>
      <c r="N93" s="111">
        <v>0.57821758000000001</v>
      </c>
      <c r="O93" s="111">
        <v>0.76550563000000005</v>
      </c>
      <c r="P93" s="111">
        <v>0.27925473000000001</v>
      </c>
      <c r="Q93" s="111">
        <v>0.71799999999999997</v>
      </c>
      <c r="R93" s="111">
        <v>0.49002514000000003</v>
      </c>
      <c r="S93" s="111">
        <v>0.31671026000000002</v>
      </c>
      <c r="T93" s="111">
        <v>0.56237837999999996</v>
      </c>
      <c r="U93" s="111">
        <v>0.70893708</v>
      </c>
      <c r="V93" s="111">
        <v>0.26815315000000001</v>
      </c>
      <c r="W93" s="111">
        <v>0.63900000000000001</v>
      </c>
      <c r="X93" s="111">
        <v>0.39290000000000003</v>
      </c>
      <c r="Y93" s="111">
        <v>0.2492</v>
      </c>
      <c r="Z93" s="111">
        <v>0.49554999999999999</v>
      </c>
      <c r="AA93" s="111">
        <v>0.40515000000000001</v>
      </c>
      <c r="AB93" s="111">
        <v>0.35020000000000001</v>
      </c>
      <c r="AC93" s="111">
        <v>0.57255</v>
      </c>
      <c r="AD93" s="111">
        <v>0.62905</v>
      </c>
      <c r="AE93" s="111">
        <v>0.40500000000000003</v>
      </c>
      <c r="AF93" s="111">
        <v>0.83174999999999999</v>
      </c>
      <c r="AG93" s="111">
        <v>0.61609999999999998</v>
      </c>
      <c r="AH93" s="111">
        <v>0.49070000000000003</v>
      </c>
      <c r="AI93" s="111">
        <v>0.86575000000000002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</row>
    <row r="94" spans="1:59" x14ac:dyDescent="0.2">
      <c r="A94" t="s">
        <v>293</v>
      </c>
      <c r="B94" t="s">
        <v>287</v>
      </c>
      <c r="C94" s="126">
        <v>10</v>
      </c>
      <c r="D94">
        <v>1</v>
      </c>
      <c r="E94">
        <v>0</v>
      </c>
      <c r="F94" s="111">
        <v>0.1883</v>
      </c>
      <c r="G94" s="111">
        <v>1.49065</v>
      </c>
      <c r="H94" s="111">
        <v>0.95694999999999997</v>
      </c>
      <c r="I94" s="111">
        <v>0.16159999999999999</v>
      </c>
      <c r="J94" s="111">
        <v>1.466</v>
      </c>
      <c r="K94" s="111">
        <v>0.65580000000000005</v>
      </c>
      <c r="L94" s="111">
        <v>0.4537389</v>
      </c>
      <c r="M94" s="111">
        <v>0.17516213</v>
      </c>
      <c r="N94" s="111">
        <v>0.35024517999999999</v>
      </c>
      <c r="O94" s="111">
        <v>0.45590866000000002</v>
      </c>
      <c r="P94" s="111">
        <v>0.27907127999999998</v>
      </c>
      <c r="Q94" s="111">
        <v>0.48539808000000001</v>
      </c>
      <c r="R94" s="111">
        <v>0.43719259999999999</v>
      </c>
      <c r="S94" s="111">
        <v>0.17509142</v>
      </c>
      <c r="T94" s="111">
        <v>0.34211345999999998</v>
      </c>
      <c r="U94" s="111">
        <v>0.41913910999999998</v>
      </c>
      <c r="V94" s="111">
        <v>0.26874752000000002</v>
      </c>
      <c r="W94" s="111">
        <v>0.46821539000000001</v>
      </c>
      <c r="X94" s="111">
        <v>0.53225</v>
      </c>
      <c r="Y94" s="111">
        <v>0.47594999999999998</v>
      </c>
      <c r="Z94" s="111">
        <v>0.58819999999999995</v>
      </c>
      <c r="AA94" s="111">
        <v>0.27810000000000001</v>
      </c>
      <c r="AB94" s="111">
        <v>0.27825</v>
      </c>
      <c r="AC94" s="111">
        <v>0.29104999999999998</v>
      </c>
      <c r="AD94" s="111">
        <v>0.78664999999999996</v>
      </c>
      <c r="AE94" s="111">
        <v>0.68955</v>
      </c>
      <c r="AF94" s="111">
        <v>0.83609999999999995</v>
      </c>
      <c r="AG94" s="111">
        <v>0.44295000000000001</v>
      </c>
      <c r="AH94" s="111">
        <v>0.41225000000000001</v>
      </c>
      <c r="AI94" s="111">
        <v>0.50670000000000004</v>
      </c>
      <c r="AJ94">
        <v>0</v>
      </c>
      <c r="AK94">
        <v>1</v>
      </c>
      <c r="AL94">
        <v>1</v>
      </c>
      <c r="AM94">
        <v>0</v>
      </c>
      <c r="AN94">
        <v>1</v>
      </c>
      <c r="AO94">
        <v>1</v>
      </c>
      <c r="AP94">
        <v>0</v>
      </c>
      <c r="AQ94">
        <v>1</v>
      </c>
      <c r="AR94">
        <v>1</v>
      </c>
      <c r="AS94">
        <v>0</v>
      </c>
      <c r="AT94">
        <v>1</v>
      </c>
      <c r="AU94">
        <v>1</v>
      </c>
      <c r="AV94">
        <v>0</v>
      </c>
      <c r="AW94">
        <v>1</v>
      </c>
      <c r="AX94">
        <v>1</v>
      </c>
      <c r="AY94">
        <v>0</v>
      </c>
      <c r="AZ94">
        <v>1</v>
      </c>
      <c r="BA94">
        <v>1</v>
      </c>
      <c r="BB94">
        <v>0</v>
      </c>
      <c r="BC94">
        <v>1</v>
      </c>
      <c r="BD94">
        <v>1</v>
      </c>
      <c r="BE94">
        <v>0</v>
      </c>
      <c r="BF94">
        <v>1</v>
      </c>
      <c r="BG94">
        <v>1</v>
      </c>
    </row>
    <row r="95" spans="1:59" x14ac:dyDescent="0.2">
      <c r="A95" t="s">
        <v>292</v>
      </c>
      <c r="B95" t="s">
        <v>287</v>
      </c>
      <c r="C95" s="126">
        <v>10</v>
      </c>
      <c r="D95">
        <v>1</v>
      </c>
      <c r="E95">
        <v>1</v>
      </c>
      <c r="F95" s="111">
        <v>0.10705000000000001</v>
      </c>
      <c r="G95" s="111">
        <v>0.22175</v>
      </c>
      <c r="H95" s="111">
        <v>0.1003</v>
      </c>
      <c r="I95" s="111">
        <v>9.4549999999999995E-2</v>
      </c>
      <c r="J95" s="111">
        <v>0.18</v>
      </c>
      <c r="K95" s="111">
        <v>9.0899999999999995E-2</v>
      </c>
      <c r="L95" s="111">
        <v>0.58976083999999995</v>
      </c>
      <c r="M95" s="111">
        <v>0.19757644999999999</v>
      </c>
      <c r="N95" s="111">
        <v>0.48505901000000001</v>
      </c>
      <c r="O95" s="111">
        <v>0.30377016000000001</v>
      </c>
      <c r="P95" s="111">
        <v>0.15640842999999999</v>
      </c>
      <c r="Q95" s="111">
        <v>0.35694550000000003</v>
      </c>
      <c r="R95" s="111">
        <v>0.54860723</v>
      </c>
      <c r="S95" s="111">
        <v>0.19305096999999999</v>
      </c>
      <c r="T95" s="111">
        <v>0.44595601000000001</v>
      </c>
      <c r="U95" s="111">
        <v>0.29083010999999998</v>
      </c>
      <c r="V95" s="111">
        <v>0.15082229</v>
      </c>
      <c r="W95" s="111">
        <v>0.33686367</v>
      </c>
      <c r="X95" s="111">
        <v>0.31164999999999998</v>
      </c>
      <c r="Y95" s="111">
        <v>0.23455000000000001</v>
      </c>
      <c r="Z95" s="111">
        <v>0.46515000000000001</v>
      </c>
      <c r="AA95" s="111">
        <v>0.18855</v>
      </c>
      <c r="AB95" s="111">
        <v>0.18995000000000001</v>
      </c>
      <c r="AC95" s="111">
        <v>0.47139999999999999</v>
      </c>
      <c r="AD95" s="111">
        <v>0.52315</v>
      </c>
      <c r="AE95" s="111">
        <v>0.41160000000000002</v>
      </c>
      <c r="AF95" s="111">
        <v>0.81605000000000005</v>
      </c>
      <c r="AG95" s="111">
        <v>0.3241</v>
      </c>
      <c r="AH95" s="111">
        <v>0.35504999999999998</v>
      </c>
      <c r="AI95" s="111">
        <v>0.76915</v>
      </c>
      <c r="AJ95">
        <v>0</v>
      </c>
      <c r="AK95">
        <v>1</v>
      </c>
      <c r="AL95">
        <v>0</v>
      </c>
      <c r="AM95">
        <v>0</v>
      </c>
      <c r="AN95">
        <v>1</v>
      </c>
      <c r="AO95">
        <v>0</v>
      </c>
      <c r="AP95">
        <v>0</v>
      </c>
      <c r="AQ95">
        <v>1</v>
      </c>
      <c r="AR95">
        <v>0</v>
      </c>
      <c r="AS95">
        <v>0</v>
      </c>
      <c r="AT95">
        <v>1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</row>
    <row r="96" spans="1:59" x14ac:dyDescent="0.2">
      <c r="A96" t="s">
        <v>291</v>
      </c>
      <c r="B96" t="s">
        <v>287</v>
      </c>
      <c r="C96" s="126">
        <v>10</v>
      </c>
      <c r="D96">
        <v>1</v>
      </c>
      <c r="E96">
        <v>1</v>
      </c>
      <c r="F96" s="111">
        <v>0.12864999999999999</v>
      </c>
      <c r="G96" s="111">
        <v>0.22239999999999999</v>
      </c>
      <c r="H96" s="111">
        <v>0.16245000000000001</v>
      </c>
      <c r="I96" s="111">
        <v>0.12089999999999999</v>
      </c>
      <c r="J96" s="111">
        <v>0.2399</v>
      </c>
      <c r="K96" s="111">
        <v>0.1716</v>
      </c>
      <c r="L96" s="111">
        <v>0.37329299999999999</v>
      </c>
      <c r="M96" s="111">
        <v>0.17333087</v>
      </c>
      <c r="N96" s="111">
        <v>0.67763934999999997</v>
      </c>
      <c r="O96" s="111">
        <v>0.51062003</v>
      </c>
      <c r="P96" s="111">
        <v>0.42985813</v>
      </c>
      <c r="Q96" s="111">
        <v>0.52763578</v>
      </c>
      <c r="R96" s="111">
        <v>0.36954533000000001</v>
      </c>
      <c r="S96" s="111">
        <v>0.16965390999999999</v>
      </c>
      <c r="T96" s="111">
        <v>0.59872623000000003</v>
      </c>
      <c r="U96" s="111">
        <v>0.46883002000000001</v>
      </c>
      <c r="V96" s="111">
        <v>0.35695542000000002</v>
      </c>
      <c r="W96" s="111">
        <v>0.47205719000000002</v>
      </c>
      <c r="X96" s="111">
        <v>0.58250000000000002</v>
      </c>
      <c r="Y96" s="111">
        <v>0.28610000000000002</v>
      </c>
      <c r="Z96" s="111">
        <v>0.36830000000000002</v>
      </c>
      <c r="AA96" s="111">
        <v>0.37685000000000002</v>
      </c>
      <c r="AB96" s="111">
        <v>0.22575000000000001</v>
      </c>
      <c r="AC96" s="111">
        <v>0.28010000000000002</v>
      </c>
      <c r="AD96" s="111">
        <v>0.89139999999999997</v>
      </c>
      <c r="AE96" s="111">
        <v>0.46155000000000002</v>
      </c>
      <c r="AF96" s="111">
        <v>0.60624999999999996</v>
      </c>
      <c r="AG96" s="111">
        <v>0.60924999999999996</v>
      </c>
      <c r="AH96" s="111">
        <v>0.37064999999999998</v>
      </c>
      <c r="AI96" s="111">
        <v>0.46384999999999998</v>
      </c>
      <c r="AJ96">
        <v>0</v>
      </c>
      <c r="AK96">
        <v>1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1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1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</row>
    <row r="97" spans="3:35" x14ac:dyDescent="0.2">
      <c r="C97" s="126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</row>
    <row r="98" spans="3:35" x14ac:dyDescent="0.2">
      <c r="C98" s="126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</row>
    <row r="99" spans="3:35" x14ac:dyDescent="0.2">
      <c r="C99" s="126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</row>
    <row r="100" spans="3:35" x14ac:dyDescent="0.2">
      <c r="C100" s="126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</row>
    <row r="101" spans="3:35" x14ac:dyDescent="0.2">
      <c r="C101" s="126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</row>
    <row r="102" spans="3:35" x14ac:dyDescent="0.2">
      <c r="C102" s="126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</row>
    <row r="103" spans="3:35" x14ac:dyDescent="0.2">
      <c r="C103" s="126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</row>
    <row r="104" spans="3:35" x14ac:dyDescent="0.2">
      <c r="C104" s="126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</row>
    <row r="105" spans="3:35" x14ac:dyDescent="0.2">
      <c r="C105" s="126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</row>
    <row r="106" spans="3:35" x14ac:dyDescent="0.2">
      <c r="C106" s="126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</row>
    <row r="107" spans="3:35" x14ac:dyDescent="0.2">
      <c r="C107" s="126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</row>
    <row r="108" spans="3:35" x14ac:dyDescent="0.2">
      <c r="C108" s="126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</row>
    <row r="109" spans="3:35" x14ac:dyDescent="0.2">
      <c r="C109" s="126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</row>
    <row r="110" spans="3:35" x14ac:dyDescent="0.2">
      <c r="C110" s="126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</row>
    <row r="111" spans="3:35" x14ac:dyDescent="0.2">
      <c r="C111" s="126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</row>
    <row r="112" spans="3:35" x14ac:dyDescent="0.2">
      <c r="C112" s="126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</row>
    <row r="113" spans="3:35" x14ac:dyDescent="0.2">
      <c r="C113" s="126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</row>
    <row r="114" spans="3:35" x14ac:dyDescent="0.2">
      <c r="C114" s="126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</row>
    <row r="115" spans="3:35" x14ac:dyDescent="0.2">
      <c r="C115" s="126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</row>
    <row r="116" spans="3:35" x14ac:dyDescent="0.2">
      <c r="C116" s="126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</row>
    <row r="117" spans="3:35" x14ac:dyDescent="0.2">
      <c r="C117" s="126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</row>
    <row r="118" spans="3:35" x14ac:dyDescent="0.2">
      <c r="C118" s="126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</row>
    <row r="119" spans="3:35" x14ac:dyDescent="0.2">
      <c r="C119" s="126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</row>
    <row r="120" spans="3:35" x14ac:dyDescent="0.2">
      <c r="C120" s="126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</row>
    <row r="121" spans="3:35" x14ac:dyDescent="0.2">
      <c r="C121" s="126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</row>
    <row r="122" spans="3:35" x14ac:dyDescent="0.2">
      <c r="C122" s="126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</row>
    <row r="123" spans="3:35" x14ac:dyDescent="0.2">
      <c r="C123" s="126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</row>
    <row r="124" spans="3:35" x14ac:dyDescent="0.2">
      <c r="C124" s="126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</row>
    <row r="125" spans="3:35" x14ac:dyDescent="0.2">
      <c r="C125" s="126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</row>
    <row r="126" spans="3:35" x14ac:dyDescent="0.2">
      <c r="C126" s="126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</row>
    <row r="127" spans="3:35" x14ac:dyDescent="0.2">
      <c r="C127" s="126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</row>
    <row r="128" spans="3:35" x14ac:dyDescent="0.2">
      <c r="C128" s="126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</row>
    <row r="129" spans="3:35" x14ac:dyDescent="0.2">
      <c r="C129" s="126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</row>
    <row r="130" spans="3:35" x14ac:dyDescent="0.2">
      <c r="C130" s="126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</row>
    <row r="131" spans="3:35" x14ac:dyDescent="0.2">
      <c r="C131" s="126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</row>
    <row r="132" spans="3:35" x14ac:dyDescent="0.2">
      <c r="C132" s="126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</row>
    <row r="133" spans="3:35" x14ac:dyDescent="0.2">
      <c r="E133" s="110"/>
    </row>
    <row r="134" spans="3:35" x14ac:dyDescent="0.2">
      <c r="E134" s="110"/>
    </row>
    <row r="135" spans="3:35" x14ac:dyDescent="0.2">
      <c r="E135" s="110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Children</vt:lpstr>
      <vt:lpstr>Adults</vt:lpstr>
      <vt:lpstr>Stability</vt:lpstr>
      <vt:lpstr>ELISA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Alenquer</dc:creator>
  <cp:lastModifiedBy>Marta Alenquer</cp:lastModifiedBy>
  <cp:lastPrinted>2021-04-19T09:12:23Z</cp:lastPrinted>
  <dcterms:created xsi:type="dcterms:W3CDTF">2020-10-28T13:43:32Z</dcterms:created>
  <dcterms:modified xsi:type="dcterms:W3CDTF">2022-05-03T10:56:28Z</dcterms:modified>
</cp:coreProperties>
</file>