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areth/Documents/Papers-Presentations/MSS/Gareth_Neusa_gametogenesis/Suppl_Tables/"/>
    </mc:Choice>
  </mc:AlternateContent>
  <xr:revisionPtr revIDLastSave="0" documentId="13_ncr:1_{444C2638-B7EA-D943-A187-6B623746BC20}" xr6:coauthVersionLast="43" xr6:coauthVersionMax="43" xr10:uidLastSave="{00000000-0000-0000-0000-000000000000}"/>
  <bookViews>
    <workbookView xWindow="360" yWindow="460" windowWidth="26920" windowHeight="16040" activeTab="2" xr2:uid="{2B13769E-02EF-5A44-ABB7-310A7EF5BF6F}"/>
  </bookViews>
  <sheets>
    <sheet name="S1a  Data" sheetId="1" r:id="rId1"/>
    <sheet name="S1b Assembly" sheetId="2" r:id="rId2"/>
    <sheet name="S1c Annotation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3" l="1"/>
  <c r="C10" i="3"/>
  <c r="D14" i="3"/>
  <c r="E14" i="3" s="1"/>
  <c r="C9" i="3"/>
  <c r="C8" i="3"/>
  <c r="C7" i="3"/>
  <c r="D24" i="1"/>
  <c r="D25" i="1"/>
</calcChain>
</file>

<file path=xl/sharedStrings.xml><?xml version="1.0" encoding="utf-8"?>
<sst xmlns="http://schemas.openxmlformats.org/spreadsheetml/2006/main" count="81" uniqueCount="42">
  <si>
    <t>Sex</t>
  </si>
  <si>
    <t>F</t>
  </si>
  <si>
    <t>M</t>
  </si>
  <si>
    <t>SLO</t>
  </si>
  <si>
    <t>SLS</t>
  </si>
  <si>
    <t>Merged Assembly (Velvet-Oases, K=21-61, S=10; merged with transfuse)</t>
  </si>
  <si>
    <t>Contigs</t>
  </si>
  <si>
    <t>&gt;500 bp</t>
  </si>
  <si>
    <t>&gt;1000 bp</t>
  </si>
  <si>
    <t>&gt;5 Kbp</t>
  </si>
  <si>
    <t>N50 bp</t>
  </si>
  <si>
    <t>max bp</t>
  </si>
  <si>
    <t>mean bp</t>
  </si>
  <si>
    <t>Reference transcriptome (FragGeneScan ORFs, top hit "Phaeophyceae")</t>
  </si>
  <si>
    <t>-</t>
  </si>
  <si>
    <t>Sample</t>
  </si>
  <si>
    <t>Mean</t>
  </si>
  <si>
    <t>SE</t>
  </si>
  <si>
    <t>reads(1+2; M)</t>
  </si>
  <si>
    <t>TBH: Phaeophyceae</t>
  </si>
  <si>
    <t>Complete (C)</t>
  </si>
  <si>
    <t>Fragmented (F)</t>
  </si>
  <si>
    <t>C + F</t>
  </si>
  <si>
    <t>Missing</t>
  </si>
  <si>
    <t>Percentage (n = 429)</t>
  </si>
  <si>
    <t>BUSCO v.2 (Eukaryota)</t>
  </si>
  <si>
    <t>Annotation</t>
  </si>
  <si>
    <t>contigs (%)</t>
  </si>
  <si>
    <t>contigs (number)</t>
  </si>
  <si>
    <t>InterPro</t>
  </si>
  <si>
    <t>Pfam</t>
  </si>
  <si>
    <t># unique terms</t>
  </si>
  <si>
    <t>KEGG ko</t>
  </si>
  <si>
    <t>Total (IP, PF, KO)</t>
  </si>
  <si>
    <r>
      <t xml:space="preserve">TBH: </t>
    </r>
    <r>
      <rPr>
        <i/>
        <sz val="14"/>
        <color theme="1"/>
        <rFont val="Calibri"/>
        <family val="2"/>
        <scheme val="minor"/>
      </rPr>
      <t>Ectocarpus</t>
    </r>
    <r>
      <rPr>
        <sz val="14"/>
        <color theme="1"/>
        <rFont val="Calibri"/>
        <family val="2"/>
        <scheme val="minor"/>
      </rPr>
      <t xml:space="preserve"> Ec32</t>
    </r>
  </si>
  <si>
    <t>Quality-filtered paired-end read data (100 x 2 bp, HiSeq 2000) for samples used in the study.</t>
  </si>
  <si>
    <t>Time (d)</t>
  </si>
  <si>
    <r>
      <t xml:space="preserve">SLO = </t>
    </r>
    <r>
      <rPr>
        <i/>
        <sz val="14"/>
        <color theme="1"/>
        <rFont val="Calibri"/>
        <family val="2"/>
        <scheme val="minor"/>
      </rPr>
      <t>S. latissima</t>
    </r>
    <r>
      <rPr>
        <sz val="14"/>
        <color theme="1"/>
        <rFont val="Calibri"/>
        <family val="2"/>
        <scheme val="minor"/>
      </rPr>
      <t xml:space="preserve"> from Oslo Fjord; SLS = </t>
    </r>
    <r>
      <rPr>
        <i/>
        <sz val="14"/>
        <color theme="1"/>
        <rFont val="Calibri"/>
        <family val="2"/>
        <scheme val="minor"/>
      </rPr>
      <t>S. latissima</t>
    </r>
    <r>
      <rPr>
        <sz val="14"/>
        <color theme="1"/>
        <rFont val="Calibri"/>
        <family val="2"/>
        <scheme val="minor"/>
      </rPr>
      <t xml:space="preserve"> from Svalbard. F = female, M = male.</t>
    </r>
  </si>
  <si>
    <t>S1 Table. Read data, assembly and annotation statistics</t>
  </si>
  <si>
    <r>
      <t xml:space="preserve">C) Basic annotation statistics for reference </t>
    </r>
    <r>
      <rPr>
        <i/>
        <sz val="14"/>
        <color theme="1"/>
        <rFont val="Calibri"/>
        <family val="2"/>
        <scheme val="minor"/>
      </rPr>
      <t>S. latissima</t>
    </r>
    <r>
      <rPr>
        <sz val="14"/>
        <color theme="1"/>
        <rFont val="Calibri"/>
        <family val="2"/>
        <scheme val="minor"/>
      </rPr>
      <t xml:space="preserve"> transcriptome.</t>
    </r>
  </si>
  <si>
    <t>B) Assembly statistics for initial assembly (Velvet-Oases) and final reference after merging with transfuse.</t>
  </si>
  <si>
    <t>A) Read data used in the study.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</si>
</sst>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3" fontId="1" fillId="0" borderId="0" xfId="0" applyNumberFormat="1" applyFont="1"/>
    <xf numFmtId="0" fontId="3" fillId="0" borderId="0" xfId="0" applyFont="1"/>
    <xf numFmtId="0" fontId="2" fillId="0" borderId="1" xfId="0" applyFont="1" applyBorder="1" applyAlignment="1">
      <alignment vertical="center"/>
    </xf>
    <xf numFmtId="2" fontId="1" fillId="0" borderId="0" xfId="0" applyNumberFormat="1" applyFont="1"/>
    <xf numFmtId="164" fontId="1" fillId="0" borderId="0" xfId="0" applyNumberFormat="1" applyFont="1"/>
    <xf numFmtId="164" fontId="1" fillId="0" borderId="1" xfId="0" applyNumberFormat="1" applyFont="1" applyBorder="1"/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07E3B-7141-164B-9626-2F5BFC3A9C40}">
  <dimension ref="A1:D25"/>
  <sheetViews>
    <sheetView zoomScaleNormal="100" workbookViewId="0">
      <selection activeCell="A2" sqref="A2"/>
    </sheetView>
  </sheetViews>
  <sheetFormatPr baseColWidth="10" defaultRowHeight="19" x14ac:dyDescent="0.25"/>
  <cols>
    <col min="1" max="1" width="11.83203125" style="1" bestFit="1" customWidth="1"/>
    <col min="2" max="2" width="8.83203125" style="1" bestFit="1" customWidth="1"/>
    <col min="3" max="3" width="4.5" style="1" bestFit="1" customWidth="1"/>
    <col min="4" max="4" width="15" style="1" bestFit="1" customWidth="1"/>
    <col min="5" max="16384" width="10.83203125" style="1"/>
  </cols>
  <sheetData>
    <row r="1" spans="1:4" x14ac:dyDescent="0.25">
      <c r="A1" s="1" t="s">
        <v>38</v>
      </c>
    </row>
    <row r="2" spans="1:4" x14ac:dyDescent="0.25">
      <c r="A2" s="1" t="s">
        <v>41</v>
      </c>
    </row>
    <row r="4" spans="1:4" x14ac:dyDescent="0.25">
      <c r="A4" s="1" t="s">
        <v>35</v>
      </c>
    </row>
    <row r="5" spans="1:4" x14ac:dyDescent="0.25">
      <c r="A5" s="1" t="s">
        <v>37</v>
      </c>
    </row>
    <row r="7" spans="1:4" x14ac:dyDescent="0.25">
      <c r="A7" s="1" t="s">
        <v>15</v>
      </c>
      <c r="B7" s="1" t="s">
        <v>36</v>
      </c>
      <c r="C7" s="1" t="s">
        <v>0</v>
      </c>
      <c r="D7" s="1" t="s">
        <v>18</v>
      </c>
    </row>
    <row r="8" spans="1:4" x14ac:dyDescent="0.25">
      <c r="A8" s="2" t="s">
        <v>3</v>
      </c>
      <c r="B8" s="2">
        <v>0</v>
      </c>
      <c r="C8" s="2" t="s">
        <v>1</v>
      </c>
      <c r="D8" s="7">
        <v>33.886021999999997</v>
      </c>
    </row>
    <row r="9" spans="1:4" x14ac:dyDescent="0.25">
      <c r="A9" s="2" t="s">
        <v>4</v>
      </c>
      <c r="B9" s="2">
        <v>0</v>
      </c>
      <c r="C9" s="2" t="s">
        <v>1</v>
      </c>
      <c r="D9" s="7">
        <v>28.192095999999999</v>
      </c>
    </row>
    <row r="10" spans="1:4" x14ac:dyDescent="0.25">
      <c r="A10" s="2" t="s">
        <v>3</v>
      </c>
      <c r="B10" s="2">
        <v>1</v>
      </c>
      <c r="C10" s="2" t="s">
        <v>1</v>
      </c>
      <c r="D10" s="7">
        <v>27.405028000000001</v>
      </c>
    </row>
    <row r="11" spans="1:4" x14ac:dyDescent="0.25">
      <c r="A11" s="2" t="s">
        <v>4</v>
      </c>
      <c r="B11" s="2">
        <v>1</v>
      </c>
      <c r="C11" s="2" t="s">
        <v>1</v>
      </c>
      <c r="D11" s="7">
        <v>27.828783999999999</v>
      </c>
    </row>
    <row r="12" spans="1:4" x14ac:dyDescent="0.25">
      <c r="A12" s="2" t="s">
        <v>3</v>
      </c>
      <c r="B12" s="2">
        <v>6</v>
      </c>
      <c r="C12" s="2" t="s">
        <v>1</v>
      </c>
      <c r="D12" s="7">
        <v>34.824275999999998</v>
      </c>
    </row>
    <row r="13" spans="1:4" x14ac:dyDescent="0.25">
      <c r="A13" s="2" t="s">
        <v>4</v>
      </c>
      <c r="B13" s="2">
        <v>6</v>
      </c>
      <c r="C13" s="2" t="s">
        <v>1</v>
      </c>
      <c r="D13" s="7">
        <v>36.015210000000003</v>
      </c>
    </row>
    <row r="14" spans="1:4" x14ac:dyDescent="0.25">
      <c r="A14" s="2" t="s">
        <v>3</v>
      </c>
      <c r="B14" s="2">
        <v>8</v>
      </c>
      <c r="C14" s="2" t="s">
        <v>1</v>
      </c>
      <c r="D14" s="7">
        <v>35.154812</v>
      </c>
    </row>
    <row r="15" spans="1:4" x14ac:dyDescent="0.25">
      <c r="A15" s="2" t="s">
        <v>4</v>
      </c>
      <c r="B15" s="2">
        <v>8</v>
      </c>
      <c r="C15" s="2" t="s">
        <v>1</v>
      </c>
      <c r="D15" s="7">
        <v>35.908535999999998</v>
      </c>
    </row>
    <row r="16" spans="1:4" x14ac:dyDescent="0.25">
      <c r="A16" s="2" t="s">
        <v>3</v>
      </c>
      <c r="B16" s="2">
        <v>0</v>
      </c>
      <c r="C16" s="2" t="s">
        <v>2</v>
      </c>
      <c r="D16" s="7">
        <v>29.62565</v>
      </c>
    </row>
    <row r="17" spans="1:4" x14ac:dyDescent="0.25">
      <c r="A17" s="2" t="s">
        <v>4</v>
      </c>
      <c r="B17" s="2">
        <v>0</v>
      </c>
      <c r="C17" s="2" t="s">
        <v>2</v>
      </c>
      <c r="D17" s="7">
        <v>38.247770000000003</v>
      </c>
    </row>
    <row r="18" spans="1:4" x14ac:dyDescent="0.25">
      <c r="A18" s="2" t="s">
        <v>3</v>
      </c>
      <c r="B18" s="2">
        <v>1</v>
      </c>
      <c r="C18" s="2" t="s">
        <v>2</v>
      </c>
      <c r="D18" s="7">
        <v>34.549917999999998</v>
      </c>
    </row>
    <row r="19" spans="1:4" x14ac:dyDescent="0.25">
      <c r="A19" s="2" t="s">
        <v>4</v>
      </c>
      <c r="B19" s="2">
        <v>1</v>
      </c>
      <c r="C19" s="2" t="s">
        <v>2</v>
      </c>
      <c r="D19" s="7">
        <v>41.146183999999998</v>
      </c>
    </row>
    <row r="20" spans="1:4" x14ac:dyDescent="0.25">
      <c r="A20" s="2" t="s">
        <v>3</v>
      </c>
      <c r="B20" s="2">
        <v>6</v>
      </c>
      <c r="C20" s="2" t="s">
        <v>2</v>
      </c>
      <c r="D20" s="7">
        <v>30.227803999999999</v>
      </c>
    </row>
    <row r="21" spans="1:4" x14ac:dyDescent="0.25">
      <c r="A21" s="2" t="s">
        <v>4</v>
      </c>
      <c r="B21" s="2">
        <v>6</v>
      </c>
      <c r="C21" s="2" t="s">
        <v>2</v>
      </c>
      <c r="D21" s="7">
        <v>28.224748000000002</v>
      </c>
    </row>
    <row r="22" spans="1:4" x14ac:dyDescent="0.25">
      <c r="A22" s="2" t="s">
        <v>3</v>
      </c>
      <c r="B22" s="2">
        <v>8</v>
      </c>
      <c r="C22" s="2" t="s">
        <v>2</v>
      </c>
      <c r="D22" s="7">
        <v>29.713044</v>
      </c>
    </row>
    <row r="23" spans="1:4" x14ac:dyDescent="0.25">
      <c r="A23" s="5" t="s">
        <v>4</v>
      </c>
      <c r="B23" s="5">
        <v>8</v>
      </c>
      <c r="C23" s="5" t="s">
        <v>2</v>
      </c>
      <c r="D23" s="8">
        <v>34.475112000000003</v>
      </c>
    </row>
    <row r="24" spans="1:4" x14ac:dyDescent="0.25">
      <c r="A24" s="1" t="s">
        <v>16</v>
      </c>
      <c r="D24" s="7">
        <f>AVERAGE(D8:D23)</f>
        <v>32.839062124999998</v>
      </c>
    </row>
    <row r="25" spans="1:4" x14ac:dyDescent="0.25">
      <c r="A25" s="1" t="s">
        <v>17</v>
      </c>
      <c r="D25" s="6">
        <f>STDEV(D8:D23)/SQRT(16)</f>
        <v>1.0372440288626359</v>
      </c>
    </row>
  </sheetData>
  <sortState xmlns:xlrd2="http://schemas.microsoft.com/office/spreadsheetml/2017/richdata2" ref="A8:D23">
    <sortCondition ref="C8:C23"/>
    <sortCondition ref="B8:B2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D622B-F416-6B4F-9B22-F326FFB11D5E}">
  <dimension ref="A1:B21"/>
  <sheetViews>
    <sheetView zoomScaleNormal="100" workbookViewId="0">
      <selection activeCell="A2" sqref="A2"/>
    </sheetView>
  </sheetViews>
  <sheetFormatPr baseColWidth="10" defaultRowHeight="16" x14ac:dyDescent="0.2"/>
  <cols>
    <col min="1" max="1" width="14" customWidth="1"/>
    <col min="2" max="2" width="9" bestFit="1" customWidth="1"/>
  </cols>
  <sheetData>
    <row r="1" spans="1:2" s="1" customFormat="1" ht="19" x14ac:dyDescent="0.25">
      <c r="A1" s="1" t="s">
        <v>38</v>
      </c>
    </row>
    <row r="2" spans="1:2" s="1" customFormat="1" ht="19" x14ac:dyDescent="0.25">
      <c r="A2" s="1" t="s">
        <v>40</v>
      </c>
    </row>
    <row r="5" spans="1:2" s="1" customFormat="1" ht="19" x14ac:dyDescent="0.25">
      <c r="A5" s="4" t="s">
        <v>5</v>
      </c>
    </row>
    <row r="6" spans="1:2" s="1" customFormat="1" ht="19" x14ac:dyDescent="0.25">
      <c r="A6" s="1" t="s">
        <v>10</v>
      </c>
      <c r="B6" s="3">
        <v>1509</v>
      </c>
    </row>
    <row r="7" spans="1:2" s="1" customFormat="1" ht="19" x14ac:dyDescent="0.25">
      <c r="A7" s="1" t="s">
        <v>11</v>
      </c>
      <c r="B7" s="3">
        <v>48139</v>
      </c>
    </row>
    <row r="8" spans="1:2" s="1" customFormat="1" ht="19" x14ac:dyDescent="0.25">
      <c r="A8" s="1" t="s">
        <v>12</v>
      </c>
      <c r="B8" s="1">
        <v>937</v>
      </c>
    </row>
    <row r="9" spans="1:2" s="1" customFormat="1" ht="19" x14ac:dyDescent="0.25">
      <c r="A9" s="1" t="s">
        <v>7</v>
      </c>
      <c r="B9" s="3">
        <v>180560</v>
      </c>
    </row>
    <row r="10" spans="1:2" s="1" customFormat="1" ht="19" x14ac:dyDescent="0.25">
      <c r="A10" s="1" t="s">
        <v>8</v>
      </c>
      <c r="B10" s="3">
        <v>95056</v>
      </c>
    </row>
    <row r="11" spans="1:2" s="1" customFormat="1" ht="19" x14ac:dyDescent="0.25">
      <c r="A11" s="1" t="s">
        <v>9</v>
      </c>
      <c r="B11" s="3">
        <v>2720</v>
      </c>
    </row>
    <row r="12" spans="1:2" s="1" customFormat="1" ht="19" x14ac:dyDescent="0.25">
      <c r="A12" s="1" t="s">
        <v>6</v>
      </c>
      <c r="B12" s="3">
        <v>323917</v>
      </c>
    </row>
    <row r="13" spans="1:2" s="1" customFormat="1" ht="19" x14ac:dyDescent="0.25"/>
    <row r="14" spans="1:2" s="1" customFormat="1" ht="19" x14ac:dyDescent="0.25">
      <c r="A14" s="4" t="s">
        <v>13</v>
      </c>
    </row>
    <row r="15" spans="1:2" s="1" customFormat="1" ht="19" x14ac:dyDescent="0.25">
      <c r="A15" s="1" t="s">
        <v>10</v>
      </c>
      <c r="B15" s="3">
        <v>1281</v>
      </c>
    </row>
    <row r="16" spans="1:2" s="1" customFormat="1" ht="19" x14ac:dyDescent="0.25">
      <c r="A16" s="1" t="s">
        <v>11</v>
      </c>
      <c r="B16" s="3">
        <v>13113</v>
      </c>
    </row>
    <row r="17" spans="1:2" s="1" customFormat="1" ht="19" x14ac:dyDescent="0.25">
      <c r="A17" s="1" t="s">
        <v>12</v>
      </c>
      <c r="B17" s="3">
        <v>1018</v>
      </c>
    </row>
    <row r="18" spans="1:2" s="1" customFormat="1" ht="19" x14ac:dyDescent="0.25">
      <c r="A18" s="1" t="s">
        <v>7</v>
      </c>
      <c r="B18" s="3">
        <v>26066</v>
      </c>
    </row>
    <row r="19" spans="1:2" s="1" customFormat="1" ht="19" x14ac:dyDescent="0.25">
      <c r="A19" s="1" t="s">
        <v>8</v>
      </c>
      <c r="B19" s="3">
        <v>13586</v>
      </c>
    </row>
    <row r="20" spans="1:2" s="1" customFormat="1" ht="19" x14ac:dyDescent="0.25">
      <c r="A20" s="1" t="s">
        <v>9</v>
      </c>
      <c r="B20" s="3">
        <v>75</v>
      </c>
    </row>
    <row r="21" spans="1:2" s="1" customFormat="1" ht="19" x14ac:dyDescent="0.25">
      <c r="A21" s="1" t="s">
        <v>6</v>
      </c>
      <c r="B21" s="3">
        <v>34002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55745-2568-A742-B7E5-346CDC7716FF}">
  <dimension ref="A1:H14"/>
  <sheetViews>
    <sheetView tabSelected="1" workbookViewId="0"/>
  </sheetViews>
  <sheetFormatPr baseColWidth="10" defaultRowHeight="19" x14ac:dyDescent="0.25"/>
  <cols>
    <col min="1" max="1" width="24.1640625" style="1" customWidth="1"/>
    <col min="2" max="2" width="18.5" style="1" bestFit="1" customWidth="1"/>
    <col min="3" max="3" width="15.5" style="1" bestFit="1" customWidth="1"/>
    <col min="4" max="4" width="15.6640625" style="1" bestFit="1" customWidth="1"/>
    <col min="5" max="5" width="12.6640625" style="1" bestFit="1" customWidth="1"/>
    <col min="6" max="16384" width="10.83203125" style="1"/>
  </cols>
  <sheetData>
    <row r="1" spans="1:8" x14ac:dyDescent="0.25">
      <c r="A1" s="4" t="s">
        <v>38</v>
      </c>
    </row>
    <row r="2" spans="1:8" x14ac:dyDescent="0.25">
      <c r="A2" s="1" t="s">
        <v>39</v>
      </c>
    </row>
    <row r="3" spans="1:8" x14ac:dyDescent="0.25">
      <c r="B3" s="3"/>
      <c r="C3" s="3"/>
      <c r="D3" s="3"/>
      <c r="E3" s="3"/>
    </row>
    <row r="4" spans="1:8" x14ac:dyDescent="0.25">
      <c r="B4" s="9"/>
      <c r="C4" s="7"/>
      <c r="D4" s="7"/>
      <c r="E4" s="7"/>
      <c r="H4" s="7"/>
    </row>
    <row r="5" spans="1:8" ht="20" thickBot="1" x14ac:dyDescent="0.3">
      <c r="A5" s="21" t="s">
        <v>26</v>
      </c>
      <c r="B5" s="21" t="s">
        <v>28</v>
      </c>
      <c r="C5" s="21" t="s">
        <v>27</v>
      </c>
      <c r="D5" s="21" t="s">
        <v>31</v>
      </c>
    </row>
    <row r="6" spans="1:8" x14ac:dyDescent="0.25">
      <c r="A6" s="10" t="s">
        <v>19</v>
      </c>
      <c r="B6" s="11">
        <v>34008</v>
      </c>
      <c r="C6" s="12">
        <v>100</v>
      </c>
      <c r="D6" s="10" t="s">
        <v>14</v>
      </c>
    </row>
    <row r="7" spans="1:8" x14ac:dyDescent="0.25">
      <c r="A7" s="16" t="s">
        <v>34</v>
      </c>
      <c r="B7" s="17">
        <v>28204</v>
      </c>
      <c r="C7" s="18">
        <f>B7/B6*100</f>
        <v>82.933427428840275</v>
      </c>
      <c r="D7" s="16" t="s">
        <v>14</v>
      </c>
    </row>
    <row r="8" spans="1:8" x14ac:dyDescent="0.25">
      <c r="A8" s="10" t="s">
        <v>29</v>
      </c>
      <c r="B8" s="11">
        <v>22109</v>
      </c>
      <c r="C8" s="12">
        <f>B8/B$6*100</f>
        <v>65.011173841449065</v>
      </c>
      <c r="D8" s="11">
        <v>6123</v>
      </c>
    </row>
    <row r="9" spans="1:8" x14ac:dyDescent="0.25">
      <c r="A9" s="10" t="s">
        <v>30</v>
      </c>
      <c r="B9" s="11">
        <v>19102</v>
      </c>
      <c r="C9" s="12">
        <f>B9/B$6*100</f>
        <v>56.169136673723827</v>
      </c>
      <c r="D9" s="11">
        <v>3604</v>
      </c>
    </row>
    <row r="10" spans="1:8" x14ac:dyDescent="0.25">
      <c r="A10" s="10" t="s">
        <v>32</v>
      </c>
      <c r="B10" s="11">
        <v>13028</v>
      </c>
      <c r="C10" s="12">
        <f>B10/B$6*100</f>
        <v>38.308633262761703</v>
      </c>
      <c r="D10" s="11">
        <v>3475</v>
      </c>
    </row>
    <row r="11" spans="1:8" ht="20" thickBot="1" x14ac:dyDescent="0.3">
      <c r="A11" s="13" t="s">
        <v>33</v>
      </c>
      <c r="B11" s="14">
        <v>22807</v>
      </c>
      <c r="C11" s="15">
        <f>B11/B$6*100</f>
        <v>67.063632086567864</v>
      </c>
      <c r="D11" s="13" t="s">
        <v>14</v>
      </c>
    </row>
    <row r="12" spans="1:8" x14ac:dyDescent="0.25">
      <c r="A12" s="10"/>
      <c r="B12" s="11"/>
      <c r="C12" s="10"/>
      <c r="D12" s="10"/>
    </row>
    <row r="13" spans="1:8" ht="20" thickBot="1" x14ac:dyDescent="0.3">
      <c r="A13" s="22" t="s">
        <v>25</v>
      </c>
      <c r="B13" s="21" t="s">
        <v>20</v>
      </c>
      <c r="C13" s="21" t="s">
        <v>21</v>
      </c>
      <c r="D13" s="21" t="s">
        <v>22</v>
      </c>
      <c r="E13" s="21" t="s">
        <v>23</v>
      </c>
    </row>
    <row r="14" spans="1:8" x14ac:dyDescent="0.25">
      <c r="A14" s="19" t="s">
        <v>24</v>
      </c>
      <c r="B14" s="20">
        <v>74.900000000000006</v>
      </c>
      <c r="C14" s="20">
        <v>17.5</v>
      </c>
      <c r="D14" s="20">
        <f>SUM(B14:C14)</f>
        <v>92.4</v>
      </c>
      <c r="E14" s="20">
        <f>100-D14</f>
        <v>7.5999999999999943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S1a  Data</vt:lpstr>
      <vt:lpstr>S1b Assembly</vt:lpstr>
      <vt:lpstr>S1c Annotation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GarethP</dc:creator>
  <cp:lastModifiedBy>GarethP</cp:lastModifiedBy>
  <dcterms:created xsi:type="dcterms:W3CDTF">2018-12-28T22:46:54Z</dcterms:created>
  <dcterms:modified xsi:type="dcterms:W3CDTF">2019-06-18T17:09:24Z</dcterms:modified>
</cp:coreProperties>
</file>