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H:\ARONIA 2017.10.15\PlosOne\Do wysłania 24.04.2019\"/>
    </mc:Choice>
  </mc:AlternateContent>
  <xr:revisionPtr revIDLastSave="0" documentId="13_ncr:1_{6186DEDE-89D0-424B-AF88-17BE6649B67B}" xr6:coauthVersionLast="43" xr6:coauthVersionMax="43" xr10:uidLastSave="{00000000-0000-0000-0000-000000000000}"/>
  <bookViews>
    <workbookView xWindow="-120" yWindow="-120" windowWidth="29040" windowHeight="1599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1" i="1" l="1"/>
  <c r="N91" i="1"/>
  <c r="M91" i="1"/>
  <c r="L91" i="1"/>
  <c r="K91" i="1"/>
  <c r="J91" i="1"/>
  <c r="O90" i="1"/>
  <c r="N90" i="1"/>
  <c r="M90" i="1"/>
  <c r="L90" i="1"/>
  <c r="K90" i="1"/>
  <c r="J90" i="1"/>
  <c r="O86" i="1"/>
  <c r="N86" i="1"/>
  <c r="M86" i="1"/>
  <c r="L86" i="1"/>
  <c r="K86" i="1"/>
  <c r="J86" i="1"/>
  <c r="O85" i="1"/>
  <c r="N85" i="1"/>
  <c r="M85" i="1"/>
  <c r="L85" i="1"/>
  <c r="K85" i="1"/>
  <c r="J85" i="1"/>
  <c r="O81" i="1"/>
  <c r="N81" i="1"/>
  <c r="M81" i="1"/>
  <c r="L81" i="1"/>
  <c r="K81" i="1"/>
  <c r="J81" i="1"/>
  <c r="O80" i="1"/>
  <c r="N80" i="1"/>
  <c r="M80" i="1"/>
  <c r="L80" i="1"/>
  <c r="K80" i="1"/>
  <c r="J80" i="1"/>
  <c r="O76" i="1"/>
  <c r="N76" i="1"/>
  <c r="M76" i="1"/>
  <c r="L76" i="1"/>
  <c r="K76" i="1"/>
  <c r="J76" i="1"/>
  <c r="O75" i="1"/>
  <c r="N75" i="1"/>
  <c r="M75" i="1"/>
  <c r="L75" i="1"/>
  <c r="K75" i="1"/>
  <c r="J75" i="1"/>
  <c r="O71" i="1"/>
  <c r="N71" i="1"/>
  <c r="M71" i="1"/>
  <c r="L71" i="1"/>
  <c r="K71" i="1"/>
  <c r="J71" i="1"/>
  <c r="O70" i="1"/>
  <c r="N70" i="1"/>
  <c r="M70" i="1"/>
  <c r="L70" i="1"/>
  <c r="K70" i="1"/>
  <c r="J70" i="1"/>
  <c r="O66" i="1"/>
  <c r="N66" i="1"/>
  <c r="M66" i="1"/>
  <c r="L66" i="1"/>
  <c r="K66" i="1"/>
  <c r="J66" i="1"/>
  <c r="O65" i="1"/>
  <c r="N65" i="1"/>
  <c r="M65" i="1"/>
  <c r="L65" i="1"/>
  <c r="K65" i="1"/>
  <c r="J65" i="1"/>
  <c r="O61" i="1"/>
  <c r="N61" i="1"/>
  <c r="M61" i="1"/>
  <c r="L61" i="1"/>
  <c r="K61" i="1"/>
  <c r="J61" i="1"/>
  <c r="O60" i="1"/>
  <c r="N60" i="1"/>
  <c r="M60" i="1"/>
  <c r="L60" i="1"/>
  <c r="K60" i="1"/>
  <c r="J60" i="1"/>
  <c r="O56" i="1"/>
  <c r="N56" i="1"/>
  <c r="M56" i="1"/>
  <c r="L56" i="1"/>
  <c r="K56" i="1"/>
  <c r="J56" i="1"/>
  <c r="O55" i="1"/>
  <c r="N55" i="1"/>
  <c r="M55" i="1"/>
  <c r="L55" i="1"/>
  <c r="K55" i="1"/>
  <c r="J55" i="1"/>
  <c r="O45" i="1"/>
  <c r="N45" i="1"/>
  <c r="M45" i="1"/>
  <c r="L45" i="1"/>
  <c r="K45" i="1"/>
  <c r="J45" i="1"/>
  <c r="O44" i="1"/>
  <c r="N44" i="1"/>
  <c r="M44" i="1"/>
  <c r="L44" i="1"/>
  <c r="K44" i="1"/>
  <c r="J44" i="1"/>
  <c r="O40" i="1"/>
  <c r="N40" i="1"/>
  <c r="M40" i="1"/>
  <c r="L40" i="1"/>
  <c r="K40" i="1"/>
  <c r="J40" i="1"/>
  <c r="O39" i="1"/>
  <c r="N39" i="1"/>
  <c r="M39" i="1"/>
  <c r="L39" i="1"/>
  <c r="K39" i="1"/>
  <c r="J39" i="1"/>
  <c r="O35" i="1"/>
  <c r="N35" i="1"/>
  <c r="M35" i="1"/>
  <c r="L35" i="1"/>
  <c r="K35" i="1"/>
  <c r="J35" i="1"/>
  <c r="O34" i="1"/>
  <c r="N34" i="1"/>
  <c r="M34" i="1"/>
  <c r="L34" i="1"/>
  <c r="K34" i="1"/>
  <c r="J34" i="1"/>
  <c r="O30" i="1"/>
  <c r="N30" i="1"/>
  <c r="M30" i="1"/>
  <c r="L30" i="1"/>
  <c r="K30" i="1"/>
  <c r="J30" i="1"/>
  <c r="O29" i="1"/>
  <c r="N29" i="1"/>
  <c r="M29" i="1"/>
  <c r="L29" i="1"/>
  <c r="K29" i="1"/>
  <c r="J29" i="1"/>
  <c r="O21" i="1"/>
  <c r="N21" i="1"/>
  <c r="M21" i="1"/>
  <c r="L21" i="1"/>
  <c r="K21" i="1"/>
  <c r="J21" i="1"/>
  <c r="O20" i="1"/>
  <c r="N20" i="1"/>
  <c r="M20" i="1"/>
  <c r="L20" i="1"/>
  <c r="K20" i="1"/>
  <c r="J20" i="1"/>
  <c r="O16" i="1"/>
  <c r="N16" i="1"/>
  <c r="M16" i="1"/>
  <c r="L16" i="1"/>
  <c r="K16" i="1"/>
  <c r="J16" i="1"/>
  <c r="O15" i="1"/>
  <c r="N15" i="1"/>
  <c r="M15" i="1"/>
  <c r="L15" i="1"/>
  <c r="K15" i="1"/>
  <c r="J15" i="1"/>
  <c r="K10" i="1"/>
  <c r="L10" i="1"/>
  <c r="M10" i="1"/>
  <c r="N10" i="1"/>
  <c r="O10" i="1"/>
  <c r="K11" i="1"/>
  <c r="L11" i="1"/>
  <c r="M11" i="1"/>
  <c r="N11" i="1"/>
  <c r="O11" i="1"/>
  <c r="J11" i="1"/>
  <c r="J10" i="1"/>
</calcChain>
</file>

<file path=xl/sharedStrings.xml><?xml version="1.0" encoding="utf-8"?>
<sst xmlns="http://schemas.openxmlformats.org/spreadsheetml/2006/main" count="426" uniqueCount="58">
  <si>
    <t>Bx</t>
  </si>
  <si>
    <t>pH</t>
  </si>
  <si>
    <t>PP+A+C</t>
  </si>
  <si>
    <t>PP+A+F</t>
  </si>
  <si>
    <t>PP+A+E</t>
  </si>
  <si>
    <t>SP+A+C</t>
  </si>
  <si>
    <t>SP+A+F</t>
  </si>
  <si>
    <t>Press</t>
  </si>
  <si>
    <t>Pretreatment</t>
  </si>
  <si>
    <t>Temperature</t>
  </si>
  <si>
    <t>Jiuce treatmentoku</t>
  </si>
  <si>
    <t>Sample code</t>
  </si>
  <si>
    <t>Efficiency</t>
  </si>
  <si>
    <t>Density</t>
  </si>
  <si>
    <t>TPC mg/100ml</t>
  </si>
  <si>
    <t>DPPH %</t>
  </si>
  <si>
    <t>Piston press</t>
  </si>
  <si>
    <t>A</t>
  </si>
  <si>
    <t>C</t>
  </si>
  <si>
    <t>F</t>
  </si>
  <si>
    <t>E</t>
  </si>
  <si>
    <t>Piston pres, different pretreatment</t>
  </si>
  <si>
    <t>Different press, different pretreatment</t>
  </si>
  <si>
    <t>Screw press</t>
  </si>
  <si>
    <t>Mean</t>
  </si>
  <si>
    <t>SD</t>
  </si>
  <si>
    <t>U</t>
  </si>
  <si>
    <t>PP+A+E25+U</t>
  </si>
  <si>
    <t>P</t>
  </si>
  <si>
    <t>PP+A+E25+P</t>
  </si>
  <si>
    <t>PP+A+E45+U</t>
  </si>
  <si>
    <t>PP+A+E45+P</t>
  </si>
  <si>
    <t>D</t>
  </si>
  <si>
    <t>PP+D+E25+U</t>
  </si>
  <si>
    <t>PP+D+E25+P</t>
  </si>
  <si>
    <t>PP+D+E45+U</t>
  </si>
  <si>
    <t>PP+D+E45+P</t>
  </si>
  <si>
    <t>Shredded/unshredded</t>
  </si>
  <si>
    <t>Enzimatic treatmennt, different temperatures, pasteurised/nopasteurised</t>
  </si>
  <si>
    <t>Table 4</t>
  </si>
  <si>
    <t>Table 1</t>
  </si>
  <si>
    <t>Table 2</t>
  </si>
  <si>
    <t>Table 3</t>
  </si>
  <si>
    <t>Table 5</t>
  </si>
  <si>
    <t>Table 6</t>
  </si>
  <si>
    <t>Table 7</t>
  </si>
  <si>
    <t>Table 8</t>
  </si>
  <si>
    <t>Table 9</t>
  </si>
  <si>
    <t>A—nonshredded fruits; D—shredded fruits</t>
  </si>
  <si>
    <t>Fig 2</t>
  </si>
  <si>
    <t>Fig 3</t>
  </si>
  <si>
    <t>Fig 4</t>
  </si>
  <si>
    <t>Fig 5</t>
  </si>
  <si>
    <t>Fig 6</t>
  </si>
  <si>
    <t>Fig 7</t>
  </si>
  <si>
    <t>Fig 8</t>
  </si>
  <si>
    <t>Fig 9</t>
  </si>
  <si>
    <t>Fig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</si>
</sst>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/>
    <xf numFmtId="0" fontId="5" fillId="0" borderId="0" xfId="0" applyFont="1"/>
    <xf numFmtId="0" fontId="4" fillId="0" borderId="0" xfId="0" applyFont="1" applyFill="1"/>
    <xf numFmtId="0" fontId="1" fillId="0" borderId="0" xfId="1" applyNumberFormat="1" applyFont="1" applyFill="1" applyAlignment="1"/>
    <xf numFmtId="0" fontId="1" fillId="0" borderId="0" xfId="2" applyNumberFormat="1" applyFont="1" applyFill="1" applyAlignment="1"/>
    <xf numFmtId="0" fontId="6" fillId="0" borderId="0" xfId="1" applyNumberFormat="1" applyFont="1" applyFill="1" applyAlignment="1"/>
    <xf numFmtId="0" fontId="3" fillId="0" borderId="0" xfId="1" applyNumberFormat="1" applyFont="1" applyFill="1" applyAlignment="1">
      <alignment vertical="center"/>
    </xf>
    <xf numFmtId="0" fontId="3" fillId="0" borderId="0" xfId="1" applyNumberFormat="1" applyFont="1" applyFill="1" applyAlignment="1">
      <alignment horizontal="left" vertical="top"/>
    </xf>
    <xf numFmtId="0" fontId="1" fillId="0" borderId="0" xfId="1" applyFont="1" applyFill="1"/>
    <xf numFmtId="0" fontId="3" fillId="0" borderId="0" xfId="1" applyNumberFormat="1" applyFont="1" applyFill="1" applyAlignment="1">
      <alignment horizontal="left" vertical="top"/>
    </xf>
    <xf numFmtId="0" fontId="1" fillId="0" borderId="0" xfId="1" applyFont="1" applyFill="1"/>
    <xf numFmtId="0" fontId="2" fillId="0" borderId="0" xfId="1" applyNumberFormat="1" applyFont="1" applyAlignment="1">
      <alignment horizontal="left" vertical="top"/>
    </xf>
    <xf numFmtId="0" fontId="1" fillId="0" borderId="0" xfId="1"/>
    <xf numFmtId="0" fontId="7" fillId="0" borderId="0" xfId="0" applyFont="1"/>
  </cellXfs>
  <cellStyles count="3">
    <cellStyle name="Normalny" xfId="0" builtinId="0"/>
    <cellStyle name="Normalny_Arkusz1" xfId="2" xr:uid="{00000000-0005-0000-0000-000001000000}"/>
    <cellStyle name="Normalny_Arkusz1_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2:U96"/>
  <sheetViews>
    <sheetView tabSelected="1" topLeftCell="B1" workbookViewId="0">
      <selection activeCell="X54" sqref="X54"/>
    </sheetView>
  </sheetViews>
  <sheetFormatPr defaultRowHeight="15" x14ac:dyDescent="0.25"/>
  <cols>
    <col min="9" max="9" width="15.42578125" customWidth="1"/>
  </cols>
  <sheetData>
    <row r="2" spans="5:21" x14ac:dyDescent="0.25">
      <c r="I2" s="16"/>
      <c r="J2" s="17"/>
      <c r="K2" s="17"/>
      <c r="L2" s="17"/>
      <c r="M2" s="17"/>
      <c r="N2" s="17"/>
      <c r="O2" s="17"/>
    </row>
    <row r="4" spans="5:21" x14ac:dyDescent="0.25">
      <c r="E4" t="s">
        <v>21</v>
      </c>
      <c r="N4" s="4"/>
      <c r="O4" s="4"/>
      <c r="P4" s="4"/>
      <c r="Q4" s="4"/>
      <c r="R4" s="4"/>
      <c r="S4" s="4"/>
      <c r="T4" s="4"/>
      <c r="U4" s="4"/>
    </row>
    <row r="5" spans="5:21" x14ac:dyDescent="0.25">
      <c r="J5" t="s">
        <v>50</v>
      </c>
      <c r="K5" t="s">
        <v>41</v>
      </c>
      <c r="L5" t="s">
        <v>43</v>
      </c>
      <c r="M5" t="s">
        <v>46</v>
      </c>
      <c r="N5" s="4" t="s">
        <v>53</v>
      </c>
      <c r="O5" s="4" t="s">
        <v>56</v>
      </c>
      <c r="P5" s="4"/>
      <c r="Q5" s="4"/>
      <c r="R5" s="4"/>
      <c r="S5" s="4"/>
      <c r="T5" s="4"/>
      <c r="U5" s="4"/>
    </row>
    <row r="6" spans="5:21" x14ac:dyDescent="0.25">
      <c r="F6" s="3" t="s">
        <v>7</v>
      </c>
      <c r="G6" s="3" t="s">
        <v>37</v>
      </c>
      <c r="H6" s="3" t="s">
        <v>8</v>
      </c>
      <c r="I6" s="3" t="s">
        <v>11</v>
      </c>
      <c r="J6" s="3" t="s">
        <v>12</v>
      </c>
      <c r="K6" s="3" t="s">
        <v>0</v>
      </c>
      <c r="L6" s="3" t="s">
        <v>1</v>
      </c>
      <c r="M6" s="3" t="s">
        <v>13</v>
      </c>
      <c r="N6" s="3" t="s">
        <v>14</v>
      </c>
      <c r="O6" s="3" t="s">
        <v>15</v>
      </c>
      <c r="P6" s="7"/>
      <c r="Q6" s="7"/>
      <c r="R6" s="4"/>
      <c r="S6" s="4"/>
      <c r="T6" s="4"/>
      <c r="U6" s="4"/>
    </row>
    <row r="7" spans="5:21" x14ac:dyDescent="0.25">
      <c r="F7" s="7" t="s">
        <v>16</v>
      </c>
      <c r="G7" s="7" t="s">
        <v>17</v>
      </c>
      <c r="H7" s="7" t="s">
        <v>18</v>
      </c>
      <c r="I7" s="8" t="s">
        <v>2</v>
      </c>
      <c r="J7" s="8">
        <v>35.435955505228804</v>
      </c>
      <c r="K7" s="8">
        <v>20.7</v>
      </c>
      <c r="L7" s="8">
        <v>3.22</v>
      </c>
      <c r="M7" s="9">
        <v>1.0780000000000001</v>
      </c>
      <c r="N7" s="9">
        <v>355.213069306931</v>
      </c>
      <c r="O7" s="8">
        <v>91.891891891891888</v>
      </c>
      <c r="P7" s="7"/>
      <c r="Q7" s="7"/>
      <c r="R7" s="4"/>
      <c r="S7" s="4"/>
      <c r="T7" s="4"/>
      <c r="U7" s="4"/>
    </row>
    <row r="8" spans="5:21" x14ac:dyDescent="0.25">
      <c r="F8" s="7" t="s">
        <v>16</v>
      </c>
      <c r="G8" s="7" t="s">
        <v>17</v>
      </c>
      <c r="H8" s="7" t="s">
        <v>18</v>
      </c>
      <c r="I8" s="8" t="s">
        <v>2</v>
      </c>
      <c r="J8" s="8">
        <v>35.93162847926574</v>
      </c>
      <c r="K8" s="8">
        <v>20.6</v>
      </c>
      <c r="L8" s="8">
        <v>3.21</v>
      </c>
      <c r="M8" s="9">
        <v>1.075</v>
      </c>
      <c r="N8" s="9">
        <v>369.60138207547197</v>
      </c>
      <c r="O8" s="8">
        <v>92.060810810810807</v>
      </c>
      <c r="P8" s="7"/>
      <c r="Q8" s="7"/>
      <c r="R8" s="4"/>
      <c r="S8" s="4"/>
      <c r="T8" s="4"/>
      <c r="U8" s="4"/>
    </row>
    <row r="9" spans="5:21" x14ac:dyDescent="0.25">
      <c r="F9" s="7" t="s">
        <v>16</v>
      </c>
      <c r="G9" s="7" t="s">
        <v>17</v>
      </c>
      <c r="H9" s="7" t="s">
        <v>18</v>
      </c>
      <c r="I9" s="8" t="s">
        <v>2</v>
      </c>
      <c r="J9" s="8">
        <v>35.315614617940199</v>
      </c>
      <c r="K9" s="8">
        <v>20.7</v>
      </c>
      <c r="L9" s="8">
        <v>3.21</v>
      </c>
      <c r="M9" s="9">
        <v>1.077</v>
      </c>
      <c r="N9" s="9">
        <v>362.40722569120123</v>
      </c>
      <c r="O9" s="8">
        <v>91.516469594594597</v>
      </c>
      <c r="P9" s="7"/>
      <c r="Q9" s="7"/>
      <c r="R9" s="4"/>
      <c r="S9" s="4"/>
      <c r="T9" s="4"/>
      <c r="U9" s="4"/>
    </row>
    <row r="10" spans="5:21" x14ac:dyDescent="0.25">
      <c r="F10" s="7" t="s">
        <v>16</v>
      </c>
      <c r="G10" s="7" t="s">
        <v>17</v>
      </c>
      <c r="H10" s="7" t="s">
        <v>18</v>
      </c>
      <c r="I10" s="8" t="s">
        <v>2</v>
      </c>
      <c r="J10" s="10">
        <f>AVERAGE(J7:J9)</f>
        <v>35.561066200811581</v>
      </c>
      <c r="K10" s="10">
        <f t="shared" ref="K10:O10" si="0">AVERAGE(K7:K9)</f>
        <v>20.666666666666668</v>
      </c>
      <c r="L10" s="10">
        <f t="shared" si="0"/>
        <v>3.2133333333333334</v>
      </c>
      <c r="M10" s="10">
        <f t="shared" si="0"/>
        <v>1.0766666666666667</v>
      </c>
      <c r="N10" s="10">
        <f t="shared" si="0"/>
        <v>362.40722569120135</v>
      </c>
      <c r="O10" s="10">
        <f t="shared" si="0"/>
        <v>91.823057432432435</v>
      </c>
      <c r="P10" s="7" t="s">
        <v>24</v>
      </c>
      <c r="Q10" s="7"/>
      <c r="R10" s="4"/>
      <c r="S10" s="4"/>
      <c r="T10" s="4"/>
      <c r="U10" s="4"/>
    </row>
    <row r="11" spans="5:21" x14ac:dyDescent="0.25">
      <c r="F11" s="7" t="s">
        <v>16</v>
      </c>
      <c r="G11" s="7" t="s">
        <v>17</v>
      </c>
      <c r="H11" s="7" t="s">
        <v>18</v>
      </c>
      <c r="I11" s="8" t="s">
        <v>2</v>
      </c>
      <c r="J11" s="10">
        <f>STDEV(J7:J9)</f>
        <v>0.32650847454270682</v>
      </c>
      <c r="K11" s="10">
        <f t="shared" ref="K11:O11" si="1">STDEV(K7:K9)</f>
        <v>5.7735026918961346E-2</v>
      </c>
      <c r="L11" s="10">
        <f t="shared" si="1"/>
        <v>5.7735026918963907E-3</v>
      </c>
      <c r="M11" s="10">
        <f t="shared" si="1"/>
        <v>1.5275252316519965E-3</v>
      </c>
      <c r="N11" s="10">
        <f t="shared" si="1"/>
        <v>7.1941563842704852</v>
      </c>
      <c r="O11" s="10">
        <f t="shared" si="1"/>
        <v>0.27862246324505591</v>
      </c>
      <c r="P11" s="7" t="s">
        <v>25</v>
      </c>
      <c r="Q11" s="7"/>
      <c r="R11" s="4"/>
      <c r="S11" s="4"/>
      <c r="T11" s="4"/>
      <c r="U11" s="4"/>
    </row>
    <row r="12" spans="5:21" x14ac:dyDescent="0.25">
      <c r="F12" s="7" t="s">
        <v>16</v>
      </c>
      <c r="G12" s="7" t="s">
        <v>17</v>
      </c>
      <c r="H12" s="7" t="s">
        <v>19</v>
      </c>
      <c r="I12" s="8" t="s">
        <v>3</v>
      </c>
      <c r="J12" s="8">
        <v>46.409171193388211</v>
      </c>
      <c r="K12" s="8">
        <v>17.8</v>
      </c>
      <c r="L12" s="8">
        <v>3.37</v>
      </c>
      <c r="M12" s="9">
        <v>1.06</v>
      </c>
      <c r="N12" s="8">
        <v>279.96125000000006</v>
      </c>
      <c r="O12" s="8">
        <v>89.695945945945937</v>
      </c>
      <c r="P12" s="7"/>
      <c r="Q12" s="7"/>
      <c r="R12" s="4"/>
      <c r="S12" s="4"/>
      <c r="T12" s="4"/>
      <c r="U12" s="4"/>
    </row>
    <row r="13" spans="5:21" x14ac:dyDescent="0.25">
      <c r="F13" s="7" t="s">
        <v>16</v>
      </c>
      <c r="G13" s="7" t="s">
        <v>17</v>
      </c>
      <c r="H13" s="7" t="s">
        <v>19</v>
      </c>
      <c r="I13" s="8" t="s">
        <v>3</v>
      </c>
      <c r="J13" s="8">
        <v>47.07156905230174</v>
      </c>
      <c r="K13" s="8">
        <v>17.7</v>
      </c>
      <c r="L13" s="8">
        <v>3.35</v>
      </c>
      <c r="M13" s="9">
        <v>1.0629999999999999</v>
      </c>
      <c r="N13" s="8">
        <v>283.11535467980298</v>
      </c>
      <c r="O13" s="8">
        <v>89.864864864864884</v>
      </c>
      <c r="P13" s="7"/>
      <c r="Q13" s="7"/>
      <c r="R13" s="4"/>
      <c r="S13" s="4"/>
      <c r="T13" s="4"/>
      <c r="U13" s="4"/>
    </row>
    <row r="14" spans="5:21" x14ac:dyDescent="0.25">
      <c r="F14" s="7" t="s">
        <v>16</v>
      </c>
      <c r="G14" s="7" t="s">
        <v>17</v>
      </c>
      <c r="H14" s="7" t="s">
        <v>19</v>
      </c>
      <c r="I14" s="8" t="s">
        <v>3</v>
      </c>
      <c r="J14" s="8">
        <v>49.657146661340789</v>
      </c>
      <c r="K14" s="8">
        <v>17.7</v>
      </c>
      <c r="L14" s="8">
        <v>3.34</v>
      </c>
      <c r="M14" s="9">
        <v>1.0640000000000001</v>
      </c>
      <c r="N14" s="8">
        <v>281.53830233990146</v>
      </c>
      <c r="O14" s="8">
        <v>89.331503378378386</v>
      </c>
      <c r="P14" s="7"/>
      <c r="Q14" s="7"/>
      <c r="R14" s="4"/>
      <c r="S14" s="4"/>
      <c r="T14" s="4"/>
      <c r="U14" s="4"/>
    </row>
    <row r="15" spans="5:21" x14ac:dyDescent="0.25">
      <c r="F15" s="7" t="s">
        <v>16</v>
      </c>
      <c r="G15" s="7" t="s">
        <v>17</v>
      </c>
      <c r="H15" s="7" t="s">
        <v>19</v>
      </c>
      <c r="I15" s="8" t="s">
        <v>3</v>
      </c>
      <c r="J15" s="10">
        <f>AVERAGE(J12:J14)</f>
        <v>47.712628969010247</v>
      </c>
      <c r="K15" s="10">
        <f t="shared" ref="K15" si="2">AVERAGE(K12:K14)</f>
        <v>17.733333333333334</v>
      </c>
      <c r="L15" s="10">
        <f t="shared" ref="L15" si="3">AVERAGE(L12:L14)</f>
        <v>3.3533333333333335</v>
      </c>
      <c r="M15" s="10">
        <f t="shared" ref="M15" si="4">AVERAGE(M12:M14)</f>
        <v>1.0623333333333334</v>
      </c>
      <c r="N15" s="10">
        <f t="shared" ref="N15" si="5">AVERAGE(N12:N14)</f>
        <v>281.53830233990152</v>
      </c>
      <c r="O15" s="10">
        <f t="shared" ref="O15" si="6">AVERAGE(O12:O14)</f>
        <v>89.630771396396412</v>
      </c>
      <c r="P15" s="7" t="s">
        <v>24</v>
      </c>
      <c r="Q15" s="7"/>
      <c r="R15" s="4"/>
      <c r="S15" s="4"/>
      <c r="T15" s="4"/>
      <c r="U15" s="4"/>
    </row>
    <row r="16" spans="5:21" x14ac:dyDescent="0.25">
      <c r="F16" s="7" t="s">
        <v>16</v>
      </c>
      <c r="G16" s="7" t="s">
        <v>17</v>
      </c>
      <c r="H16" s="7" t="s">
        <v>19</v>
      </c>
      <c r="I16" s="8" t="s">
        <v>3</v>
      </c>
      <c r="J16" s="10">
        <f>STDEV(J12:J14)</f>
        <v>1.7162617873486494</v>
      </c>
      <c r="K16" s="10">
        <f t="shared" ref="K16:O16" si="7">STDEV(K12:K14)</f>
        <v>5.77350269189634E-2</v>
      </c>
      <c r="L16" s="10">
        <f t="shared" si="7"/>
        <v>1.5275252316519579E-2</v>
      </c>
      <c r="M16" s="10">
        <f t="shared" si="7"/>
        <v>2.081665999466117E-3</v>
      </c>
      <c r="N16" s="10">
        <f t="shared" si="7"/>
        <v>1.5770523399014564</v>
      </c>
      <c r="O16" s="10">
        <f t="shared" si="7"/>
        <v>0.27258835310502599</v>
      </c>
      <c r="P16" s="7" t="s">
        <v>25</v>
      </c>
      <c r="Q16" s="7"/>
      <c r="R16" s="4"/>
      <c r="S16" s="4"/>
      <c r="T16" s="4"/>
      <c r="U16" s="4"/>
    </row>
    <row r="17" spans="5:21" x14ac:dyDescent="0.25">
      <c r="F17" s="7" t="s">
        <v>16</v>
      </c>
      <c r="G17" s="7" t="s">
        <v>17</v>
      </c>
      <c r="H17" s="7" t="s">
        <v>20</v>
      </c>
      <c r="I17" s="8" t="s">
        <v>4</v>
      </c>
      <c r="J17" s="8">
        <v>31.552894211576799</v>
      </c>
      <c r="K17" s="8">
        <v>19.600000000000001</v>
      </c>
      <c r="L17" s="8">
        <v>3.25</v>
      </c>
      <c r="M17" s="9">
        <v>1.0760000000000001</v>
      </c>
      <c r="N17" s="11">
        <v>369.887226130653</v>
      </c>
      <c r="O17" s="8">
        <v>91.21621621621621</v>
      </c>
      <c r="P17" s="7"/>
      <c r="Q17" s="7"/>
      <c r="R17" s="4"/>
      <c r="S17" s="4"/>
      <c r="T17" s="4"/>
      <c r="U17" s="4"/>
    </row>
    <row r="18" spans="5:21" x14ac:dyDescent="0.25">
      <c r="F18" s="7" t="s">
        <v>16</v>
      </c>
      <c r="G18" s="7" t="s">
        <v>17</v>
      </c>
      <c r="H18" s="7" t="s">
        <v>20</v>
      </c>
      <c r="I18" s="8" t="s">
        <v>4</v>
      </c>
      <c r="J18" s="8">
        <v>34.671221918538798</v>
      </c>
      <c r="K18" s="8">
        <v>19.399999999999999</v>
      </c>
      <c r="L18" s="8">
        <v>3.24</v>
      </c>
      <c r="M18" s="9">
        <v>1.071</v>
      </c>
      <c r="N18" s="11">
        <v>383.386014285714</v>
      </c>
      <c r="O18" s="8">
        <v>91.047297297297291</v>
      </c>
      <c r="P18" s="7"/>
      <c r="Q18" s="7"/>
      <c r="R18" s="4"/>
      <c r="S18" s="4"/>
      <c r="T18" s="4"/>
      <c r="U18" s="4"/>
    </row>
    <row r="19" spans="5:21" x14ac:dyDescent="0.25">
      <c r="F19" s="7" t="s">
        <v>16</v>
      </c>
      <c r="G19" s="7" t="s">
        <v>17</v>
      </c>
      <c r="H19" s="7" t="s">
        <v>20</v>
      </c>
      <c r="I19" s="8" t="s">
        <v>4</v>
      </c>
      <c r="J19" s="8">
        <v>33.200492906148</v>
      </c>
      <c r="K19" s="8">
        <v>19.5</v>
      </c>
      <c r="L19" s="8">
        <v>3.26</v>
      </c>
      <c r="M19" s="9">
        <v>1.073</v>
      </c>
      <c r="N19" s="11">
        <v>375.93662020818402</v>
      </c>
      <c r="O19" s="8">
        <v>90.676097972972954</v>
      </c>
      <c r="P19" s="7"/>
      <c r="Q19" s="7"/>
      <c r="R19" s="4"/>
      <c r="S19" s="4"/>
      <c r="T19" s="4"/>
      <c r="U19" s="4"/>
    </row>
    <row r="20" spans="5:21" x14ac:dyDescent="0.25">
      <c r="F20" s="7" t="s">
        <v>16</v>
      </c>
      <c r="G20" s="7" t="s">
        <v>17</v>
      </c>
      <c r="H20" s="7" t="s">
        <v>20</v>
      </c>
      <c r="I20" s="8" t="s">
        <v>4</v>
      </c>
      <c r="J20" s="10">
        <f>AVERAGE(J17:J19)</f>
        <v>33.141536345421194</v>
      </c>
      <c r="K20" s="10">
        <f t="shared" ref="K20" si="8">AVERAGE(K17:K19)</f>
        <v>19.5</v>
      </c>
      <c r="L20" s="10">
        <f t="shared" ref="L20" si="9">AVERAGE(L17:L19)</f>
        <v>3.25</v>
      </c>
      <c r="M20" s="10">
        <f t="shared" ref="M20" si="10">AVERAGE(M17:M19)</f>
        <v>1.0733333333333335</v>
      </c>
      <c r="N20" s="10">
        <f t="shared" ref="N20" si="11">AVERAGE(N17:N19)</f>
        <v>376.40328687485038</v>
      </c>
      <c r="O20" s="10">
        <f t="shared" ref="O20" si="12">AVERAGE(O17:O19)</f>
        <v>90.97987049549549</v>
      </c>
      <c r="P20" s="7" t="s">
        <v>24</v>
      </c>
      <c r="Q20" s="7"/>
      <c r="R20" s="4"/>
      <c r="S20" s="4"/>
      <c r="T20" s="4"/>
      <c r="U20" s="4"/>
    </row>
    <row r="21" spans="5:21" x14ac:dyDescent="0.25">
      <c r="F21" s="7" t="s">
        <v>16</v>
      </c>
      <c r="G21" s="7" t="s">
        <v>17</v>
      </c>
      <c r="H21" s="7" t="s">
        <v>20</v>
      </c>
      <c r="I21" s="8" t="s">
        <v>4</v>
      </c>
      <c r="J21" s="10">
        <f>STDEV(J17:J19)</f>
        <v>1.5599996246926693</v>
      </c>
      <c r="K21" s="10">
        <f t="shared" ref="K21:O21" si="13">STDEV(K17:K19)</f>
        <v>0.10000000000000142</v>
      </c>
      <c r="L21" s="10">
        <f t="shared" si="13"/>
        <v>9.9999999999997868E-3</v>
      </c>
      <c r="M21" s="10">
        <f t="shared" si="13"/>
        <v>2.5166114784236442E-3</v>
      </c>
      <c r="N21" s="10">
        <f t="shared" si="13"/>
        <v>6.7614831026289517</v>
      </c>
      <c r="O21" s="10">
        <f t="shared" si="13"/>
        <v>0.27630003505602446</v>
      </c>
      <c r="P21" s="7" t="s">
        <v>25</v>
      </c>
      <c r="Q21" s="7"/>
      <c r="R21" s="4"/>
      <c r="S21" s="4"/>
      <c r="T21" s="4"/>
      <c r="U21" s="4"/>
    </row>
    <row r="22" spans="5:21" ht="15.75" x14ac:dyDescent="0.25">
      <c r="F22" s="18" t="s">
        <v>48</v>
      </c>
      <c r="G22" s="7"/>
      <c r="H22" s="7"/>
      <c r="I22" s="8"/>
      <c r="J22" s="8"/>
      <c r="K22" s="8"/>
      <c r="L22" s="8"/>
      <c r="M22" s="9"/>
      <c r="N22" s="11"/>
      <c r="O22" s="8"/>
      <c r="P22" s="7"/>
      <c r="Q22" s="7"/>
      <c r="R22" s="4"/>
      <c r="S22" s="4"/>
      <c r="T22" s="4"/>
      <c r="U22" s="4"/>
    </row>
    <row r="23" spans="5:21" x14ac:dyDescent="0.25">
      <c r="F23" s="7"/>
      <c r="G23" s="7"/>
      <c r="H23" s="7"/>
      <c r="I23" s="8"/>
      <c r="J23" s="8"/>
      <c r="K23" s="8"/>
      <c r="L23" s="8"/>
      <c r="M23" s="9"/>
      <c r="N23" s="11"/>
      <c r="O23" s="8"/>
      <c r="P23" s="7"/>
      <c r="Q23" s="7"/>
      <c r="R23" s="4"/>
      <c r="S23" s="4"/>
      <c r="T23" s="4"/>
      <c r="U23" s="4"/>
    </row>
    <row r="24" spans="5:21" x14ac:dyDescent="0.25">
      <c r="E24" s="7" t="s">
        <v>22</v>
      </c>
      <c r="F24" s="7"/>
      <c r="G24" s="7"/>
      <c r="H24" s="7"/>
      <c r="I24" s="8"/>
      <c r="J24" s="8" t="s">
        <v>49</v>
      </c>
      <c r="K24" s="8" t="s">
        <v>40</v>
      </c>
      <c r="L24" s="8" t="s">
        <v>39</v>
      </c>
      <c r="M24" s="9" t="s">
        <v>45</v>
      </c>
      <c r="N24" s="11" t="s">
        <v>52</v>
      </c>
      <c r="O24" s="8" t="s">
        <v>55</v>
      </c>
      <c r="P24" s="7"/>
      <c r="Q24" s="7"/>
      <c r="R24" s="4"/>
      <c r="S24" s="4"/>
      <c r="T24" s="4"/>
      <c r="U24" s="4"/>
    </row>
    <row r="25" spans="5:21" x14ac:dyDescent="0.25">
      <c r="F25" s="3" t="s">
        <v>7</v>
      </c>
      <c r="G25" s="3" t="s">
        <v>37</v>
      </c>
      <c r="H25" s="3" t="s">
        <v>8</v>
      </c>
      <c r="I25" s="3" t="s">
        <v>11</v>
      </c>
      <c r="J25" s="3" t="s">
        <v>12</v>
      </c>
      <c r="K25" s="3" t="s">
        <v>0</v>
      </c>
      <c r="L25" s="3" t="s">
        <v>1</v>
      </c>
      <c r="M25" s="3" t="s">
        <v>13</v>
      </c>
      <c r="N25" s="3" t="s">
        <v>14</v>
      </c>
      <c r="O25" s="3" t="s">
        <v>15</v>
      </c>
      <c r="P25" s="7"/>
      <c r="Q25" s="7"/>
      <c r="R25" s="4"/>
      <c r="S25" s="4"/>
      <c r="T25" s="4"/>
      <c r="U25" s="4"/>
    </row>
    <row r="26" spans="5:21" x14ac:dyDescent="0.25">
      <c r="F26" s="7" t="s">
        <v>23</v>
      </c>
      <c r="G26" s="7" t="s">
        <v>17</v>
      </c>
      <c r="H26" s="7" t="s">
        <v>18</v>
      </c>
      <c r="I26" s="8" t="s">
        <v>5</v>
      </c>
      <c r="J26" s="8">
        <v>88.074098798397856</v>
      </c>
      <c r="K26" s="8">
        <v>21.4</v>
      </c>
      <c r="L26" s="8">
        <v>3.32</v>
      </c>
      <c r="M26" s="8">
        <v>1.0880000000000001</v>
      </c>
      <c r="N26" s="8">
        <v>530.59446268656723</v>
      </c>
      <c r="O26" s="8">
        <v>87.500000000000014</v>
      </c>
      <c r="P26" s="7"/>
      <c r="Q26" s="5"/>
    </row>
    <row r="27" spans="5:21" x14ac:dyDescent="0.25">
      <c r="F27" s="7" t="s">
        <v>23</v>
      </c>
      <c r="G27" s="7" t="s">
        <v>17</v>
      </c>
      <c r="H27" s="7" t="s">
        <v>18</v>
      </c>
      <c r="I27" s="8" t="s">
        <v>5</v>
      </c>
      <c r="J27" s="8">
        <v>86.793646565215937</v>
      </c>
      <c r="K27" s="8">
        <v>21.3</v>
      </c>
      <c r="L27" s="8">
        <v>3.29</v>
      </c>
      <c r="M27" s="8">
        <v>1.085</v>
      </c>
      <c r="N27" s="8">
        <v>544.88337500000011</v>
      </c>
      <c r="O27" s="8">
        <v>87.162162162162176</v>
      </c>
      <c r="P27" s="7"/>
      <c r="Q27" s="5"/>
    </row>
    <row r="28" spans="5:21" x14ac:dyDescent="0.25">
      <c r="F28" s="7" t="s">
        <v>23</v>
      </c>
      <c r="G28" s="7" t="s">
        <v>17</v>
      </c>
      <c r="H28" s="7" t="s">
        <v>18</v>
      </c>
      <c r="I28" s="8" t="s">
        <v>5</v>
      </c>
      <c r="J28" s="8">
        <v>88.619782123463366</v>
      </c>
      <c r="K28" s="8">
        <v>21.4</v>
      </c>
      <c r="L28" s="8">
        <v>3.31</v>
      </c>
      <c r="M28" s="8">
        <v>1.0840000000000001</v>
      </c>
      <c r="N28" s="8">
        <v>537.73891884328373</v>
      </c>
      <c r="O28" s="8">
        <v>86.894425675675691</v>
      </c>
      <c r="P28" s="7"/>
      <c r="Q28" s="5"/>
    </row>
    <row r="29" spans="5:21" x14ac:dyDescent="0.25">
      <c r="F29" s="7" t="s">
        <v>23</v>
      </c>
      <c r="G29" s="7" t="s">
        <v>17</v>
      </c>
      <c r="H29" s="7" t="s">
        <v>18</v>
      </c>
      <c r="I29" s="8" t="s">
        <v>5</v>
      </c>
      <c r="J29" s="10">
        <f>AVERAGE(J26:J28)</f>
        <v>87.829175829025715</v>
      </c>
      <c r="K29" s="10">
        <f t="shared" ref="K29" si="14">AVERAGE(K26:K28)</f>
        <v>21.366666666666664</v>
      </c>
      <c r="L29" s="10">
        <f t="shared" ref="L29" si="15">AVERAGE(L26:L28)</f>
        <v>3.3066666666666666</v>
      </c>
      <c r="M29" s="10">
        <f t="shared" ref="M29" si="16">AVERAGE(M26:M28)</f>
        <v>1.0856666666666668</v>
      </c>
      <c r="N29" s="10">
        <f t="shared" ref="N29" si="17">AVERAGE(N26:N28)</f>
        <v>537.73891884328373</v>
      </c>
      <c r="O29" s="10">
        <f t="shared" ref="O29" si="18">AVERAGE(O26:O28)</f>
        <v>87.185529279279294</v>
      </c>
      <c r="P29" s="7" t="s">
        <v>24</v>
      </c>
      <c r="Q29" s="5"/>
    </row>
    <row r="30" spans="5:21" x14ac:dyDescent="0.25">
      <c r="F30" s="7" t="s">
        <v>23</v>
      </c>
      <c r="G30" s="7" t="s">
        <v>17</v>
      </c>
      <c r="H30" s="7" t="s">
        <v>18</v>
      </c>
      <c r="I30" s="8" t="s">
        <v>5</v>
      </c>
      <c r="J30" s="10">
        <f>STDEV(J26:J28)</f>
        <v>0.93738104043577752</v>
      </c>
      <c r="K30" s="10">
        <f t="shared" ref="K30:O30" si="19">STDEV(K26:K28)</f>
        <v>5.7735026918961339E-2</v>
      </c>
      <c r="L30" s="10">
        <f t="shared" si="19"/>
        <v>1.5275252316519385E-2</v>
      </c>
      <c r="M30" s="10">
        <f t="shared" si="19"/>
        <v>2.0816659994661525E-3</v>
      </c>
      <c r="N30" s="10">
        <f t="shared" si="19"/>
        <v>7.1444561567164442</v>
      </c>
      <c r="O30" s="10">
        <f t="shared" si="19"/>
        <v>0.30346265370221237</v>
      </c>
      <c r="P30" s="7" t="s">
        <v>25</v>
      </c>
      <c r="Q30" s="5"/>
    </row>
    <row r="31" spans="5:21" x14ac:dyDescent="0.25">
      <c r="F31" s="7" t="s">
        <v>23</v>
      </c>
      <c r="G31" s="7" t="s">
        <v>17</v>
      </c>
      <c r="H31" s="7" t="s">
        <v>19</v>
      </c>
      <c r="I31" s="8" t="s">
        <v>6</v>
      </c>
      <c r="J31" s="8">
        <v>86.904761904761912</v>
      </c>
      <c r="K31" s="8">
        <v>18</v>
      </c>
      <c r="L31" s="8">
        <v>3.33</v>
      </c>
      <c r="M31" s="8">
        <v>1.0740000000000001</v>
      </c>
      <c r="N31" s="8">
        <v>380.82887000000005</v>
      </c>
      <c r="O31" s="8">
        <v>88.851351351351354</v>
      </c>
      <c r="P31" s="7"/>
      <c r="Q31" s="5"/>
    </row>
    <row r="32" spans="5:21" x14ac:dyDescent="0.25">
      <c r="F32" s="7" t="s">
        <v>23</v>
      </c>
      <c r="G32" s="7" t="s">
        <v>17</v>
      </c>
      <c r="H32" s="7" t="s">
        <v>19</v>
      </c>
      <c r="I32" s="8" t="s">
        <v>6</v>
      </c>
      <c r="J32" s="8">
        <v>87.221500649415532</v>
      </c>
      <c r="K32" s="8">
        <v>18.100000000000001</v>
      </c>
      <c r="L32" s="8">
        <v>3.32</v>
      </c>
      <c r="M32" s="8">
        <v>1.071</v>
      </c>
      <c r="N32" s="8">
        <v>387.81653731343283</v>
      </c>
      <c r="O32" s="8">
        <v>88.682432432432421</v>
      </c>
      <c r="P32" s="7"/>
      <c r="Q32" s="5"/>
    </row>
    <row r="33" spans="6:21" x14ac:dyDescent="0.25">
      <c r="F33" s="7" t="s">
        <v>23</v>
      </c>
      <c r="G33" s="7" t="s">
        <v>17</v>
      </c>
      <c r="H33" s="7" t="s">
        <v>19</v>
      </c>
      <c r="I33" s="8" t="s">
        <v>6</v>
      </c>
      <c r="J33" s="8">
        <v>87.039195444403745</v>
      </c>
      <c r="K33" s="8">
        <v>18</v>
      </c>
      <c r="L33" s="8">
        <v>3.33</v>
      </c>
      <c r="M33" s="8">
        <v>1.0720000000000001</v>
      </c>
      <c r="N33" s="8">
        <v>384.3227036567165</v>
      </c>
      <c r="O33" s="8">
        <v>88.323057432432421</v>
      </c>
      <c r="P33" s="7"/>
      <c r="Q33" s="5"/>
    </row>
    <row r="34" spans="6:21" x14ac:dyDescent="0.25">
      <c r="F34" s="7" t="s">
        <v>23</v>
      </c>
      <c r="G34" s="7" t="s">
        <v>17</v>
      </c>
      <c r="H34" s="7" t="s">
        <v>19</v>
      </c>
      <c r="I34" s="8" t="s">
        <v>6</v>
      </c>
      <c r="J34" s="10">
        <f>AVERAGE(J31:J33)</f>
        <v>87.055152666193734</v>
      </c>
      <c r="K34" s="10">
        <f t="shared" ref="K34" si="20">AVERAGE(K31:K33)</f>
        <v>18.033333333333335</v>
      </c>
      <c r="L34" s="10">
        <f t="shared" ref="L34" si="21">AVERAGE(L31:L33)</f>
        <v>3.3266666666666667</v>
      </c>
      <c r="M34" s="10">
        <f t="shared" ref="M34" si="22">AVERAGE(M31:M33)</f>
        <v>1.0723333333333334</v>
      </c>
      <c r="N34" s="10">
        <f t="shared" ref="N34" si="23">AVERAGE(N31:N33)</f>
        <v>384.32270365671644</v>
      </c>
      <c r="O34" s="10">
        <f t="shared" ref="O34" si="24">AVERAGE(O31:O33)</f>
        <v>88.618947072072061</v>
      </c>
      <c r="P34" s="7" t="s">
        <v>24</v>
      </c>
      <c r="Q34" s="5"/>
    </row>
    <row r="35" spans="6:21" x14ac:dyDescent="0.25">
      <c r="F35" s="7" t="s">
        <v>23</v>
      </c>
      <c r="G35" s="7" t="s">
        <v>17</v>
      </c>
      <c r="H35" s="7" t="s">
        <v>19</v>
      </c>
      <c r="I35" s="8" t="s">
        <v>6</v>
      </c>
      <c r="J35" s="10">
        <f>STDEV(J31:J33)</f>
        <v>0.15897116967119787</v>
      </c>
      <c r="K35" s="10">
        <f t="shared" ref="K35:O35" si="25">STDEV(K31:K33)</f>
        <v>5.77350269189634E-2</v>
      </c>
      <c r="L35" s="10">
        <f t="shared" si="25"/>
        <v>5.7735026918963907E-3</v>
      </c>
      <c r="M35" s="10">
        <f t="shared" si="25"/>
        <v>1.5275252316519965E-3</v>
      </c>
      <c r="N35" s="10">
        <f t="shared" si="25"/>
        <v>3.4938336567163901</v>
      </c>
      <c r="O35" s="10">
        <f t="shared" si="25"/>
        <v>0.26980809740766554</v>
      </c>
      <c r="P35" s="7" t="s">
        <v>25</v>
      </c>
      <c r="Q35" s="5"/>
    </row>
    <row r="36" spans="6:21" x14ac:dyDescent="0.25">
      <c r="F36" s="7" t="s">
        <v>16</v>
      </c>
      <c r="G36" s="7" t="s">
        <v>17</v>
      </c>
      <c r="H36" s="7" t="s">
        <v>18</v>
      </c>
      <c r="I36" s="8" t="s">
        <v>2</v>
      </c>
      <c r="J36" s="8">
        <v>35.435955505228804</v>
      </c>
      <c r="K36" s="8">
        <v>20.7</v>
      </c>
      <c r="L36" s="8">
        <v>3.22</v>
      </c>
      <c r="M36" s="9">
        <v>1.0780000000000001</v>
      </c>
      <c r="N36" s="9">
        <v>355.213069306931</v>
      </c>
      <c r="O36" s="8">
        <v>91.891891891891888</v>
      </c>
      <c r="P36" s="7"/>
      <c r="Q36" s="5"/>
    </row>
    <row r="37" spans="6:21" x14ac:dyDescent="0.25">
      <c r="F37" s="7" t="s">
        <v>16</v>
      </c>
      <c r="G37" s="7" t="s">
        <v>17</v>
      </c>
      <c r="H37" s="7" t="s">
        <v>18</v>
      </c>
      <c r="I37" s="8" t="s">
        <v>2</v>
      </c>
      <c r="J37" s="8">
        <v>35.93162847926574</v>
      </c>
      <c r="K37" s="8">
        <v>20.6</v>
      </c>
      <c r="L37" s="8">
        <v>3.21</v>
      </c>
      <c r="M37" s="9">
        <v>1.075</v>
      </c>
      <c r="N37" s="9">
        <v>369.60138207547197</v>
      </c>
      <c r="O37" s="8">
        <v>92.060810810810807</v>
      </c>
      <c r="P37" s="7"/>
      <c r="Q37" s="5"/>
    </row>
    <row r="38" spans="6:21" x14ac:dyDescent="0.25">
      <c r="F38" s="7" t="s">
        <v>16</v>
      </c>
      <c r="G38" s="7" t="s">
        <v>17</v>
      </c>
      <c r="H38" s="7" t="s">
        <v>18</v>
      </c>
      <c r="I38" s="8" t="s">
        <v>2</v>
      </c>
      <c r="J38" s="8">
        <v>35.315614617940199</v>
      </c>
      <c r="K38" s="8">
        <v>20.7</v>
      </c>
      <c r="L38" s="8">
        <v>3.21</v>
      </c>
      <c r="M38" s="9">
        <v>1.077</v>
      </c>
      <c r="N38" s="9">
        <v>362.40722569120123</v>
      </c>
      <c r="O38" s="8">
        <v>91.516469594594597</v>
      </c>
      <c r="P38" s="7"/>
      <c r="Q38" s="5"/>
    </row>
    <row r="39" spans="6:21" x14ac:dyDescent="0.25">
      <c r="F39" s="7" t="s">
        <v>16</v>
      </c>
      <c r="G39" s="7" t="s">
        <v>17</v>
      </c>
      <c r="H39" s="7" t="s">
        <v>18</v>
      </c>
      <c r="I39" s="8" t="s">
        <v>2</v>
      </c>
      <c r="J39" s="10">
        <f>AVERAGE(J36:J38)</f>
        <v>35.561066200811581</v>
      </c>
      <c r="K39" s="10">
        <f t="shared" ref="K39" si="26">AVERAGE(K36:K38)</f>
        <v>20.666666666666668</v>
      </c>
      <c r="L39" s="10">
        <f t="shared" ref="L39" si="27">AVERAGE(L36:L38)</f>
        <v>3.2133333333333334</v>
      </c>
      <c r="M39" s="10">
        <f t="shared" ref="M39" si="28">AVERAGE(M36:M38)</f>
        <v>1.0766666666666667</v>
      </c>
      <c r="N39" s="10">
        <f t="shared" ref="N39" si="29">AVERAGE(N36:N38)</f>
        <v>362.40722569120135</v>
      </c>
      <c r="O39" s="10">
        <f t="shared" ref="O39" si="30">AVERAGE(O36:O38)</f>
        <v>91.823057432432435</v>
      </c>
      <c r="P39" s="7" t="s">
        <v>24</v>
      </c>
      <c r="Q39" s="5"/>
    </row>
    <row r="40" spans="6:21" x14ac:dyDescent="0.25">
      <c r="F40" s="7" t="s">
        <v>16</v>
      </c>
      <c r="G40" s="7" t="s">
        <v>17</v>
      </c>
      <c r="H40" s="7" t="s">
        <v>18</v>
      </c>
      <c r="I40" s="8" t="s">
        <v>2</v>
      </c>
      <c r="J40" s="10">
        <f>STDEV(J36:J38)</f>
        <v>0.32650847454270682</v>
      </c>
      <c r="K40" s="10">
        <f t="shared" ref="K40:O40" si="31">STDEV(K36:K38)</f>
        <v>5.7735026918961346E-2</v>
      </c>
      <c r="L40" s="10">
        <f t="shared" si="31"/>
        <v>5.7735026918963907E-3</v>
      </c>
      <c r="M40" s="10">
        <f t="shared" si="31"/>
        <v>1.5275252316519965E-3</v>
      </c>
      <c r="N40" s="10">
        <f t="shared" si="31"/>
        <v>7.1941563842704852</v>
      </c>
      <c r="O40" s="10">
        <f t="shared" si="31"/>
        <v>0.27862246324505591</v>
      </c>
      <c r="P40" s="7" t="s">
        <v>25</v>
      </c>
      <c r="Q40" s="5"/>
    </row>
    <row r="41" spans="6:21" x14ac:dyDescent="0.25">
      <c r="F41" s="7" t="s">
        <v>16</v>
      </c>
      <c r="G41" s="7" t="s">
        <v>17</v>
      </c>
      <c r="H41" s="7" t="s">
        <v>19</v>
      </c>
      <c r="I41" s="8" t="s">
        <v>3</v>
      </c>
      <c r="J41" s="8">
        <v>46.409171193388211</v>
      </c>
      <c r="K41" s="8">
        <v>17.8</v>
      </c>
      <c r="L41" s="8">
        <v>3.37</v>
      </c>
      <c r="M41" s="8">
        <v>1.06</v>
      </c>
      <c r="N41" s="8">
        <v>279.96125000000006</v>
      </c>
      <c r="O41" s="8">
        <v>89.695945945945937</v>
      </c>
      <c r="P41" s="7"/>
      <c r="Q41" s="5"/>
    </row>
    <row r="42" spans="6:21" x14ac:dyDescent="0.25">
      <c r="F42" s="7" t="s">
        <v>16</v>
      </c>
      <c r="G42" s="7" t="s">
        <v>17</v>
      </c>
      <c r="H42" s="7" t="s">
        <v>19</v>
      </c>
      <c r="I42" s="8" t="s">
        <v>3</v>
      </c>
      <c r="J42" s="8">
        <v>47.07156905230174</v>
      </c>
      <c r="K42" s="8">
        <v>17.7</v>
      </c>
      <c r="L42" s="8">
        <v>3.35</v>
      </c>
      <c r="M42" s="8">
        <v>1.0629999999999999</v>
      </c>
      <c r="N42" s="8">
        <v>283.11535467980298</v>
      </c>
      <c r="O42" s="8">
        <v>89.864864864864884</v>
      </c>
      <c r="P42" s="7"/>
      <c r="Q42" s="5"/>
    </row>
    <row r="43" spans="6:21" x14ac:dyDescent="0.25">
      <c r="F43" s="7" t="s">
        <v>16</v>
      </c>
      <c r="G43" s="7" t="s">
        <v>17</v>
      </c>
      <c r="H43" s="7" t="s">
        <v>19</v>
      </c>
      <c r="I43" s="8" t="s">
        <v>3</v>
      </c>
      <c r="J43" s="8">
        <v>49.657146661340789</v>
      </c>
      <c r="K43" s="8">
        <v>17.7</v>
      </c>
      <c r="L43" s="8">
        <v>3.34</v>
      </c>
      <c r="M43" s="8">
        <v>1.0640000000000001</v>
      </c>
      <c r="N43" s="8">
        <v>281.53830233990146</v>
      </c>
      <c r="O43" s="8">
        <v>89.331503378378386</v>
      </c>
      <c r="P43" s="7"/>
      <c r="Q43" s="5"/>
    </row>
    <row r="44" spans="6:21" x14ac:dyDescent="0.25">
      <c r="F44" s="7" t="s">
        <v>16</v>
      </c>
      <c r="G44" s="7" t="s">
        <v>17</v>
      </c>
      <c r="H44" s="7" t="s">
        <v>19</v>
      </c>
      <c r="I44" s="8" t="s">
        <v>3</v>
      </c>
      <c r="J44" s="10">
        <f>AVERAGE(J41:J43)</f>
        <v>47.712628969010247</v>
      </c>
      <c r="K44" s="10">
        <f t="shared" ref="K44" si="32">AVERAGE(K41:K43)</f>
        <v>17.733333333333334</v>
      </c>
      <c r="L44" s="10">
        <f t="shared" ref="L44" si="33">AVERAGE(L41:L43)</f>
        <v>3.3533333333333335</v>
      </c>
      <c r="M44" s="10">
        <f t="shared" ref="M44" si="34">AVERAGE(M41:M43)</f>
        <v>1.0623333333333334</v>
      </c>
      <c r="N44" s="10">
        <f t="shared" ref="N44" si="35">AVERAGE(N41:N43)</f>
        <v>281.53830233990152</v>
      </c>
      <c r="O44" s="10">
        <f t="shared" ref="O44" si="36">AVERAGE(O41:O43)</f>
        <v>89.630771396396412</v>
      </c>
      <c r="P44" s="7" t="s">
        <v>24</v>
      </c>
      <c r="Q44" s="5"/>
    </row>
    <row r="45" spans="6:21" x14ac:dyDescent="0.25">
      <c r="F45" s="7" t="s">
        <v>16</v>
      </c>
      <c r="G45" s="7" t="s">
        <v>17</v>
      </c>
      <c r="H45" s="7" t="s">
        <v>19</v>
      </c>
      <c r="I45" s="8" t="s">
        <v>3</v>
      </c>
      <c r="J45" s="10">
        <f>STDEV(J41:J43)</f>
        <v>1.7162617873486494</v>
      </c>
      <c r="K45" s="10">
        <f t="shared" ref="K45:O45" si="37">STDEV(K41:K43)</f>
        <v>5.77350269189634E-2</v>
      </c>
      <c r="L45" s="10">
        <f t="shared" si="37"/>
        <v>1.5275252316519579E-2</v>
      </c>
      <c r="M45" s="10">
        <f t="shared" si="37"/>
        <v>2.081665999466117E-3</v>
      </c>
      <c r="N45" s="10">
        <f t="shared" si="37"/>
        <v>1.5770523399014564</v>
      </c>
      <c r="O45" s="10">
        <f t="shared" si="37"/>
        <v>0.27258835310502599</v>
      </c>
      <c r="P45" s="7" t="s">
        <v>25</v>
      </c>
      <c r="Q45" s="5"/>
    </row>
    <row r="46" spans="6:21" ht="15.75" x14ac:dyDescent="0.25">
      <c r="F46" s="18" t="s">
        <v>48</v>
      </c>
      <c r="G46" s="7"/>
      <c r="H46" s="7"/>
      <c r="I46" s="8"/>
      <c r="J46" s="10"/>
      <c r="K46" s="10"/>
      <c r="L46" s="10"/>
      <c r="M46" s="10"/>
      <c r="N46" s="10"/>
      <c r="O46" s="10"/>
      <c r="P46" s="7"/>
      <c r="Q46" s="5"/>
    </row>
    <row r="47" spans="6:21" x14ac:dyDescent="0.25">
      <c r="I47" s="8"/>
      <c r="J47" s="10"/>
      <c r="K47" s="10"/>
      <c r="L47" s="10"/>
      <c r="M47" s="10"/>
      <c r="N47" s="10"/>
      <c r="O47" s="10"/>
      <c r="P47" s="7"/>
      <c r="Q47" s="5"/>
    </row>
    <row r="48" spans="6:21" x14ac:dyDescent="0.25">
      <c r="F48" s="7"/>
      <c r="G48" s="7"/>
      <c r="H48" s="7"/>
      <c r="I48" s="14"/>
      <c r="J48" s="15"/>
      <c r="K48" s="15"/>
      <c r="L48" s="15"/>
      <c r="M48" s="15"/>
      <c r="N48" s="15"/>
      <c r="O48" s="15"/>
      <c r="P48" s="7"/>
      <c r="Q48" s="7"/>
      <c r="R48" s="4"/>
      <c r="S48" s="4"/>
      <c r="T48" s="4"/>
      <c r="U48" s="4"/>
    </row>
    <row r="49" spans="4:21" x14ac:dyDescent="0.25">
      <c r="D49" t="s">
        <v>38</v>
      </c>
      <c r="E49" s="4"/>
      <c r="F49" s="7"/>
      <c r="G49" s="7"/>
      <c r="H49" s="7"/>
      <c r="I49" s="12"/>
      <c r="J49" s="13"/>
      <c r="K49" s="13"/>
      <c r="L49" s="13"/>
      <c r="M49" s="13"/>
      <c r="N49" s="13"/>
      <c r="O49" s="13"/>
      <c r="P49" s="7"/>
      <c r="Q49" s="7"/>
      <c r="R49" s="4"/>
      <c r="S49" s="4"/>
      <c r="T49" s="4"/>
      <c r="U49" s="4"/>
    </row>
    <row r="50" spans="4:21" x14ac:dyDescent="0.25">
      <c r="E50" s="4"/>
      <c r="F50" s="7"/>
      <c r="G50" s="7"/>
      <c r="H50" s="7"/>
      <c r="I50" s="12"/>
      <c r="J50" s="13" t="s">
        <v>51</v>
      </c>
      <c r="K50" s="13" t="s">
        <v>42</v>
      </c>
      <c r="L50" s="13" t="s">
        <v>44</v>
      </c>
      <c r="M50" s="13" t="s">
        <v>47</v>
      </c>
      <c r="N50" s="13" t="s">
        <v>54</v>
      </c>
      <c r="O50" s="13" t="s">
        <v>57</v>
      </c>
      <c r="P50" s="7"/>
      <c r="Q50" s="7"/>
      <c r="R50" s="4"/>
      <c r="S50" s="4"/>
      <c r="T50" s="4"/>
      <c r="U50" s="4"/>
    </row>
    <row r="51" spans="4:21" x14ac:dyDescent="0.25">
      <c r="D51" s="1" t="s">
        <v>7</v>
      </c>
      <c r="E51" s="1" t="s">
        <v>8</v>
      </c>
      <c r="F51" s="3" t="s">
        <v>37</v>
      </c>
      <c r="G51" s="2" t="s">
        <v>9</v>
      </c>
      <c r="H51" s="2" t="s">
        <v>10</v>
      </c>
      <c r="I51" s="2" t="s">
        <v>11</v>
      </c>
      <c r="J51" s="2" t="s">
        <v>12</v>
      </c>
      <c r="K51" s="2" t="s">
        <v>0</v>
      </c>
      <c r="L51" s="2" t="s">
        <v>1</v>
      </c>
      <c r="M51" s="2" t="s">
        <v>13</v>
      </c>
      <c r="N51" s="2" t="s">
        <v>14</v>
      </c>
      <c r="O51" s="2" t="s">
        <v>15</v>
      </c>
      <c r="P51" s="5"/>
      <c r="Q51" s="5"/>
      <c r="R51" s="5"/>
      <c r="S51" s="4"/>
      <c r="T51" s="4"/>
      <c r="U51" s="4"/>
    </row>
    <row r="52" spans="4:21" x14ac:dyDescent="0.25">
      <c r="D52" s="4" t="s">
        <v>16</v>
      </c>
      <c r="E52" t="s">
        <v>20</v>
      </c>
      <c r="F52" s="5" t="s">
        <v>17</v>
      </c>
      <c r="G52" s="5">
        <v>25</v>
      </c>
      <c r="H52" s="5" t="s">
        <v>26</v>
      </c>
      <c r="I52" s="5" t="s">
        <v>27</v>
      </c>
      <c r="J52" s="5">
        <v>0.31552894211576799</v>
      </c>
      <c r="K52" s="5">
        <v>19.399999999999999</v>
      </c>
      <c r="L52" s="5">
        <v>3.25</v>
      </c>
      <c r="M52" s="5">
        <v>1.0760000000000001</v>
      </c>
      <c r="N52" s="5">
        <v>363.88722613065329</v>
      </c>
      <c r="O52" s="5">
        <v>91.21621621621621</v>
      </c>
      <c r="P52" s="5"/>
      <c r="Q52" s="5"/>
      <c r="R52" s="5"/>
      <c r="S52" s="4"/>
      <c r="T52" s="4"/>
      <c r="U52" s="4"/>
    </row>
    <row r="53" spans="4:21" x14ac:dyDescent="0.25">
      <c r="D53" s="4" t="s">
        <v>16</v>
      </c>
      <c r="E53" t="s">
        <v>20</v>
      </c>
      <c r="F53" s="5" t="s">
        <v>17</v>
      </c>
      <c r="G53" s="5">
        <v>25</v>
      </c>
      <c r="H53" s="5" t="s">
        <v>26</v>
      </c>
      <c r="I53" s="5" t="s">
        <v>27</v>
      </c>
      <c r="J53" s="5">
        <v>0.34671221918538803</v>
      </c>
      <c r="K53" s="5">
        <v>19.600000000000001</v>
      </c>
      <c r="L53" s="5">
        <v>3.24</v>
      </c>
      <c r="M53" s="5">
        <v>1.071</v>
      </c>
      <c r="N53" s="5">
        <v>389.3860142857144</v>
      </c>
      <c r="O53" s="5">
        <v>91.047297297297291</v>
      </c>
      <c r="P53" s="5"/>
      <c r="Q53" s="5"/>
      <c r="R53" s="5"/>
      <c r="S53" s="4"/>
      <c r="T53" s="4"/>
      <c r="U53" s="4"/>
    </row>
    <row r="54" spans="4:21" x14ac:dyDescent="0.25">
      <c r="D54" s="4" t="s">
        <v>16</v>
      </c>
      <c r="E54" t="s">
        <v>20</v>
      </c>
      <c r="F54" s="5" t="s">
        <v>17</v>
      </c>
      <c r="G54" s="5">
        <v>25</v>
      </c>
      <c r="H54" s="5" t="s">
        <v>26</v>
      </c>
      <c r="I54" s="5" t="s">
        <v>27</v>
      </c>
      <c r="J54" s="5">
        <v>0.33200492906147999</v>
      </c>
      <c r="K54" s="5">
        <v>19.5</v>
      </c>
      <c r="L54" s="5">
        <v>3.26</v>
      </c>
      <c r="M54" s="5">
        <v>1.073</v>
      </c>
      <c r="N54" s="5">
        <v>376.63662020818384</v>
      </c>
      <c r="O54" s="5">
        <v>90.676097972972954</v>
      </c>
      <c r="P54" s="5"/>
      <c r="Q54" s="5"/>
      <c r="R54" s="5"/>
      <c r="S54" s="4"/>
      <c r="T54" s="4"/>
      <c r="U54" s="4"/>
    </row>
    <row r="55" spans="4:21" x14ac:dyDescent="0.25">
      <c r="D55" s="4" t="s">
        <v>16</v>
      </c>
      <c r="E55" t="s">
        <v>20</v>
      </c>
      <c r="F55" s="5" t="s">
        <v>17</v>
      </c>
      <c r="G55" s="5">
        <v>25</v>
      </c>
      <c r="H55" s="5" t="s">
        <v>26</v>
      </c>
      <c r="I55" s="6" t="s">
        <v>27</v>
      </c>
      <c r="J55" s="6">
        <f>AVERAGE(J52:J54)</f>
        <v>0.33141536345421202</v>
      </c>
      <c r="K55" s="6">
        <f t="shared" ref="K55:O55" si="38">AVERAGE(K52:K54)</f>
        <v>19.5</v>
      </c>
      <c r="L55" s="6">
        <f t="shared" si="38"/>
        <v>3.25</v>
      </c>
      <c r="M55" s="6">
        <f t="shared" si="38"/>
        <v>1.0733333333333335</v>
      </c>
      <c r="N55" s="6">
        <f t="shared" si="38"/>
        <v>376.63662020818384</v>
      </c>
      <c r="O55" s="6">
        <f t="shared" si="38"/>
        <v>90.97987049549549</v>
      </c>
      <c r="P55" s="5" t="s">
        <v>24</v>
      </c>
      <c r="Q55" s="5"/>
      <c r="S55" s="4"/>
      <c r="T55" s="4"/>
      <c r="U55" s="4"/>
    </row>
    <row r="56" spans="4:21" x14ac:dyDescent="0.25">
      <c r="D56" s="4" t="s">
        <v>16</v>
      </c>
      <c r="E56" t="s">
        <v>20</v>
      </c>
      <c r="F56" s="5" t="s">
        <v>17</v>
      </c>
      <c r="G56" s="5">
        <v>25</v>
      </c>
      <c r="H56" s="5" t="s">
        <v>26</v>
      </c>
      <c r="I56" s="6" t="s">
        <v>27</v>
      </c>
      <c r="J56" s="6">
        <f>STDEV(J52:J54)</f>
        <v>1.5599996246926718E-2</v>
      </c>
      <c r="K56" s="6">
        <f t="shared" ref="K56:O56" si="39">STDEV(K52:K54)</f>
        <v>0.10000000000000142</v>
      </c>
      <c r="L56" s="6">
        <f t="shared" si="39"/>
        <v>9.9999999999997868E-3</v>
      </c>
      <c r="M56" s="6">
        <f t="shared" si="39"/>
        <v>2.5166114784236442E-3</v>
      </c>
      <c r="N56" s="6">
        <f t="shared" si="39"/>
        <v>12.749394077530553</v>
      </c>
      <c r="O56" s="6">
        <f t="shared" si="39"/>
        <v>0.27630003505602446</v>
      </c>
      <c r="P56" s="5" t="s">
        <v>25</v>
      </c>
      <c r="Q56" s="5"/>
      <c r="S56" s="4"/>
      <c r="T56" s="4"/>
      <c r="U56" s="4"/>
    </row>
    <row r="57" spans="4:21" x14ac:dyDescent="0.25">
      <c r="D57" s="4" t="s">
        <v>16</v>
      </c>
      <c r="E57" t="s">
        <v>20</v>
      </c>
      <c r="F57" s="5" t="s">
        <v>17</v>
      </c>
      <c r="G57" s="5">
        <v>25</v>
      </c>
      <c r="H57" s="5" t="s">
        <v>28</v>
      </c>
      <c r="I57" s="5" t="s">
        <v>29</v>
      </c>
      <c r="J57" s="5">
        <v>0.31552894211576799</v>
      </c>
      <c r="K57" s="5">
        <v>19.600000000000001</v>
      </c>
      <c r="L57" s="5">
        <v>3.24</v>
      </c>
      <c r="M57" s="5">
        <v>1.0760000000000001</v>
      </c>
      <c r="N57" s="5">
        <v>406.17725000000007</v>
      </c>
      <c r="O57" s="5">
        <v>90.878378378378372</v>
      </c>
      <c r="P57" s="5"/>
      <c r="Q57" s="5"/>
      <c r="S57" s="4"/>
      <c r="T57" s="4"/>
      <c r="U57" s="4"/>
    </row>
    <row r="58" spans="4:21" x14ac:dyDescent="0.25">
      <c r="D58" s="4" t="s">
        <v>16</v>
      </c>
      <c r="E58" t="s">
        <v>20</v>
      </c>
      <c r="F58" s="5" t="s">
        <v>17</v>
      </c>
      <c r="G58" s="5">
        <v>25</v>
      </c>
      <c r="H58" s="5" t="s">
        <v>28</v>
      </c>
      <c r="I58" s="5" t="s">
        <v>29</v>
      </c>
      <c r="J58" s="5">
        <v>0.34671221918538803</v>
      </c>
      <c r="K58" s="5">
        <v>19.399999999999999</v>
      </c>
      <c r="L58" s="5">
        <v>3.27</v>
      </c>
      <c r="M58" s="5">
        <v>1.069</v>
      </c>
      <c r="N58" s="5">
        <v>394.68633500000004</v>
      </c>
      <c r="O58" s="5">
        <v>90.878378378378372</v>
      </c>
      <c r="P58" s="5"/>
      <c r="Q58" s="5"/>
      <c r="S58" s="4"/>
      <c r="T58" s="4"/>
      <c r="U58" s="4"/>
    </row>
    <row r="59" spans="4:21" x14ac:dyDescent="0.25">
      <c r="D59" s="4" t="s">
        <v>16</v>
      </c>
      <c r="E59" t="s">
        <v>20</v>
      </c>
      <c r="F59" s="5" t="s">
        <v>17</v>
      </c>
      <c r="G59" s="5">
        <v>25</v>
      </c>
      <c r="H59" s="5" t="s">
        <v>28</v>
      </c>
      <c r="I59" s="5" t="s">
        <v>29</v>
      </c>
      <c r="J59" s="5">
        <v>0.33200492906147999</v>
      </c>
      <c r="K59" s="5">
        <v>19.5</v>
      </c>
      <c r="L59" s="5">
        <v>3.26</v>
      </c>
      <c r="M59" s="5">
        <v>1.0720000000000001</v>
      </c>
      <c r="N59" s="5">
        <v>400.43179250000003</v>
      </c>
      <c r="O59" s="5">
        <v>90.423986486486484</v>
      </c>
      <c r="P59" s="5"/>
      <c r="Q59" s="5"/>
      <c r="S59" s="4"/>
      <c r="T59" s="4"/>
      <c r="U59" s="4"/>
    </row>
    <row r="60" spans="4:21" x14ac:dyDescent="0.25">
      <c r="D60" s="4" t="s">
        <v>16</v>
      </c>
      <c r="E60" t="s">
        <v>20</v>
      </c>
      <c r="F60" s="5" t="s">
        <v>17</v>
      </c>
      <c r="G60" s="5">
        <v>25</v>
      </c>
      <c r="H60" s="5" t="s">
        <v>28</v>
      </c>
      <c r="I60" s="6" t="s">
        <v>29</v>
      </c>
      <c r="J60" s="6">
        <f>AVERAGE(J57:J59)</f>
        <v>0.33141536345421202</v>
      </c>
      <c r="K60" s="6">
        <f t="shared" ref="K60:O60" si="40">AVERAGE(K57:K59)</f>
        <v>19.5</v>
      </c>
      <c r="L60" s="6">
        <f t="shared" si="40"/>
        <v>3.2566666666666664</v>
      </c>
      <c r="M60" s="6">
        <f t="shared" si="40"/>
        <v>1.0723333333333334</v>
      </c>
      <c r="N60" s="6">
        <f t="shared" si="40"/>
        <v>400.43179250000003</v>
      </c>
      <c r="O60" s="6">
        <f t="shared" si="40"/>
        <v>90.726914414414409</v>
      </c>
      <c r="P60" s="5" t="s">
        <v>24</v>
      </c>
      <c r="Q60" s="5"/>
      <c r="S60" s="4"/>
      <c r="T60" s="4"/>
      <c r="U60" s="4"/>
    </row>
    <row r="61" spans="4:21" x14ac:dyDescent="0.25">
      <c r="D61" s="4" t="s">
        <v>16</v>
      </c>
      <c r="E61" t="s">
        <v>20</v>
      </c>
      <c r="F61" s="5" t="s">
        <v>17</v>
      </c>
      <c r="G61" s="5">
        <v>25</v>
      </c>
      <c r="H61" s="5" t="s">
        <v>28</v>
      </c>
      <c r="I61" s="6" t="s">
        <v>29</v>
      </c>
      <c r="J61" s="6">
        <f>STDEV(J57:J59)</f>
        <v>1.5599996246926718E-2</v>
      </c>
      <c r="K61" s="6">
        <f t="shared" ref="K61:O61" si="41">STDEV(K57:K59)</f>
        <v>0.10000000000000142</v>
      </c>
      <c r="L61" s="6">
        <f t="shared" si="41"/>
        <v>1.5275252316519336E-2</v>
      </c>
      <c r="M61" s="6">
        <f t="shared" si="41"/>
        <v>3.5118845842843022E-3</v>
      </c>
      <c r="N61" s="6">
        <f t="shared" si="41"/>
        <v>5.7454575000000148</v>
      </c>
      <c r="O61" s="6">
        <f t="shared" si="41"/>
        <v>0.26234328110136468</v>
      </c>
      <c r="P61" s="5" t="s">
        <v>25</v>
      </c>
      <c r="Q61" s="5"/>
      <c r="S61" s="4"/>
      <c r="T61" s="4"/>
      <c r="U61" s="4"/>
    </row>
    <row r="62" spans="4:21" x14ac:dyDescent="0.25">
      <c r="D62" s="4" t="s">
        <v>16</v>
      </c>
      <c r="E62" t="s">
        <v>20</v>
      </c>
      <c r="F62" s="5" t="s">
        <v>17</v>
      </c>
      <c r="G62" s="5">
        <v>45</v>
      </c>
      <c r="H62" s="5" t="s">
        <v>26</v>
      </c>
      <c r="I62" s="5" t="s">
        <v>30</v>
      </c>
      <c r="J62" s="5">
        <v>0.37167404841986079</v>
      </c>
      <c r="K62" s="5">
        <v>19.5</v>
      </c>
      <c r="L62" s="5">
        <v>3.29</v>
      </c>
      <c r="M62" s="5">
        <v>1.0760000000000001</v>
      </c>
      <c r="N62" s="5">
        <v>429.33109852216751</v>
      </c>
      <c r="O62" s="5">
        <v>89.695945945945937</v>
      </c>
      <c r="P62" s="5"/>
      <c r="Q62" s="5"/>
      <c r="S62" s="4"/>
      <c r="T62" s="4"/>
      <c r="U62" s="4"/>
    </row>
    <row r="63" spans="4:21" x14ac:dyDescent="0.25">
      <c r="D63" s="4" t="s">
        <v>16</v>
      </c>
      <c r="E63" t="s">
        <v>20</v>
      </c>
      <c r="F63" s="5" t="s">
        <v>17</v>
      </c>
      <c r="G63" s="5">
        <v>45</v>
      </c>
      <c r="H63" s="5" t="s">
        <v>26</v>
      </c>
      <c r="I63" s="5" t="s">
        <v>30</v>
      </c>
      <c r="J63" s="5">
        <v>0.33374318755815502</v>
      </c>
      <c r="K63" s="5">
        <v>19.600000000000001</v>
      </c>
      <c r="L63" s="5">
        <v>3.3</v>
      </c>
      <c r="M63" s="5">
        <v>1.07</v>
      </c>
      <c r="N63" s="5">
        <v>427.48661386138622</v>
      </c>
      <c r="O63" s="5">
        <v>89.695945945945937</v>
      </c>
      <c r="P63" s="5"/>
      <c r="Q63" s="5"/>
      <c r="S63" s="4"/>
      <c r="T63" s="4"/>
      <c r="U63" s="4"/>
    </row>
    <row r="64" spans="4:21" x14ac:dyDescent="0.25">
      <c r="D64" s="4" t="s">
        <v>16</v>
      </c>
      <c r="E64" t="s">
        <v>20</v>
      </c>
      <c r="F64" s="5" t="s">
        <v>17</v>
      </c>
      <c r="G64" s="5">
        <v>45</v>
      </c>
      <c r="H64" s="5" t="s">
        <v>26</v>
      </c>
      <c r="I64" s="5" t="s">
        <v>30</v>
      </c>
      <c r="J64" s="5">
        <v>0.34650466045272971</v>
      </c>
      <c r="K64" s="5">
        <v>19.5</v>
      </c>
      <c r="L64" s="5">
        <v>3.29</v>
      </c>
      <c r="M64" s="5">
        <v>1.073</v>
      </c>
      <c r="N64" s="5">
        <v>428.40885619177681</v>
      </c>
      <c r="O64" s="5">
        <v>89.24746621621621</v>
      </c>
      <c r="P64" s="5"/>
      <c r="Q64" s="5"/>
      <c r="S64" s="4"/>
      <c r="T64" s="4"/>
      <c r="U64" s="4"/>
    </row>
    <row r="65" spans="4:21" x14ac:dyDescent="0.25">
      <c r="D65" s="4" t="s">
        <v>16</v>
      </c>
      <c r="E65" t="s">
        <v>20</v>
      </c>
      <c r="F65" s="5" t="s">
        <v>17</v>
      </c>
      <c r="G65" s="5">
        <v>45</v>
      </c>
      <c r="H65" s="5" t="s">
        <v>26</v>
      </c>
      <c r="I65" s="6" t="s">
        <v>30</v>
      </c>
      <c r="J65" s="6">
        <f>AVERAGE(J62:J64)</f>
        <v>0.35064063214358182</v>
      </c>
      <c r="K65" s="6">
        <f t="shared" ref="K65:O65" si="42">AVERAGE(K62:K64)</f>
        <v>19.533333333333335</v>
      </c>
      <c r="L65" s="6">
        <f t="shared" si="42"/>
        <v>3.293333333333333</v>
      </c>
      <c r="M65" s="6">
        <f t="shared" si="42"/>
        <v>1.073</v>
      </c>
      <c r="N65" s="6">
        <f t="shared" si="42"/>
        <v>428.40885619177681</v>
      </c>
      <c r="O65" s="6">
        <f t="shared" si="42"/>
        <v>89.546452702702695</v>
      </c>
      <c r="P65" s="5" t="s">
        <v>24</v>
      </c>
      <c r="Q65" s="5"/>
      <c r="S65" s="4"/>
      <c r="T65" s="4"/>
      <c r="U65" s="4"/>
    </row>
    <row r="66" spans="4:21" x14ac:dyDescent="0.25">
      <c r="D66" s="4" t="s">
        <v>16</v>
      </c>
      <c r="E66" t="s">
        <v>20</v>
      </c>
      <c r="F66" s="5" t="s">
        <v>17</v>
      </c>
      <c r="G66" s="5">
        <v>45</v>
      </c>
      <c r="H66" s="5" t="s">
        <v>26</v>
      </c>
      <c r="I66" s="6" t="s">
        <v>30</v>
      </c>
      <c r="J66" s="6">
        <f>STDEV(J62:J64)</f>
        <v>1.9300705888598179E-2</v>
      </c>
      <c r="K66" s="6">
        <f t="shared" ref="K66:O66" si="43">STDEV(K62:K64)</f>
        <v>5.77350269189634E-2</v>
      </c>
      <c r="L66" s="6">
        <f t="shared" si="43"/>
        <v>5.7735026918961348E-3</v>
      </c>
      <c r="M66" s="6">
        <f t="shared" si="43"/>
        <v>3.0000000000000027E-3</v>
      </c>
      <c r="N66" s="6">
        <f t="shared" si="43"/>
        <v>0.92224233039064529</v>
      </c>
      <c r="O66" s="6">
        <f t="shared" si="43"/>
        <v>0.25892989268554806</v>
      </c>
      <c r="P66" s="5" t="s">
        <v>25</v>
      </c>
      <c r="Q66" s="5"/>
      <c r="S66" s="4"/>
      <c r="T66" s="4"/>
      <c r="U66" s="4"/>
    </row>
    <row r="67" spans="4:21" x14ac:dyDescent="0.25">
      <c r="D67" s="4" t="s">
        <v>16</v>
      </c>
      <c r="E67" t="s">
        <v>20</v>
      </c>
      <c r="F67" s="5" t="s">
        <v>17</v>
      </c>
      <c r="G67" s="5">
        <v>45</v>
      </c>
      <c r="H67" s="5" t="s">
        <v>28</v>
      </c>
      <c r="I67" s="5" t="s">
        <v>31</v>
      </c>
      <c r="J67" s="5">
        <v>0.37167404841986079</v>
      </c>
      <c r="K67" s="5">
        <v>19.5</v>
      </c>
      <c r="L67" s="5">
        <v>3.29</v>
      </c>
      <c r="M67" s="5">
        <v>1.0669999999999999</v>
      </c>
      <c r="N67" s="5">
        <v>454.53519402985086</v>
      </c>
      <c r="O67" s="5">
        <v>89.527027027027046</v>
      </c>
      <c r="P67" s="5"/>
      <c r="Q67" s="5"/>
      <c r="S67" s="4"/>
      <c r="T67" s="4"/>
      <c r="U67" s="4"/>
    </row>
    <row r="68" spans="4:21" x14ac:dyDescent="0.25">
      <c r="D68" s="4" t="s">
        <v>16</v>
      </c>
      <c r="E68" t="s">
        <v>20</v>
      </c>
      <c r="F68" s="5" t="s">
        <v>17</v>
      </c>
      <c r="G68" s="5">
        <v>45</v>
      </c>
      <c r="H68" s="5" t="s">
        <v>28</v>
      </c>
      <c r="I68" s="5" t="s">
        <v>31</v>
      </c>
      <c r="J68" s="5">
        <v>0.33374318755815502</v>
      </c>
      <c r="K68" s="5">
        <v>19.399999999999999</v>
      </c>
      <c r="L68" s="5">
        <v>3.28</v>
      </c>
      <c r="M68" s="5">
        <v>1.0740000000000001</v>
      </c>
      <c r="N68" s="5">
        <v>447.40312376237625</v>
      </c>
      <c r="O68" s="5">
        <v>89.527027027027046</v>
      </c>
      <c r="P68" s="5"/>
      <c r="Q68" s="5"/>
      <c r="S68" s="4"/>
      <c r="T68" s="4"/>
      <c r="U68" s="4"/>
    </row>
    <row r="69" spans="4:21" x14ac:dyDescent="0.25">
      <c r="D69" s="4" t="s">
        <v>16</v>
      </c>
      <c r="E69" t="s">
        <v>20</v>
      </c>
      <c r="F69" s="5" t="s">
        <v>17</v>
      </c>
      <c r="G69" s="5">
        <v>45</v>
      </c>
      <c r="H69" s="5" t="s">
        <v>28</v>
      </c>
      <c r="I69" s="5" t="s">
        <v>31</v>
      </c>
      <c r="J69" s="5">
        <v>0.34650466045272971</v>
      </c>
      <c r="K69" s="5">
        <v>19.5</v>
      </c>
      <c r="L69" s="5">
        <v>3.28</v>
      </c>
      <c r="M69" s="5">
        <v>1.071</v>
      </c>
      <c r="N69" s="5">
        <v>450.96915889611353</v>
      </c>
      <c r="O69" s="5">
        <v>89.079391891891916</v>
      </c>
      <c r="P69" s="5"/>
      <c r="Q69" s="5"/>
      <c r="S69" s="4"/>
      <c r="T69" s="4"/>
      <c r="U69" s="4"/>
    </row>
    <row r="70" spans="4:21" x14ac:dyDescent="0.25">
      <c r="D70" s="4" t="s">
        <v>16</v>
      </c>
      <c r="E70" t="s">
        <v>20</v>
      </c>
      <c r="F70" s="5" t="s">
        <v>17</v>
      </c>
      <c r="G70" s="5">
        <v>45</v>
      </c>
      <c r="H70" s="5" t="s">
        <v>28</v>
      </c>
      <c r="I70" s="6" t="s">
        <v>31</v>
      </c>
      <c r="J70" s="6">
        <f>AVERAGE(J67:J69)</f>
        <v>0.35064063214358182</v>
      </c>
      <c r="K70" s="6">
        <f t="shared" ref="K70:O70" si="44">AVERAGE(K67:K69)</f>
        <v>19.466666666666665</v>
      </c>
      <c r="L70" s="6">
        <f t="shared" si="44"/>
        <v>3.2833333333333332</v>
      </c>
      <c r="M70" s="6">
        <f t="shared" si="44"/>
        <v>1.0706666666666667</v>
      </c>
      <c r="N70" s="6">
        <f t="shared" si="44"/>
        <v>450.96915889611347</v>
      </c>
      <c r="O70" s="6">
        <f t="shared" si="44"/>
        <v>89.377815315315331</v>
      </c>
      <c r="P70" s="5" t="s">
        <v>24</v>
      </c>
      <c r="Q70" s="5"/>
      <c r="S70" s="4"/>
      <c r="T70" s="4"/>
      <c r="U70" s="4"/>
    </row>
    <row r="71" spans="4:21" x14ac:dyDescent="0.25">
      <c r="D71" s="4" t="s">
        <v>16</v>
      </c>
      <c r="E71" t="s">
        <v>20</v>
      </c>
      <c r="F71" s="5" t="s">
        <v>17</v>
      </c>
      <c r="G71" s="5">
        <v>45</v>
      </c>
      <c r="H71" s="5" t="s">
        <v>28</v>
      </c>
      <c r="I71" s="6" t="s">
        <v>31</v>
      </c>
      <c r="J71" s="6">
        <f>STDEV(J67:J69)</f>
        <v>1.9300705888598179E-2</v>
      </c>
      <c r="K71" s="6">
        <f t="shared" ref="K71:O71" si="45">STDEV(K67:K69)</f>
        <v>5.77350269189634E-2</v>
      </c>
      <c r="L71" s="6">
        <f t="shared" si="45"/>
        <v>5.7735026918963907E-3</v>
      </c>
      <c r="M71" s="6">
        <f t="shared" si="45"/>
        <v>3.5118845842843022E-3</v>
      </c>
      <c r="N71" s="6">
        <f t="shared" si="45"/>
        <v>3.5660351337373015</v>
      </c>
      <c r="O71" s="6">
        <f t="shared" si="45"/>
        <v>0.2584422657690017</v>
      </c>
      <c r="P71" s="5" t="s">
        <v>25</v>
      </c>
      <c r="Q71" s="5"/>
      <c r="S71" s="4"/>
      <c r="T71" s="4"/>
      <c r="U71" s="4"/>
    </row>
    <row r="72" spans="4:21" x14ac:dyDescent="0.25">
      <c r="D72" s="4" t="s">
        <v>16</v>
      </c>
      <c r="E72" t="s">
        <v>20</v>
      </c>
      <c r="F72" s="5" t="s">
        <v>32</v>
      </c>
      <c r="G72" s="5">
        <v>25</v>
      </c>
      <c r="H72" s="5" t="s">
        <v>26</v>
      </c>
      <c r="I72" s="5" t="s">
        <v>33</v>
      </c>
      <c r="J72" s="5">
        <v>0.77658902880685776</v>
      </c>
      <c r="K72" s="5">
        <v>20.6</v>
      </c>
      <c r="L72" s="5">
        <v>3.16</v>
      </c>
      <c r="M72" s="5">
        <v>1.075</v>
      </c>
      <c r="N72" s="5">
        <v>499.18604950495046</v>
      </c>
      <c r="O72" s="5">
        <v>87.500000000000014</v>
      </c>
      <c r="P72" s="5"/>
      <c r="Q72" s="5"/>
      <c r="S72" s="4"/>
      <c r="T72" s="4"/>
      <c r="U72" s="4"/>
    </row>
    <row r="73" spans="4:21" x14ac:dyDescent="0.25">
      <c r="D73" s="4" t="s">
        <v>16</v>
      </c>
      <c r="E73" t="s">
        <v>20</v>
      </c>
      <c r="F73" s="5" t="s">
        <v>32</v>
      </c>
      <c r="G73" s="5">
        <v>25</v>
      </c>
      <c r="H73" s="5" t="s">
        <v>26</v>
      </c>
      <c r="I73" s="5" t="s">
        <v>33</v>
      </c>
      <c r="J73" s="5">
        <v>0.75467367440622712</v>
      </c>
      <c r="K73" s="5">
        <v>20.5</v>
      </c>
      <c r="L73" s="5">
        <v>3.15</v>
      </c>
      <c r="M73" s="5">
        <v>1.081</v>
      </c>
      <c r="N73" s="5">
        <v>486.79355445544559</v>
      </c>
      <c r="O73" s="5">
        <v>87.668918918918919</v>
      </c>
      <c r="P73" s="5"/>
      <c r="Q73" s="5"/>
      <c r="S73" s="4"/>
      <c r="T73" s="4"/>
      <c r="U73" s="4"/>
    </row>
    <row r="74" spans="4:21" x14ac:dyDescent="0.25">
      <c r="D74" s="4" t="s">
        <v>16</v>
      </c>
      <c r="E74" t="s">
        <v>20</v>
      </c>
      <c r="F74" s="5" t="s">
        <v>32</v>
      </c>
      <c r="G74" s="5">
        <v>25</v>
      </c>
      <c r="H74" s="5" t="s">
        <v>26</v>
      </c>
      <c r="I74" s="5" t="s">
        <v>33</v>
      </c>
      <c r="J74" s="5">
        <v>0.74353082225996603</v>
      </c>
      <c r="K74" s="5">
        <v>20.6</v>
      </c>
      <c r="L74" s="5">
        <v>3.14</v>
      </c>
      <c r="M74" s="5">
        <v>1.0780000000000001</v>
      </c>
      <c r="N74" s="5">
        <v>492.98980198019808</v>
      </c>
      <c r="O74" s="5">
        <v>87.146537162162176</v>
      </c>
      <c r="P74" s="5"/>
      <c r="Q74" s="5"/>
      <c r="S74" s="4"/>
      <c r="T74" s="4"/>
      <c r="U74" s="4"/>
    </row>
    <row r="75" spans="4:21" x14ac:dyDescent="0.25">
      <c r="D75" s="4" t="s">
        <v>16</v>
      </c>
      <c r="E75" t="s">
        <v>20</v>
      </c>
      <c r="F75" s="5" t="s">
        <v>32</v>
      </c>
      <c r="G75" s="5">
        <v>25</v>
      </c>
      <c r="H75" s="5" t="s">
        <v>26</v>
      </c>
      <c r="I75" s="6" t="s">
        <v>33</v>
      </c>
      <c r="J75" s="6">
        <f>AVERAGE(J72:J74)</f>
        <v>0.75826450849101701</v>
      </c>
      <c r="K75" s="6">
        <f t="shared" ref="K75:O75" si="46">AVERAGE(K72:K74)</f>
        <v>20.566666666666666</v>
      </c>
      <c r="L75" s="6">
        <f t="shared" si="46"/>
        <v>3.1500000000000004</v>
      </c>
      <c r="M75" s="6">
        <f t="shared" si="46"/>
        <v>1.0780000000000001</v>
      </c>
      <c r="N75" s="6">
        <f t="shared" si="46"/>
        <v>492.98980198019808</v>
      </c>
      <c r="O75" s="6">
        <f t="shared" si="46"/>
        <v>87.43848536036036</v>
      </c>
      <c r="P75" s="5" t="s">
        <v>24</v>
      </c>
      <c r="Q75" s="5"/>
      <c r="S75" s="4"/>
      <c r="T75" s="4"/>
      <c r="U75" s="4"/>
    </row>
    <row r="76" spans="4:21" x14ac:dyDescent="0.25">
      <c r="D76" s="4" t="s">
        <v>16</v>
      </c>
      <c r="E76" t="s">
        <v>20</v>
      </c>
      <c r="F76" s="5" t="s">
        <v>32</v>
      </c>
      <c r="G76" s="5">
        <v>25</v>
      </c>
      <c r="H76" s="5" t="s">
        <v>26</v>
      </c>
      <c r="I76" s="6" t="s">
        <v>33</v>
      </c>
      <c r="J76" s="6">
        <f>STDEV(J72:J74)</f>
        <v>1.681909100078257E-2</v>
      </c>
      <c r="K76" s="6">
        <f t="shared" ref="K76:O76" si="47">STDEV(K72:K74)</f>
        <v>5.77350269189634E-2</v>
      </c>
      <c r="L76" s="6">
        <f t="shared" si="47"/>
        <v>1.0000000000000009E-2</v>
      </c>
      <c r="M76" s="6">
        <f t="shared" si="47"/>
        <v>3.0000000000000027E-3</v>
      </c>
      <c r="N76" s="6">
        <f t="shared" si="47"/>
        <v>6.1962475247524367</v>
      </c>
      <c r="O76" s="6">
        <f t="shared" si="47"/>
        <v>0.2665684023202336</v>
      </c>
      <c r="P76" s="5" t="s">
        <v>25</v>
      </c>
      <c r="Q76" s="5"/>
      <c r="S76" s="4"/>
      <c r="T76" s="4"/>
      <c r="U76" s="4"/>
    </row>
    <row r="77" spans="4:21" x14ac:dyDescent="0.25">
      <c r="D77" s="4" t="s">
        <v>16</v>
      </c>
      <c r="E77" t="s">
        <v>20</v>
      </c>
      <c r="F77" s="5" t="s">
        <v>32</v>
      </c>
      <c r="G77" s="5">
        <v>25</v>
      </c>
      <c r="H77" s="5" t="s">
        <v>28</v>
      </c>
      <c r="I77" s="5" t="s">
        <v>34</v>
      </c>
      <c r="J77" s="5">
        <v>0.77658902880685776</v>
      </c>
      <c r="K77" s="5">
        <v>20.399999999999999</v>
      </c>
      <c r="L77" s="5">
        <v>3.15</v>
      </c>
      <c r="M77" s="5">
        <v>1.08</v>
      </c>
      <c r="N77" s="5">
        <v>513.00878325123153</v>
      </c>
      <c r="O77" s="5">
        <v>87.500000000000014</v>
      </c>
      <c r="P77" s="5"/>
      <c r="Q77" s="5"/>
      <c r="S77" s="4"/>
      <c r="T77" s="4"/>
      <c r="U77" s="4"/>
    </row>
    <row r="78" spans="4:21" x14ac:dyDescent="0.25">
      <c r="D78" s="4" t="s">
        <v>16</v>
      </c>
      <c r="E78" t="s">
        <v>20</v>
      </c>
      <c r="F78" s="5" t="s">
        <v>32</v>
      </c>
      <c r="G78" s="5">
        <v>25</v>
      </c>
      <c r="H78" s="5" t="s">
        <v>28</v>
      </c>
      <c r="I78" s="5" t="s">
        <v>34</v>
      </c>
      <c r="J78" s="5">
        <v>0.75467367440622712</v>
      </c>
      <c r="K78" s="5">
        <v>20.3</v>
      </c>
      <c r="L78" s="5">
        <v>3.14</v>
      </c>
      <c r="M78" s="5">
        <v>1.0780000000000001</v>
      </c>
      <c r="N78" s="5">
        <v>509.36559900990108</v>
      </c>
      <c r="O78" s="5">
        <v>87.331081081081081</v>
      </c>
      <c r="P78" s="5"/>
      <c r="Q78" s="5"/>
      <c r="S78" s="4"/>
      <c r="T78" s="4"/>
      <c r="U78" s="4"/>
    </row>
    <row r="79" spans="4:21" x14ac:dyDescent="0.25">
      <c r="D79" s="4" t="s">
        <v>16</v>
      </c>
      <c r="E79" t="s">
        <v>20</v>
      </c>
      <c r="F79" s="5" t="s">
        <v>32</v>
      </c>
      <c r="G79" s="5">
        <v>25</v>
      </c>
      <c r="H79" s="5" t="s">
        <v>28</v>
      </c>
      <c r="I79" s="5" t="s">
        <v>34</v>
      </c>
      <c r="J79" s="5">
        <v>0.74353082225996603</v>
      </c>
      <c r="K79" s="5">
        <v>20.399999999999999</v>
      </c>
      <c r="L79" s="5">
        <v>3.14</v>
      </c>
      <c r="M79" s="5">
        <v>1.0760000000000001</v>
      </c>
      <c r="N79" s="5">
        <v>511.18719113056642</v>
      </c>
      <c r="O79" s="5">
        <v>86.978462837837839</v>
      </c>
      <c r="P79" s="5"/>
      <c r="Q79" s="5"/>
      <c r="S79" s="4"/>
      <c r="T79" s="4"/>
      <c r="U79" s="4"/>
    </row>
    <row r="80" spans="4:21" x14ac:dyDescent="0.25">
      <c r="D80" s="4" t="s">
        <v>16</v>
      </c>
      <c r="E80" t="s">
        <v>20</v>
      </c>
      <c r="F80" s="5" t="s">
        <v>32</v>
      </c>
      <c r="G80" s="5">
        <v>25</v>
      </c>
      <c r="H80" s="5" t="s">
        <v>28</v>
      </c>
      <c r="I80" s="6" t="s">
        <v>34</v>
      </c>
      <c r="J80" s="6">
        <f>AVERAGE(J77:J79)</f>
        <v>0.75826450849101701</v>
      </c>
      <c r="K80" s="6">
        <f t="shared" ref="K80:O80" si="48">AVERAGE(K77:K79)</f>
        <v>20.366666666666667</v>
      </c>
      <c r="L80" s="6">
        <f t="shared" si="48"/>
        <v>3.1433333333333331</v>
      </c>
      <c r="M80" s="6">
        <f t="shared" si="48"/>
        <v>1.0780000000000001</v>
      </c>
      <c r="N80" s="6">
        <f t="shared" si="48"/>
        <v>511.18719113056636</v>
      </c>
      <c r="O80" s="6">
        <f t="shared" si="48"/>
        <v>87.269847972972983</v>
      </c>
      <c r="P80" s="5" t="s">
        <v>24</v>
      </c>
      <c r="Q80" s="5"/>
      <c r="S80" s="4"/>
      <c r="T80" s="4"/>
      <c r="U80" s="4"/>
    </row>
    <row r="81" spans="4:21" x14ac:dyDescent="0.25">
      <c r="D81" s="4" t="s">
        <v>16</v>
      </c>
      <c r="E81" t="s">
        <v>20</v>
      </c>
      <c r="F81" s="5" t="s">
        <v>32</v>
      </c>
      <c r="G81" s="5">
        <v>25</v>
      </c>
      <c r="H81" s="5" t="s">
        <v>28</v>
      </c>
      <c r="I81" s="6" t="s">
        <v>34</v>
      </c>
      <c r="J81" s="6">
        <f>STDEV(J77:J79)</f>
        <v>1.681909100078257E-2</v>
      </c>
      <c r="K81" s="6">
        <f t="shared" ref="K81:O81" si="49">STDEV(K77:K79)</f>
        <v>5.7735026918961346E-2</v>
      </c>
      <c r="L81" s="6">
        <f t="shared" si="49"/>
        <v>5.7735026918961348E-3</v>
      </c>
      <c r="M81" s="6">
        <f t="shared" si="49"/>
        <v>2.0000000000000018E-3</v>
      </c>
      <c r="N81" s="6">
        <f t="shared" si="49"/>
        <v>1.8215921206652297</v>
      </c>
      <c r="O81" s="6">
        <f t="shared" si="49"/>
        <v>0.26610594323591841</v>
      </c>
      <c r="P81" s="5" t="s">
        <v>25</v>
      </c>
      <c r="Q81" s="5"/>
      <c r="S81" s="4"/>
      <c r="T81" s="4"/>
      <c r="U81" s="4"/>
    </row>
    <row r="82" spans="4:21" x14ac:dyDescent="0.25">
      <c r="D82" s="4" t="s">
        <v>16</v>
      </c>
      <c r="E82" t="s">
        <v>20</v>
      </c>
      <c r="F82" s="5" t="s">
        <v>32</v>
      </c>
      <c r="G82" s="5">
        <v>45</v>
      </c>
      <c r="H82" s="5" t="s">
        <v>26</v>
      </c>
      <c r="I82" s="5" t="s">
        <v>35</v>
      </c>
      <c r="J82" s="5">
        <v>0.75481313703284258</v>
      </c>
      <c r="K82" s="5">
        <v>21.1</v>
      </c>
      <c r="L82" s="5">
        <v>3.2</v>
      </c>
      <c r="M82" s="5">
        <v>1.081</v>
      </c>
      <c r="N82" s="5">
        <v>562.0337029702971</v>
      </c>
      <c r="O82" s="5">
        <v>86.317567567567579</v>
      </c>
      <c r="P82" s="5"/>
      <c r="Q82" s="5"/>
      <c r="S82" s="4"/>
      <c r="T82" s="4"/>
      <c r="U82" s="4"/>
    </row>
    <row r="83" spans="4:21" x14ac:dyDescent="0.25">
      <c r="D83" s="4" t="s">
        <v>16</v>
      </c>
      <c r="E83" t="s">
        <v>20</v>
      </c>
      <c r="F83" s="5" t="s">
        <v>32</v>
      </c>
      <c r="G83" s="5">
        <v>45</v>
      </c>
      <c r="H83" s="5" t="s">
        <v>26</v>
      </c>
      <c r="I83" s="5" t="s">
        <v>35</v>
      </c>
      <c r="J83" s="5">
        <v>0.83795973866613604</v>
      </c>
      <c r="K83" s="5">
        <v>21</v>
      </c>
      <c r="L83" s="5">
        <v>3.19</v>
      </c>
      <c r="M83" s="5">
        <v>1.0780000000000001</v>
      </c>
      <c r="N83" s="5">
        <v>553.96680788177343</v>
      </c>
      <c r="O83" s="5">
        <v>86.486486486486484</v>
      </c>
      <c r="P83" s="5"/>
      <c r="Q83" s="5"/>
      <c r="S83" s="4"/>
      <c r="T83" s="4"/>
      <c r="U83" s="4"/>
    </row>
    <row r="84" spans="4:21" x14ac:dyDescent="0.25">
      <c r="D84" s="4" t="s">
        <v>16</v>
      </c>
      <c r="E84" t="s">
        <v>20</v>
      </c>
      <c r="F84" s="5" t="s">
        <v>32</v>
      </c>
      <c r="G84" s="5">
        <v>45</v>
      </c>
      <c r="H84" s="5" t="s">
        <v>26</v>
      </c>
      <c r="I84" s="5" t="s">
        <v>35</v>
      </c>
      <c r="J84" s="5">
        <v>0.81402002861230327</v>
      </c>
      <c r="K84" s="5">
        <v>21</v>
      </c>
      <c r="L84" s="5">
        <v>3.18</v>
      </c>
      <c r="M84" s="5">
        <v>1.075</v>
      </c>
      <c r="N84" s="5">
        <v>558.00025542603532</v>
      </c>
      <c r="O84" s="5">
        <v>85.970016891891902</v>
      </c>
      <c r="P84" s="5"/>
      <c r="Q84" s="5"/>
    </row>
    <row r="85" spans="4:21" x14ac:dyDescent="0.25">
      <c r="D85" s="4" t="s">
        <v>16</v>
      </c>
      <c r="E85" t="s">
        <v>20</v>
      </c>
      <c r="F85" s="5" t="s">
        <v>32</v>
      </c>
      <c r="G85" s="5">
        <v>45</v>
      </c>
      <c r="H85" s="5" t="s">
        <v>26</v>
      </c>
      <c r="I85" s="6" t="s">
        <v>35</v>
      </c>
      <c r="J85" s="6">
        <f>AVERAGE(J82:J84)</f>
        <v>0.80226430143709404</v>
      </c>
      <c r="K85" s="6">
        <f t="shared" ref="K85:O85" si="50">AVERAGE(K82:K84)</f>
        <v>21.033333333333335</v>
      </c>
      <c r="L85" s="6">
        <f t="shared" si="50"/>
        <v>3.19</v>
      </c>
      <c r="M85" s="6">
        <f t="shared" si="50"/>
        <v>1.0780000000000001</v>
      </c>
      <c r="N85" s="6">
        <f t="shared" si="50"/>
        <v>558.00025542603532</v>
      </c>
      <c r="O85" s="6">
        <f t="shared" si="50"/>
        <v>86.258023648648646</v>
      </c>
      <c r="P85" s="5" t="s">
        <v>24</v>
      </c>
      <c r="Q85" s="5"/>
    </row>
    <row r="86" spans="4:21" x14ac:dyDescent="0.25">
      <c r="D86" s="4" t="s">
        <v>16</v>
      </c>
      <c r="E86" t="s">
        <v>20</v>
      </c>
      <c r="F86" s="5" t="s">
        <v>32</v>
      </c>
      <c r="G86" s="5">
        <v>45</v>
      </c>
      <c r="H86" s="5" t="s">
        <v>26</v>
      </c>
      <c r="I86" s="6" t="s">
        <v>35</v>
      </c>
      <c r="J86" s="6">
        <f>STDEV(J82:J84)</f>
        <v>4.280171937965653E-2</v>
      </c>
      <c r="K86" s="6">
        <f t="shared" ref="K86:O86" si="51">STDEV(K82:K84)</f>
        <v>5.77350269189634E-2</v>
      </c>
      <c r="L86" s="6">
        <f t="shared" si="51"/>
        <v>1.0000000000000009E-2</v>
      </c>
      <c r="M86" s="6">
        <f t="shared" si="51"/>
        <v>3.0000000000000027E-3</v>
      </c>
      <c r="N86" s="6">
        <f t="shared" si="51"/>
        <v>4.0334475442618327</v>
      </c>
      <c r="O86" s="6">
        <f t="shared" si="51"/>
        <v>0.26333309561340862</v>
      </c>
      <c r="P86" s="5" t="s">
        <v>25</v>
      </c>
      <c r="Q86" s="5"/>
    </row>
    <row r="87" spans="4:21" x14ac:dyDescent="0.25">
      <c r="D87" s="4" t="s">
        <v>16</v>
      </c>
      <c r="E87" t="s">
        <v>20</v>
      </c>
      <c r="F87" s="5" t="s">
        <v>32</v>
      </c>
      <c r="G87" s="5">
        <v>45</v>
      </c>
      <c r="H87" s="5" t="s">
        <v>28</v>
      </c>
      <c r="I87" s="5" t="s">
        <v>36</v>
      </c>
      <c r="J87" s="5">
        <v>0.75481313703284258</v>
      </c>
      <c r="K87" s="5">
        <v>20.7</v>
      </c>
      <c r="L87" s="5">
        <v>3.21</v>
      </c>
      <c r="M87" s="5">
        <v>1.08</v>
      </c>
      <c r="N87" s="5">
        <v>553.67177669902935</v>
      </c>
      <c r="O87" s="5">
        <v>85.97972972972974</v>
      </c>
      <c r="P87" s="5"/>
      <c r="Q87" s="5"/>
    </row>
    <row r="88" spans="4:21" x14ac:dyDescent="0.25">
      <c r="D88" s="4" t="s">
        <v>16</v>
      </c>
      <c r="E88" t="s">
        <v>20</v>
      </c>
      <c r="F88" s="5" t="s">
        <v>32</v>
      </c>
      <c r="G88" s="5">
        <v>45</v>
      </c>
      <c r="H88" s="5" t="s">
        <v>28</v>
      </c>
      <c r="I88" s="5" t="s">
        <v>36</v>
      </c>
      <c r="J88" s="5">
        <v>0.83795973866613604</v>
      </c>
      <c r="K88" s="5">
        <v>20.6</v>
      </c>
      <c r="L88" s="5">
        <v>3.2</v>
      </c>
      <c r="M88" s="5">
        <v>1.0740000000000001</v>
      </c>
      <c r="N88" s="5">
        <v>556.27574757281559</v>
      </c>
      <c r="O88" s="5">
        <v>85.97972972972974</v>
      </c>
      <c r="P88" s="5"/>
      <c r="Q88" s="5"/>
    </row>
    <row r="89" spans="4:21" x14ac:dyDescent="0.25">
      <c r="D89" s="4" t="s">
        <v>16</v>
      </c>
      <c r="E89" t="s">
        <v>20</v>
      </c>
      <c r="F89" s="5" t="s">
        <v>32</v>
      </c>
      <c r="G89" s="5">
        <v>45</v>
      </c>
      <c r="H89" s="5" t="s">
        <v>28</v>
      </c>
      <c r="I89" s="5" t="s">
        <v>36</v>
      </c>
      <c r="J89" s="5">
        <v>0.81402002861230327</v>
      </c>
      <c r="K89" s="5">
        <v>20.8</v>
      </c>
      <c r="L89" s="5">
        <v>3.2</v>
      </c>
      <c r="M89" s="5">
        <v>1.079</v>
      </c>
      <c r="N89" s="5">
        <v>554.97376213592247</v>
      </c>
      <c r="O89" s="5">
        <v>85.549831081081095</v>
      </c>
      <c r="P89" s="5"/>
      <c r="Q89" s="5"/>
    </row>
    <row r="90" spans="4:21" x14ac:dyDescent="0.25">
      <c r="D90" s="4" t="s">
        <v>16</v>
      </c>
      <c r="E90" t="s">
        <v>20</v>
      </c>
      <c r="F90" s="5" t="s">
        <v>32</v>
      </c>
      <c r="G90" s="5">
        <v>45</v>
      </c>
      <c r="H90" s="5" t="s">
        <v>28</v>
      </c>
      <c r="I90" s="6" t="s">
        <v>36</v>
      </c>
      <c r="J90" s="6">
        <f>AVERAGE(J87:J89)</f>
        <v>0.80226430143709404</v>
      </c>
      <c r="K90" s="6">
        <f t="shared" ref="K90:O90" si="52">AVERAGE(K87:K89)</f>
        <v>20.7</v>
      </c>
      <c r="L90" s="6">
        <f t="shared" si="52"/>
        <v>3.2033333333333331</v>
      </c>
      <c r="M90" s="6">
        <f t="shared" si="52"/>
        <v>1.0776666666666666</v>
      </c>
      <c r="N90" s="6">
        <f t="shared" si="52"/>
        <v>554.97376213592247</v>
      </c>
      <c r="O90" s="6">
        <f t="shared" si="52"/>
        <v>85.836430180180187</v>
      </c>
      <c r="P90" s="5" t="s">
        <v>24</v>
      </c>
      <c r="Q90" s="5"/>
    </row>
    <row r="91" spans="4:21" x14ac:dyDescent="0.25">
      <c r="D91" s="4" t="s">
        <v>16</v>
      </c>
      <c r="E91" t="s">
        <v>20</v>
      </c>
      <c r="F91" s="5" t="s">
        <v>32</v>
      </c>
      <c r="G91" s="5">
        <v>45</v>
      </c>
      <c r="H91" s="5" t="s">
        <v>28</v>
      </c>
      <c r="I91" s="6" t="s">
        <v>36</v>
      </c>
      <c r="J91" s="6">
        <f>STDEV(J87:J89)</f>
        <v>4.280171937965653E-2</v>
      </c>
      <c r="K91" s="6">
        <f t="shared" ref="K91:O91" si="53">STDEV(K87:K89)</f>
        <v>9.9999999999999645E-2</v>
      </c>
      <c r="L91" s="6">
        <f t="shared" si="53"/>
        <v>5.7735026918961348E-3</v>
      </c>
      <c r="M91" s="6">
        <f t="shared" si="53"/>
        <v>3.2145502536642984E-3</v>
      </c>
      <c r="N91" s="6">
        <f t="shared" si="53"/>
        <v>1.3019854368931192</v>
      </c>
      <c r="O91" s="6">
        <f t="shared" si="53"/>
        <v>0.24820210052155187</v>
      </c>
      <c r="P91" s="5" t="s">
        <v>25</v>
      </c>
      <c r="Q91" s="5"/>
    </row>
    <row r="92" spans="4:21" ht="15.75" x14ac:dyDescent="0.25">
      <c r="D92" s="4"/>
      <c r="F92" s="18" t="s">
        <v>48</v>
      </c>
    </row>
    <row r="93" spans="4:21" x14ac:dyDescent="0.25">
      <c r="D93" s="4"/>
    </row>
    <row r="94" spans="4:21" x14ac:dyDescent="0.25">
      <c r="D94" s="4"/>
    </row>
    <row r="95" spans="4:21" x14ac:dyDescent="0.25">
      <c r="D95" s="4"/>
    </row>
    <row r="96" spans="4:21" x14ac:dyDescent="0.25">
      <c r="D96" s="4"/>
    </row>
  </sheetData>
  <mergeCells count="2">
    <mergeCell ref="I48:O48"/>
    <mergeCell ref="I2:O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Rafał</cp:lastModifiedBy>
  <dcterms:created xsi:type="dcterms:W3CDTF">2019-04-23T18:52:32Z</dcterms:created>
  <dcterms:modified xsi:type="dcterms:W3CDTF">2019-05-18T07:42:07Z</dcterms:modified>
</cp:coreProperties>
</file>