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6" yWindow="600" windowWidth="22404" windowHeight="9000"/>
  </bookViews>
  <sheets>
    <sheet name="RiskofBias" sheetId="1" r:id="rId1"/>
  </sheets>
  <calcPr calcId="125725"/>
</workbook>
</file>

<file path=xl/calcChain.xml><?xml version="1.0" encoding="utf-8"?>
<calcChain xmlns="http://schemas.openxmlformats.org/spreadsheetml/2006/main">
  <c r="N41" i="1"/>
  <c r="M41"/>
  <c r="V39"/>
  <c r="U39"/>
  <c r="T39"/>
  <c r="S39"/>
  <c r="R39"/>
  <c r="Q39"/>
  <c r="P39"/>
  <c r="O39"/>
  <c r="N39" s="1"/>
  <c r="M39"/>
  <c r="V38"/>
  <c r="U38"/>
  <c r="T38"/>
  <c r="S38"/>
  <c r="R38"/>
  <c r="Q38"/>
  <c r="P38"/>
  <c r="O38"/>
  <c r="N38"/>
  <c r="M38"/>
  <c r="V37"/>
  <c r="U37"/>
  <c r="T37"/>
  <c r="S37"/>
  <c r="R37"/>
  <c r="Q37"/>
  <c r="P37"/>
  <c r="O37"/>
  <c r="N37" s="1"/>
  <c r="M37"/>
  <c r="V36"/>
  <c r="U36"/>
  <c r="T36"/>
  <c r="S36"/>
  <c r="R36"/>
  <c r="Q36"/>
  <c r="P36"/>
  <c r="O36"/>
  <c r="N36"/>
  <c r="M36"/>
  <c r="V35"/>
  <c r="U35"/>
  <c r="T35"/>
  <c r="S35"/>
  <c r="R35"/>
  <c r="Q35"/>
  <c r="P35"/>
  <c r="O35"/>
  <c r="N35" s="1"/>
  <c r="M35"/>
  <c r="V34"/>
  <c r="U34"/>
  <c r="T34"/>
  <c r="S34"/>
  <c r="R34"/>
  <c r="Q34"/>
  <c r="P34"/>
  <c r="O34"/>
  <c r="N34"/>
  <c r="M34"/>
  <c r="V33"/>
  <c r="U33"/>
  <c r="T33"/>
  <c r="S33"/>
  <c r="R33"/>
  <c r="Q33"/>
  <c r="P33"/>
  <c r="O33"/>
  <c r="N33" s="1"/>
  <c r="M33"/>
  <c r="V32"/>
  <c r="U32"/>
  <c r="T32"/>
  <c r="S32"/>
  <c r="R32"/>
  <c r="Q32"/>
  <c r="P32"/>
  <c r="O32"/>
  <c r="N32"/>
  <c r="M32"/>
  <c r="V31"/>
  <c r="U31"/>
  <c r="T31"/>
  <c r="S31"/>
  <c r="R31"/>
  <c r="Q31"/>
  <c r="P31"/>
  <c r="O31"/>
  <c r="N31" s="1"/>
  <c r="M31"/>
  <c r="V30"/>
  <c r="U30"/>
  <c r="T30"/>
  <c r="S30"/>
  <c r="R30"/>
  <c r="Q30"/>
  <c r="P30"/>
  <c r="O30"/>
  <c r="N30"/>
  <c r="M30"/>
  <c r="V29"/>
  <c r="U29"/>
  <c r="T29"/>
  <c r="S29"/>
  <c r="R29"/>
  <c r="Q29"/>
  <c r="P29"/>
  <c r="O29"/>
  <c r="N29" s="1"/>
  <c r="M29"/>
  <c r="V28"/>
  <c r="U28"/>
  <c r="T28"/>
  <c r="S28"/>
  <c r="R28"/>
  <c r="Q28"/>
  <c r="P28"/>
  <c r="O28"/>
  <c r="N28"/>
  <c r="M28"/>
  <c r="V27"/>
  <c r="U27"/>
  <c r="T27"/>
  <c r="S27"/>
  <c r="R27"/>
  <c r="Q27"/>
  <c r="P27"/>
  <c r="O27"/>
  <c r="N27" s="1"/>
  <c r="M27"/>
  <c r="V26"/>
  <c r="U26"/>
  <c r="T26"/>
  <c r="S26"/>
  <c r="R26"/>
  <c r="Q26"/>
  <c r="P26"/>
  <c r="O26"/>
  <c r="N26"/>
  <c r="M26"/>
  <c r="V25"/>
  <c r="U25"/>
  <c r="T25"/>
  <c r="S25"/>
  <c r="R25"/>
  <c r="Q25"/>
  <c r="P25"/>
  <c r="O25"/>
  <c r="N25" s="1"/>
  <c r="M25"/>
  <c r="V24"/>
  <c r="N24" s="1"/>
  <c r="U24"/>
  <c r="T24"/>
  <c r="S24"/>
  <c r="R24"/>
  <c r="Q24"/>
  <c r="P24"/>
  <c r="O24"/>
  <c r="M24"/>
  <c r="V23"/>
  <c r="U23"/>
  <c r="T23"/>
  <c r="S23"/>
  <c r="R23"/>
  <c r="Q23"/>
  <c r="P23"/>
  <c r="O23"/>
  <c r="N23" s="1"/>
  <c r="M23"/>
  <c r="V22"/>
  <c r="N22" s="1"/>
  <c r="U22"/>
  <c r="T22"/>
  <c r="S22"/>
  <c r="R22"/>
  <c r="Q22"/>
  <c r="P22"/>
  <c r="O22"/>
  <c r="M22"/>
  <c r="V21"/>
  <c r="U21"/>
  <c r="T21"/>
  <c r="S21"/>
  <c r="R21"/>
  <c r="Q21"/>
  <c r="P21"/>
  <c r="O21"/>
  <c r="N21" s="1"/>
  <c r="M21"/>
  <c r="V20"/>
  <c r="N20" s="1"/>
  <c r="U20"/>
  <c r="T20"/>
  <c r="S20"/>
  <c r="R20"/>
  <c r="Q20"/>
  <c r="P20"/>
  <c r="O20"/>
  <c r="M20"/>
  <c r="V19"/>
  <c r="U19"/>
  <c r="T19"/>
  <c r="S19"/>
  <c r="R19"/>
  <c r="Q19"/>
  <c r="P19"/>
  <c r="O19"/>
  <c r="N19" s="1"/>
  <c r="M19"/>
  <c r="V18"/>
  <c r="N18" s="1"/>
  <c r="U18"/>
  <c r="T18"/>
  <c r="S18"/>
  <c r="R18"/>
  <c r="Q18"/>
  <c r="P18"/>
  <c r="O18"/>
  <c r="M18"/>
  <c r="V17"/>
  <c r="U17"/>
  <c r="T17"/>
  <c r="S17"/>
  <c r="R17"/>
  <c r="Q17"/>
  <c r="P17"/>
  <c r="O17"/>
  <c r="N17" s="1"/>
  <c r="M17"/>
  <c r="V16"/>
  <c r="N16" s="1"/>
  <c r="U16"/>
  <c r="T16"/>
  <c r="S16"/>
  <c r="R16"/>
  <c r="Q16"/>
  <c r="P16"/>
  <c r="O16"/>
  <c r="M16"/>
  <c r="V15"/>
  <c r="U15"/>
  <c r="T15"/>
  <c r="S15"/>
  <c r="R15"/>
  <c r="Q15"/>
  <c r="P15"/>
  <c r="O15"/>
  <c r="N15" s="1"/>
  <c r="M15"/>
  <c r="V14"/>
  <c r="N14" s="1"/>
  <c r="U14"/>
  <c r="T14"/>
  <c r="S14"/>
  <c r="R14"/>
  <c r="Q14"/>
  <c r="P14"/>
  <c r="O14"/>
  <c r="M14"/>
  <c r="V13"/>
  <c r="U13"/>
  <c r="T13"/>
  <c r="S13"/>
  <c r="R13"/>
  <c r="Q13"/>
  <c r="P13"/>
  <c r="O13"/>
  <c r="N13" s="1"/>
  <c r="M13"/>
  <c r="V12"/>
  <c r="U12"/>
  <c r="T12"/>
  <c r="S12"/>
  <c r="R12"/>
  <c r="Q12"/>
  <c r="P12"/>
  <c r="O12"/>
  <c r="M12"/>
  <c r="V11"/>
  <c r="U11"/>
  <c r="T11"/>
  <c r="S11"/>
  <c r="R11"/>
  <c r="Q11"/>
  <c r="P11"/>
  <c r="O11"/>
  <c r="N11" s="1"/>
  <c r="M11"/>
  <c r="V10"/>
  <c r="U10"/>
  <c r="T10"/>
  <c r="S10"/>
  <c r="R10"/>
  <c r="Q10"/>
  <c r="P10"/>
  <c r="O10"/>
  <c r="M10"/>
  <c r="V9"/>
  <c r="U9"/>
  <c r="T9"/>
  <c r="S9"/>
  <c r="R9"/>
  <c r="Q9"/>
  <c r="P9"/>
  <c r="O9"/>
  <c r="N9" s="1"/>
  <c r="M9"/>
  <c r="V8"/>
  <c r="N8" s="1"/>
  <c r="U8"/>
  <c r="T8"/>
  <c r="S8"/>
  <c r="R8"/>
  <c r="Q8"/>
  <c r="P8"/>
  <c r="O8"/>
  <c r="M8"/>
  <c r="V7"/>
  <c r="U7"/>
  <c r="T7"/>
  <c r="S7"/>
  <c r="R7"/>
  <c r="Q7"/>
  <c r="P7"/>
  <c r="O7"/>
  <c r="N7" s="1"/>
  <c r="M7"/>
  <c r="V6"/>
  <c r="N6" s="1"/>
  <c r="U6"/>
  <c r="T6"/>
  <c r="S6"/>
  <c r="R6"/>
  <c r="Q6"/>
  <c r="P6"/>
  <c r="O6"/>
  <c r="M6"/>
  <c r="V5"/>
  <c r="U5"/>
  <c r="T5"/>
  <c r="S5"/>
  <c r="R5"/>
  <c r="Q5"/>
  <c r="P5"/>
  <c r="O5"/>
  <c r="N5" s="1"/>
  <c r="M5"/>
  <c r="V4"/>
  <c r="N4" s="1"/>
  <c r="U4"/>
  <c r="T4"/>
  <c r="S4"/>
  <c r="R4"/>
  <c r="Q4"/>
  <c r="P4"/>
  <c r="O4"/>
  <c r="M4"/>
  <c r="V3"/>
  <c r="U3"/>
  <c r="T3"/>
  <c r="S3"/>
  <c r="R3"/>
  <c r="Q3"/>
  <c r="P3"/>
  <c r="O3"/>
  <c r="N3" s="1"/>
  <c r="M3"/>
  <c r="N10" l="1"/>
  <c r="N12"/>
</calcChain>
</file>

<file path=xl/comments1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As long as we compare the stress questionnaires it will always be self report</t>
        </r>
      </text>
    </comment>
    <comment ref="I2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If the device is stated and time of measurement, it will always be blind assesment. If no device was mentioned the study gets 'd'
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Was follow-up long enough for outcomes to occur? Yes, that is one of the advantages of HREDA measures.</t>
        </r>
      </text>
    </comment>
    <comment ref="Q2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As long as we compare the stress questionnaires it will always be self report</t>
        </r>
      </text>
    </comment>
    <comment ref="U2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If the device is stated and time of measurement, it will always be blind assesment. If no device was mentioned the study gets 'd'
</t>
        </r>
      </text>
    </comment>
    <comment ref="V2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Was follow-up long enough for outcomes to occur? Yes, that is one of the advantages of HREDA measures.</t>
        </r>
      </text>
    </comment>
  </commentList>
</comments>
</file>

<file path=xl/sharedStrings.xml><?xml version="1.0" encoding="utf-8"?>
<sst xmlns="http://schemas.openxmlformats.org/spreadsheetml/2006/main" count="401" uniqueCount="120">
  <si>
    <t>Cohort</t>
  </si>
  <si>
    <t>1.Repre</t>
  </si>
  <si>
    <t>2.Select</t>
  </si>
  <si>
    <t>3.Ascer</t>
  </si>
  <si>
    <t>4.Demon</t>
  </si>
  <si>
    <t>1.Compare</t>
  </si>
  <si>
    <t>1.Asses</t>
  </si>
  <si>
    <t>2.Follow-up</t>
  </si>
  <si>
    <t>3.Adequacy</t>
  </si>
  <si>
    <t>Bishop (2003)</t>
  </si>
  <si>
    <t>c</t>
  </si>
  <si>
    <t>a</t>
  </si>
  <si>
    <t>a hypertension</t>
  </si>
  <si>
    <t>c 72.2%</t>
  </si>
  <si>
    <t>Butterbaugh (2003)</t>
  </si>
  <si>
    <t>d</t>
  </si>
  <si>
    <t>Borchini (2015)</t>
  </si>
  <si>
    <t>b</t>
  </si>
  <si>
    <t xml:space="preserve">Chandola (2008) </t>
  </si>
  <si>
    <t>b job related stress</t>
  </si>
  <si>
    <t>a diabetes</t>
  </si>
  <si>
    <t>Whitehall2</t>
  </si>
  <si>
    <t>Clays (2011)</t>
  </si>
  <si>
    <t>b 20%</t>
  </si>
  <si>
    <t>Belgian Physical Fitness</t>
  </si>
  <si>
    <t>Collins (2005)</t>
  </si>
  <si>
    <t>a serious medical conditions that affect HRV</t>
  </si>
  <si>
    <t>b 5%</t>
  </si>
  <si>
    <t>Seasons study</t>
  </si>
  <si>
    <t>Ekstedt (2004)</t>
  </si>
  <si>
    <t>a CVD</t>
  </si>
  <si>
    <t>Eller (2011)</t>
  </si>
  <si>
    <t>a age</t>
  </si>
  <si>
    <t>b 2%</t>
  </si>
  <si>
    <t>Fauvel (2001)</t>
  </si>
  <si>
    <t>b 3%</t>
  </si>
  <si>
    <t>Hamer (2006)</t>
  </si>
  <si>
    <t>a inflammatory factors</t>
  </si>
  <si>
    <t>Henning (2014)</t>
  </si>
  <si>
    <t>b 17% (3 at different timepoints)</t>
  </si>
  <si>
    <t>Hernandez-Gaytan (2013)</t>
  </si>
  <si>
    <t>b mediaction</t>
  </si>
  <si>
    <t>Hintsanen (2007)</t>
  </si>
  <si>
    <t>Young Finns study</t>
  </si>
  <si>
    <t>Jonsson (2015)</t>
  </si>
  <si>
    <t>b age</t>
  </si>
  <si>
    <t>b 15%</t>
  </si>
  <si>
    <t>Kang (2004)</t>
  </si>
  <si>
    <t>a METS</t>
  </si>
  <si>
    <t>Karhula (2014)</t>
  </si>
  <si>
    <t>a BMI</t>
  </si>
  <si>
    <t>b shiftwork</t>
  </si>
  <si>
    <t>b 4,2%</t>
  </si>
  <si>
    <t>Kotov (2012)</t>
  </si>
  <si>
    <t xml:space="preserve">Lee (2010) </t>
  </si>
  <si>
    <t>a Age</t>
  </si>
  <si>
    <t>b years of employment</t>
  </si>
  <si>
    <t>Loerbroks (2010)</t>
  </si>
  <si>
    <t>b gender, sleep etc.</t>
  </si>
  <si>
    <t>b 10%</t>
  </si>
  <si>
    <t>Airplane manufacturer</t>
  </si>
  <si>
    <t>Morgan (2002)</t>
  </si>
  <si>
    <t>Moya-Albiol (2010)</t>
  </si>
  <si>
    <t>a exercise</t>
  </si>
  <si>
    <t>b smoking</t>
  </si>
  <si>
    <t>20 % is based on a sample before exclusion</t>
  </si>
  <si>
    <t>Nomura (2005)</t>
  </si>
  <si>
    <t>b BMI</t>
  </si>
  <si>
    <t>Ohira (2011)</t>
  </si>
  <si>
    <t>Riese (2004)</t>
  </si>
  <si>
    <t>a posture</t>
  </si>
  <si>
    <t>b activity</t>
  </si>
  <si>
    <t>b 0,6 %</t>
  </si>
  <si>
    <t>Only 1 nurse</t>
  </si>
  <si>
    <t>Teisala (2014)</t>
  </si>
  <si>
    <t>a alcohol</t>
  </si>
  <si>
    <t>b medication</t>
  </si>
  <si>
    <t>FitFatTwin + Body and Future Health Study</t>
  </si>
  <si>
    <t>Uusitalo (2011)</t>
  </si>
  <si>
    <t>b (2 people lost in the final analysis)</t>
  </si>
  <si>
    <t>Heart Rate and Work stress project</t>
  </si>
  <si>
    <t xml:space="preserve">Vrijkotte (2000) </t>
  </si>
  <si>
    <t>a. Age</t>
  </si>
  <si>
    <t>b (average of 14% data loss)</t>
  </si>
  <si>
    <t>Eriksson (2016)</t>
  </si>
  <si>
    <t xml:space="preserve">b Gender  </t>
  </si>
  <si>
    <t>c 32%</t>
  </si>
  <si>
    <t>Intergene/Adonix</t>
  </si>
  <si>
    <t>Jarczok (2016)</t>
  </si>
  <si>
    <t>b Gender</t>
  </si>
  <si>
    <t>b &lt;1%</t>
  </si>
  <si>
    <t>Mannheim Industrial Cohort Sample MCIS</t>
  </si>
  <si>
    <t>Johnston (2016)</t>
  </si>
  <si>
    <t>a. Activity</t>
  </si>
  <si>
    <t>b Work tasks</t>
  </si>
  <si>
    <t>b &lt;2%</t>
  </si>
  <si>
    <t>196 shifts/200</t>
  </si>
  <si>
    <t>Salavecz (2010)</t>
  </si>
  <si>
    <t>Herr (2015)</t>
  </si>
  <si>
    <t>Airplane manufacturer (later sample (2007) than Loerbroks)</t>
  </si>
  <si>
    <t>Hanson (2001)</t>
  </si>
  <si>
    <t>a. medication</t>
  </si>
  <si>
    <t>b. movement</t>
  </si>
  <si>
    <t>b 9%</t>
  </si>
  <si>
    <t>4 subjects lost due to hypertension medication and 3 due to euipment failure</t>
  </si>
  <si>
    <t>Poorabdian (2013)</t>
  </si>
  <si>
    <t>a. physical activity</t>
  </si>
  <si>
    <t>b. caffeine</t>
  </si>
  <si>
    <t>Rau (2001)</t>
  </si>
  <si>
    <t>c 46%</t>
  </si>
  <si>
    <t>In the analysis only n=81 respondents are used</t>
  </si>
  <si>
    <t>vanAmelsfoort (2000)</t>
  </si>
  <si>
    <t>b Activity</t>
  </si>
  <si>
    <t>20 of 155 were excluded</t>
  </si>
  <si>
    <t>Doornen (2009)</t>
  </si>
  <si>
    <t>a. Smoking</t>
  </si>
  <si>
    <t>Only supine periods were analyzed.</t>
  </si>
  <si>
    <t>Case control</t>
  </si>
  <si>
    <t>Lennartsson (2016)</t>
  </si>
  <si>
    <t>Appendix F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</si>
</sst>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3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workbookViewId="0">
      <selection activeCell="B4" sqref="B4"/>
    </sheetView>
  </sheetViews>
  <sheetFormatPr defaultRowHeight="14.4"/>
  <cols>
    <col min="13" max="13" width="16.6640625" customWidth="1"/>
    <col min="15" max="15" width="10" bestFit="1" customWidth="1"/>
  </cols>
  <sheetData>
    <row r="1" spans="1:23">
      <c r="A1" s="1" t="s">
        <v>119</v>
      </c>
    </row>
    <row r="2" spans="1:23">
      <c r="A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I2" t="s">
        <v>6</v>
      </c>
      <c r="J2" t="s">
        <v>7</v>
      </c>
      <c r="K2" t="s">
        <v>8</v>
      </c>
      <c r="O2" t="s">
        <v>1</v>
      </c>
      <c r="P2" t="s">
        <v>2</v>
      </c>
      <c r="Q2" t="s">
        <v>3</v>
      </c>
      <c r="R2" t="s">
        <v>4</v>
      </c>
      <c r="S2" t="s">
        <v>5</v>
      </c>
      <c r="U2" t="s">
        <v>6</v>
      </c>
      <c r="V2" t="s">
        <v>7</v>
      </c>
      <c r="W2" t="s">
        <v>8</v>
      </c>
    </row>
    <row r="3" spans="1:23">
      <c r="A3" t="s">
        <v>9</v>
      </c>
      <c r="C3" t="s">
        <v>10</v>
      </c>
      <c r="D3" t="s">
        <v>10</v>
      </c>
      <c r="E3" t="s">
        <v>10</v>
      </c>
      <c r="F3" t="s">
        <v>11</v>
      </c>
      <c r="G3" t="s">
        <v>12</v>
      </c>
      <c r="I3" t="s">
        <v>11</v>
      </c>
      <c r="J3" t="s">
        <v>11</v>
      </c>
      <c r="K3" t="s">
        <v>13</v>
      </c>
      <c r="M3" t="str">
        <f>A3</f>
        <v>Bishop (2003)</v>
      </c>
      <c r="N3">
        <f>SUM(O3:W3)</f>
        <v>4</v>
      </c>
      <c r="O3">
        <f t="shared" ref="O3:O39" si="0">IF(OR(C3="a",C3="b"),1,0)</f>
        <v>0</v>
      </c>
      <c r="P3">
        <f t="shared" ref="P3:P39" si="1">IF(D3="a",1,0)</f>
        <v>0</v>
      </c>
      <c r="Q3">
        <f t="shared" ref="Q3:Q39" si="2">IF(OR(E3="a",E3="b"),1,0)</f>
        <v>0</v>
      </c>
      <c r="R3">
        <f t="shared" ref="R3:R39" si="3">IF(F3="a",1,0)</f>
        <v>1</v>
      </c>
      <c r="S3">
        <f t="shared" ref="S3:T39" si="4">IF(NOT(G3=""),1,0)</f>
        <v>1</v>
      </c>
      <c r="T3">
        <f t="shared" si="4"/>
        <v>0</v>
      </c>
      <c r="U3">
        <f t="shared" ref="U3:V39" si="5">IF(OR(I3="a",I3="b"),1,0)</f>
        <v>1</v>
      </c>
      <c r="V3">
        <f t="shared" si="5"/>
        <v>1</v>
      </c>
      <c r="W3">
        <v>0</v>
      </c>
    </row>
    <row r="4" spans="1:23">
      <c r="A4" t="s">
        <v>14</v>
      </c>
      <c r="C4" t="s">
        <v>10</v>
      </c>
      <c r="D4" t="s">
        <v>10</v>
      </c>
      <c r="E4" t="s">
        <v>10</v>
      </c>
      <c r="F4" t="s">
        <v>11</v>
      </c>
      <c r="I4" t="s">
        <v>15</v>
      </c>
      <c r="J4" t="s">
        <v>11</v>
      </c>
      <c r="K4" t="s">
        <v>15</v>
      </c>
      <c r="M4" t="str">
        <f t="shared" ref="M4:M39" si="6">A4</f>
        <v>Butterbaugh (2003)</v>
      </c>
      <c r="N4">
        <f t="shared" ref="N4:N39" si="7">SUM(O4:W4)</f>
        <v>2</v>
      </c>
      <c r="O4">
        <f t="shared" si="0"/>
        <v>0</v>
      </c>
      <c r="P4">
        <f t="shared" si="1"/>
        <v>0</v>
      </c>
      <c r="Q4">
        <f t="shared" si="2"/>
        <v>0</v>
      </c>
      <c r="R4">
        <f t="shared" si="3"/>
        <v>1</v>
      </c>
      <c r="S4">
        <f t="shared" si="4"/>
        <v>0</v>
      </c>
      <c r="T4">
        <f t="shared" si="4"/>
        <v>0</v>
      </c>
      <c r="U4">
        <f t="shared" si="5"/>
        <v>0</v>
      </c>
      <c r="V4">
        <f t="shared" si="5"/>
        <v>1</v>
      </c>
      <c r="W4">
        <v>0</v>
      </c>
    </row>
    <row r="5" spans="1:23">
      <c r="A5" t="s">
        <v>16</v>
      </c>
      <c r="C5" t="s">
        <v>10</v>
      </c>
      <c r="D5" t="s">
        <v>11</v>
      </c>
      <c r="E5" t="s">
        <v>10</v>
      </c>
      <c r="F5" t="s">
        <v>11</v>
      </c>
      <c r="G5" t="s">
        <v>12</v>
      </c>
      <c r="H5" t="s">
        <v>17</v>
      </c>
      <c r="I5" t="s">
        <v>11</v>
      </c>
      <c r="J5" t="s">
        <v>11</v>
      </c>
      <c r="K5" t="s">
        <v>11</v>
      </c>
      <c r="M5" t="str">
        <f t="shared" si="6"/>
        <v>Borchini (2015)</v>
      </c>
      <c r="N5">
        <f t="shared" si="7"/>
        <v>7</v>
      </c>
      <c r="O5">
        <f t="shared" si="0"/>
        <v>0</v>
      </c>
      <c r="P5">
        <f t="shared" si="1"/>
        <v>1</v>
      </c>
      <c r="Q5">
        <f t="shared" si="2"/>
        <v>0</v>
      </c>
      <c r="R5">
        <f t="shared" si="3"/>
        <v>1</v>
      </c>
      <c r="S5">
        <f t="shared" si="4"/>
        <v>1</v>
      </c>
      <c r="T5">
        <f t="shared" si="4"/>
        <v>1</v>
      </c>
      <c r="U5">
        <f t="shared" si="5"/>
        <v>1</v>
      </c>
      <c r="V5">
        <f t="shared" si="5"/>
        <v>1</v>
      </c>
      <c r="W5">
        <v>1</v>
      </c>
    </row>
    <row r="6" spans="1:23">
      <c r="A6" t="s">
        <v>18</v>
      </c>
      <c r="C6" t="s">
        <v>19</v>
      </c>
      <c r="D6" t="s">
        <v>11</v>
      </c>
      <c r="E6" t="s">
        <v>10</v>
      </c>
      <c r="F6" t="s">
        <v>11</v>
      </c>
      <c r="G6" t="s">
        <v>20</v>
      </c>
      <c r="H6" t="s">
        <v>17</v>
      </c>
      <c r="I6" t="s">
        <v>15</v>
      </c>
      <c r="J6" t="s">
        <v>11</v>
      </c>
      <c r="K6" t="s">
        <v>11</v>
      </c>
      <c r="L6" t="s">
        <v>21</v>
      </c>
      <c r="M6" t="str">
        <f t="shared" si="6"/>
        <v xml:space="preserve">Chandola (2008) </v>
      </c>
      <c r="N6">
        <f t="shared" si="7"/>
        <v>6</v>
      </c>
      <c r="O6">
        <f t="shared" si="0"/>
        <v>0</v>
      </c>
      <c r="P6">
        <f t="shared" si="1"/>
        <v>1</v>
      </c>
      <c r="Q6">
        <f t="shared" si="2"/>
        <v>0</v>
      </c>
      <c r="R6">
        <f t="shared" si="3"/>
        <v>1</v>
      </c>
      <c r="S6">
        <f t="shared" si="4"/>
        <v>1</v>
      </c>
      <c r="T6">
        <f t="shared" si="4"/>
        <v>1</v>
      </c>
      <c r="U6">
        <f t="shared" si="5"/>
        <v>0</v>
      </c>
      <c r="V6">
        <f t="shared" si="5"/>
        <v>1</v>
      </c>
      <c r="W6">
        <v>1</v>
      </c>
    </row>
    <row r="7" spans="1:23">
      <c r="A7" t="s">
        <v>22</v>
      </c>
      <c r="C7" t="s">
        <v>10</v>
      </c>
      <c r="D7" t="s">
        <v>11</v>
      </c>
      <c r="E7" t="s">
        <v>10</v>
      </c>
      <c r="F7" t="s">
        <v>11</v>
      </c>
      <c r="G7" t="s">
        <v>20</v>
      </c>
      <c r="H7" t="s">
        <v>17</v>
      </c>
      <c r="I7" t="s">
        <v>11</v>
      </c>
      <c r="J7" t="s">
        <v>11</v>
      </c>
      <c r="K7" t="s">
        <v>23</v>
      </c>
      <c r="L7" t="s">
        <v>24</v>
      </c>
      <c r="M7" t="str">
        <f t="shared" si="6"/>
        <v>Clays (2011)</v>
      </c>
      <c r="N7">
        <f t="shared" si="7"/>
        <v>7</v>
      </c>
      <c r="O7">
        <f t="shared" si="0"/>
        <v>0</v>
      </c>
      <c r="P7">
        <f t="shared" si="1"/>
        <v>1</v>
      </c>
      <c r="Q7">
        <f t="shared" si="2"/>
        <v>0</v>
      </c>
      <c r="R7">
        <f t="shared" si="3"/>
        <v>1</v>
      </c>
      <c r="S7">
        <f t="shared" si="4"/>
        <v>1</v>
      </c>
      <c r="T7">
        <f t="shared" si="4"/>
        <v>1</v>
      </c>
      <c r="U7">
        <f t="shared" si="5"/>
        <v>1</v>
      </c>
      <c r="V7">
        <f t="shared" si="5"/>
        <v>1</v>
      </c>
      <c r="W7">
        <v>1</v>
      </c>
    </row>
    <row r="8" spans="1:23">
      <c r="A8" t="s">
        <v>25</v>
      </c>
      <c r="C8" t="s">
        <v>10</v>
      </c>
      <c r="D8" t="s">
        <v>11</v>
      </c>
      <c r="E8" t="s">
        <v>10</v>
      </c>
      <c r="F8" t="s">
        <v>11</v>
      </c>
      <c r="G8" t="s">
        <v>26</v>
      </c>
      <c r="H8" t="s">
        <v>17</v>
      </c>
      <c r="I8" t="s">
        <v>11</v>
      </c>
      <c r="J8" t="s">
        <v>11</v>
      </c>
      <c r="K8" t="s">
        <v>27</v>
      </c>
      <c r="L8" t="s">
        <v>28</v>
      </c>
      <c r="M8" t="str">
        <f t="shared" si="6"/>
        <v>Collins (2005)</v>
      </c>
      <c r="N8">
        <f t="shared" si="7"/>
        <v>7</v>
      </c>
      <c r="O8">
        <f t="shared" si="0"/>
        <v>0</v>
      </c>
      <c r="P8">
        <f t="shared" si="1"/>
        <v>1</v>
      </c>
      <c r="Q8">
        <f t="shared" si="2"/>
        <v>0</v>
      </c>
      <c r="R8">
        <f t="shared" si="3"/>
        <v>1</v>
      </c>
      <c r="S8">
        <f t="shared" si="4"/>
        <v>1</v>
      </c>
      <c r="T8">
        <f t="shared" si="4"/>
        <v>1</v>
      </c>
      <c r="U8">
        <f t="shared" si="5"/>
        <v>1</v>
      </c>
      <c r="V8">
        <f t="shared" si="5"/>
        <v>1</v>
      </c>
      <c r="W8">
        <v>1</v>
      </c>
    </row>
    <row r="9" spans="1:23">
      <c r="A9" t="s">
        <v>29</v>
      </c>
      <c r="C9" t="s">
        <v>10</v>
      </c>
      <c r="D9" t="s">
        <v>11</v>
      </c>
      <c r="E9" t="s">
        <v>10</v>
      </c>
      <c r="F9" t="s">
        <v>11</v>
      </c>
      <c r="G9" t="s">
        <v>30</v>
      </c>
      <c r="H9" t="s">
        <v>17</v>
      </c>
      <c r="I9" t="s">
        <v>11</v>
      </c>
      <c r="J9" t="s">
        <v>11</v>
      </c>
      <c r="K9" t="s">
        <v>11</v>
      </c>
      <c r="M9" t="str">
        <f t="shared" si="6"/>
        <v>Ekstedt (2004)</v>
      </c>
      <c r="N9">
        <f t="shared" si="7"/>
        <v>7</v>
      </c>
      <c r="O9">
        <f t="shared" si="0"/>
        <v>0</v>
      </c>
      <c r="P9">
        <f t="shared" si="1"/>
        <v>1</v>
      </c>
      <c r="Q9">
        <f t="shared" si="2"/>
        <v>0</v>
      </c>
      <c r="R9">
        <f t="shared" si="3"/>
        <v>1</v>
      </c>
      <c r="S9">
        <f t="shared" si="4"/>
        <v>1</v>
      </c>
      <c r="T9">
        <f t="shared" si="4"/>
        <v>1</v>
      </c>
      <c r="U9">
        <f t="shared" si="5"/>
        <v>1</v>
      </c>
      <c r="V9">
        <f t="shared" si="5"/>
        <v>1</v>
      </c>
      <c r="W9">
        <v>1</v>
      </c>
    </row>
    <row r="10" spans="1:23">
      <c r="A10" t="s">
        <v>31</v>
      </c>
      <c r="C10" t="s">
        <v>10</v>
      </c>
      <c r="D10" t="s">
        <v>11</v>
      </c>
      <c r="E10" t="s">
        <v>10</v>
      </c>
      <c r="F10" t="s">
        <v>11</v>
      </c>
      <c r="G10" t="s">
        <v>32</v>
      </c>
      <c r="H10" t="s">
        <v>17</v>
      </c>
      <c r="I10" t="s">
        <v>11</v>
      </c>
      <c r="J10" t="s">
        <v>11</v>
      </c>
      <c r="K10" t="s">
        <v>33</v>
      </c>
      <c r="M10" t="str">
        <f t="shared" si="6"/>
        <v>Eller (2011)</v>
      </c>
      <c r="N10">
        <f t="shared" si="7"/>
        <v>7</v>
      </c>
      <c r="O10">
        <f t="shared" si="0"/>
        <v>0</v>
      </c>
      <c r="P10">
        <f t="shared" si="1"/>
        <v>1</v>
      </c>
      <c r="Q10">
        <f t="shared" si="2"/>
        <v>0</v>
      </c>
      <c r="R10">
        <f t="shared" si="3"/>
        <v>1</v>
      </c>
      <c r="S10">
        <f t="shared" si="4"/>
        <v>1</v>
      </c>
      <c r="T10">
        <f t="shared" si="4"/>
        <v>1</v>
      </c>
      <c r="U10">
        <f t="shared" si="5"/>
        <v>1</v>
      </c>
      <c r="V10">
        <f t="shared" si="5"/>
        <v>1</v>
      </c>
      <c r="W10">
        <v>1</v>
      </c>
    </row>
    <row r="11" spans="1:23">
      <c r="A11" t="s">
        <v>34</v>
      </c>
      <c r="C11" t="s">
        <v>10</v>
      </c>
      <c r="D11" t="s">
        <v>11</v>
      </c>
      <c r="E11" t="s">
        <v>10</v>
      </c>
      <c r="F11" t="s">
        <v>11</v>
      </c>
      <c r="G11" t="s">
        <v>12</v>
      </c>
      <c r="H11" t="s">
        <v>17</v>
      </c>
      <c r="I11" t="s">
        <v>11</v>
      </c>
      <c r="J11" t="s">
        <v>11</v>
      </c>
      <c r="K11" t="s">
        <v>35</v>
      </c>
      <c r="M11" t="str">
        <f t="shared" si="6"/>
        <v>Fauvel (2001)</v>
      </c>
      <c r="N11">
        <f t="shared" si="7"/>
        <v>7</v>
      </c>
      <c r="O11">
        <f t="shared" si="0"/>
        <v>0</v>
      </c>
      <c r="P11">
        <f t="shared" si="1"/>
        <v>1</v>
      </c>
      <c r="Q11">
        <f t="shared" si="2"/>
        <v>0</v>
      </c>
      <c r="R11">
        <f t="shared" si="3"/>
        <v>1</v>
      </c>
      <c r="S11">
        <f t="shared" si="4"/>
        <v>1</v>
      </c>
      <c r="T11">
        <f t="shared" si="4"/>
        <v>1</v>
      </c>
      <c r="U11">
        <f t="shared" si="5"/>
        <v>1</v>
      </c>
      <c r="V11">
        <f t="shared" si="5"/>
        <v>1</v>
      </c>
      <c r="W11">
        <v>1</v>
      </c>
    </row>
    <row r="12" spans="1:23">
      <c r="A12" t="s">
        <v>36</v>
      </c>
      <c r="C12" t="s">
        <v>10</v>
      </c>
      <c r="D12" t="s">
        <v>11</v>
      </c>
      <c r="E12" t="s">
        <v>10</v>
      </c>
      <c r="F12" t="s">
        <v>11</v>
      </c>
      <c r="G12" t="s">
        <v>37</v>
      </c>
      <c r="I12" t="s">
        <v>11</v>
      </c>
      <c r="J12" t="s">
        <v>11</v>
      </c>
      <c r="K12" t="s">
        <v>11</v>
      </c>
      <c r="M12" t="str">
        <f t="shared" si="6"/>
        <v>Hamer (2006)</v>
      </c>
      <c r="N12">
        <f t="shared" si="7"/>
        <v>6</v>
      </c>
      <c r="O12">
        <f t="shared" si="0"/>
        <v>0</v>
      </c>
      <c r="P12">
        <f t="shared" si="1"/>
        <v>1</v>
      </c>
      <c r="Q12">
        <f t="shared" si="2"/>
        <v>0</v>
      </c>
      <c r="R12">
        <f t="shared" si="3"/>
        <v>1</v>
      </c>
      <c r="S12">
        <f t="shared" si="4"/>
        <v>1</v>
      </c>
      <c r="T12">
        <f t="shared" si="4"/>
        <v>0</v>
      </c>
      <c r="U12">
        <f t="shared" si="5"/>
        <v>1</v>
      </c>
      <c r="V12">
        <f t="shared" si="5"/>
        <v>1</v>
      </c>
      <c r="W12">
        <v>1</v>
      </c>
    </row>
    <row r="13" spans="1:23">
      <c r="A13" t="s">
        <v>38</v>
      </c>
      <c r="C13" t="s">
        <v>10</v>
      </c>
      <c r="D13" t="s">
        <v>11</v>
      </c>
      <c r="E13" t="s">
        <v>10</v>
      </c>
      <c r="F13" t="s">
        <v>11</v>
      </c>
      <c r="I13" t="s">
        <v>11</v>
      </c>
      <c r="J13" t="s">
        <v>11</v>
      </c>
      <c r="K13" t="s">
        <v>39</v>
      </c>
      <c r="M13" t="str">
        <f t="shared" si="6"/>
        <v>Henning (2014)</v>
      </c>
      <c r="N13">
        <f t="shared" si="7"/>
        <v>5</v>
      </c>
      <c r="O13">
        <f t="shared" si="0"/>
        <v>0</v>
      </c>
      <c r="P13">
        <f t="shared" si="1"/>
        <v>1</v>
      </c>
      <c r="Q13">
        <f t="shared" si="2"/>
        <v>0</v>
      </c>
      <c r="R13">
        <f t="shared" si="3"/>
        <v>1</v>
      </c>
      <c r="S13">
        <f t="shared" si="4"/>
        <v>0</v>
      </c>
      <c r="T13">
        <f t="shared" si="4"/>
        <v>0</v>
      </c>
      <c r="U13">
        <f t="shared" si="5"/>
        <v>1</v>
      </c>
      <c r="V13">
        <f t="shared" si="5"/>
        <v>1</v>
      </c>
      <c r="W13">
        <v>1</v>
      </c>
    </row>
    <row r="14" spans="1:23">
      <c r="A14" t="s">
        <v>40</v>
      </c>
      <c r="C14" t="s">
        <v>10</v>
      </c>
      <c r="D14" t="s">
        <v>11</v>
      </c>
      <c r="E14" t="s">
        <v>10</v>
      </c>
      <c r="F14" t="s">
        <v>11</v>
      </c>
      <c r="G14" t="s">
        <v>30</v>
      </c>
      <c r="H14" t="s">
        <v>41</v>
      </c>
      <c r="I14" t="s">
        <v>11</v>
      </c>
      <c r="J14" t="s">
        <v>11</v>
      </c>
      <c r="K14" t="s">
        <v>11</v>
      </c>
      <c r="M14" t="str">
        <f t="shared" si="6"/>
        <v>Hernandez-Gaytan (2013)</v>
      </c>
      <c r="N14">
        <f t="shared" si="7"/>
        <v>7</v>
      </c>
      <c r="O14">
        <f t="shared" si="0"/>
        <v>0</v>
      </c>
      <c r="P14">
        <f t="shared" si="1"/>
        <v>1</v>
      </c>
      <c r="Q14">
        <f t="shared" si="2"/>
        <v>0</v>
      </c>
      <c r="R14">
        <f t="shared" si="3"/>
        <v>1</v>
      </c>
      <c r="S14">
        <f t="shared" si="4"/>
        <v>1</v>
      </c>
      <c r="T14">
        <f t="shared" si="4"/>
        <v>1</v>
      </c>
      <c r="U14">
        <f t="shared" si="5"/>
        <v>1</v>
      </c>
      <c r="V14">
        <f t="shared" si="5"/>
        <v>1</v>
      </c>
      <c r="W14">
        <v>1</v>
      </c>
    </row>
    <row r="15" spans="1:23">
      <c r="A15" t="s">
        <v>42</v>
      </c>
      <c r="C15" t="s">
        <v>10</v>
      </c>
      <c r="D15" t="s">
        <v>11</v>
      </c>
      <c r="E15" t="s">
        <v>10</v>
      </c>
      <c r="F15" t="s">
        <v>11</v>
      </c>
      <c r="G15" t="s">
        <v>11</v>
      </c>
      <c r="H15" t="s">
        <v>17</v>
      </c>
      <c r="I15" t="s">
        <v>11</v>
      </c>
      <c r="J15" t="s">
        <v>11</v>
      </c>
      <c r="K15" t="s">
        <v>17</v>
      </c>
      <c r="L15" t="s">
        <v>43</v>
      </c>
      <c r="M15" t="str">
        <f t="shared" si="6"/>
        <v>Hintsanen (2007)</v>
      </c>
      <c r="N15">
        <f t="shared" si="7"/>
        <v>7</v>
      </c>
      <c r="O15">
        <f t="shared" si="0"/>
        <v>0</v>
      </c>
      <c r="P15">
        <f t="shared" si="1"/>
        <v>1</v>
      </c>
      <c r="Q15">
        <f t="shared" si="2"/>
        <v>0</v>
      </c>
      <c r="R15">
        <f t="shared" si="3"/>
        <v>1</v>
      </c>
      <c r="S15">
        <f t="shared" si="4"/>
        <v>1</v>
      </c>
      <c r="T15">
        <f t="shared" si="4"/>
        <v>1</v>
      </c>
      <c r="U15">
        <f t="shared" si="5"/>
        <v>1</v>
      </c>
      <c r="V15">
        <f t="shared" si="5"/>
        <v>1</v>
      </c>
      <c r="W15">
        <v>1</v>
      </c>
    </row>
    <row r="16" spans="1:23">
      <c r="A16" t="s">
        <v>44</v>
      </c>
      <c r="C16" t="s">
        <v>10</v>
      </c>
      <c r="D16" t="s">
        <v>17</v>
      </c>
      <c r="E16" t="s">
        <v>10</v>
      </c>
      <c r="F16" t="s">
        <v>11</v>
      </c>
      <c r="G16" t="s">
        <v>12</v>
      </c>
      <c r="H16" t="s">
        <v>45</v>
      </c>
      <c r="I16" t="s">
        <v>11</v>
      </c>
      <c r="J16" t="s">
        <v>11</v>
      </c>
      <c r="K16" t="s">
        <v>46</v>
      </c>
      <c r="M16" t="str">
        <f t="shared" si="6"/>
        <v>Jonsson (2015)</v>
      </c>
      <c r="N16">
        <f t="shared" si="7"/>
        <v>6</v>
      </c>
      <c r="O16">
        <f t="shared" si="0"/>
        <v>0</v>
      </c>
      <c r="P16">
        <f t="shared" si="1"/>
        <v>0</v>
      </c>
      <c r="Q16">
        <f t="shared" si="2"/>
        <v>0</v>
      </c>
      <c r="R16">
        <f t="shared" si="3"/>
        <v>1</v>
      </c>
      <c r="S16">
        <f t="shared" si="4"/>
        <v>1</v>
      </c>
      <c r="T16">
        <f t="shared" si="4"/>
        <v>1</v>
      </c>
      <c r="U16">
        <f t="shared" si="5"/>
        <v>1</v>
      </c>
      <c r="V16">
        <f t="shared" si="5"/>
        <v>1</v>
      </c>
      <c r="W16">
        <v>1</v>
      </c>
    </row>
    <row r="17" spans="1:23">
      <c r="A17" t="s">
        <v>47</v>
      </c>
      <c r="C17" t="s">
        <v>10</v>
      </c>
      <c r="D17" t="s">
        <v>11</v>
      </c>
      <c r="E17" t="s">
        <v>10</v>
      </c>
      <c r="F17" t="s">
        <v>11</v>
      </c>
      <c r="G17" t="s">
        <v>48</v>
      </c>
      <c r="I17" t="s">
        <v>11</v>
      </c>
      <c r="J17" t="s">
        <v>11</v>
      </c>
      <c r="K17" t="s">
        <v>11</v>
      </c>
      <c r="M17" t="str">
        <f t="shared" si="6"/>
        <v>Kang (2004)</v>
      </c>
      <c r="N17">
        <f t="shared" si="7"/>
        <v>6</v>
      </c>
      <c r="O17">
        <f t="shared" si="0"/>
        <v>0</v>
      </c>
      <c r="P17">
        <f t="shared" si="1"/>
        <v>1</v>
      </c>
      <c r="Q17">
        <f t="shared" si="2"/>
        <v>0</v>
      </c>
      <c r="R17">
        <f t="shared" si="3"/>
        <v>1</v>
      </c>
      <c r="S17">
        <f t="shared" si="4"/>
        <v>1</v>
      </c>
      <c r="T17">
        <f t="shared" si="4"/>
        <v>0</v>
      </c>
      <c r="U17">
        <f t="shared" si="5"/>
        <v>1</v>
      </c>
      <c r="V17">
        <f t="shared" si="5"/>
        <v>1</v>
      </c>
      <c r="W17">
        <v>1</v>
      </c>
    </row>
    <row r="18" spans="1:23">
      <c r="A18" t="s">
        <v>49</v>
      </c>
      <c r="C18" t="s">
        <v>10</v>
      </c>
      <c r="D18" t="s">
        <v>11</v>
      </c>
      <c r="E18" t="s">
        <v>10</v>
      </c>
      <c r="F18" t="s">
        <v>11</v>
      </c>
      <c r="G18" t="s">
        <v>50</v>
      </c>
      <c r="H18" t="s">
        <v>51</v>
      </c>
      <c r="I18" t="s">
        <v>11</v>
      </c>
      <c r="J18" t="s">
        <v>11</v>
      </c>
      <c r="K18" t="s">
        <v>52</v>
      </c>
      <c r="M18" t="str">
        <f t="shared" si="6"/>
        <v>Karhula (2014)</v>
      </c>
      <c r="N18">
        <f t="shared" si="7"/>
        <v>7</v>
      </c>
      <c r="O18">
        <f t="shared" si="0"/>
        <v>0</v>
      </c>
      <c r="P18">
        <f t="shared" si="1"/>
        <v>1</v>
      </c>
      <c r="Q18">
        <f t="shared" si="2"/>
        <v>0</v>
      </c>
      <c r="R18">
        <f t="shared" si="3"/>
        <v>1</v>
      </c>
      <c r="S18">
        <f t="shared" si="4"/>
        <v>1</v>
      </c>
      <c r="T18">
        <f t="shared" si="4"/>
        <v>1</v>
      </c>
      <c r="U18">
        <f t="shared" si="5"/>
        <v>1</v>
      </c>
      <c r="V18">
        <f t="shared" si="5"/>
        <v>1</v>
      </c>
      <c r="W18">
        <v>1</v>
      </c>
    </row>
    <row r="19" spans="1:23">
      <c r="A19" t="s">
        <v>53</v>
      </c>
      <c r="C19" t="s">
        <v>10</v>
      </c>
      <c r="D19" t="s">
        <v>11</v>
      </c>
      <c r="E19" t="s">
        <v>10</v>
      </c>
      <c r="F19" t="s">
        <v>11</v>
      </c>
      <c r="I19" t="s">
        <v>11</v>
      </c>
      <c r="J19" t="s">
        <v>11</v>
      </c>
      <c r="K19" t="s">
        <v>11</v>
      </c>
      <c r="M19" t="str">
        <f t="shared" si="6"/>
        <v>Kotov (2012)</v>
      </c>
      <c r="N19">
        <f t="shared" si="7"/>
        <v>5</v>
      </c>
      <c r="O19">
        <f t="shared" si="0"/>
        <v>0</v>
      </c>
      <c r="P19">
        <f t="shared" si="1"/>
        <v>1</v>
      </c>
      <c r="Q19">
        <f t="shared" si="2"/>
        <v>0</v>
      </c>
      <c r="R19">
        <f t="shared" si="3"/>
        <v>1</v>
      </c>
      <c r="S19">
        <f t="shared" si="4"/>
        <v>0</v>
      </c>
      <c r="T19">
        <f t="shared" si="4"/>
        <v>0</v>
      </c>
      <c r="U19">
        <f t="shared" si="5"/>
        <v>1</v>
      </c>
      <c r="V19">
        <f t="shared" si="5"/>
        <v>1</v>
      </c>
      <c r="W19">
        <v>1</v>
      </c>
    </row>
    <row r="20" spans="1:23">
      <c r="A20" t="s">
        <v>54</v>
      </c>
      <c r="C20" t="s">
        <v>10</v>
      </c>
      <c r="D20" t="s">
        <v>11</v>
      </c>
      <c r="E20" t="s">
        <v>10</v>
      </c>
      <c r="F20" t="s">
        <v>11</v>
      </c>
      <c r="G20" t="s">
        <v>55</v>
      </c>
      <c r="H20" t="s">
        <v>56</v>
      </c>
      <c r="I20" t="s">
        <v>11</v>
      </c>
      <c r="J20" t="s">
        <v>11</v>
      </c>
      <c r="K20" t="s">
        <v>11</v>
      </c>
      <c r="M20" t="str">
        <f t="shared" si="6"/>
        <v xml:space="preserve">Lee (2010) </v>
      </c>
      <c r="N20">
        <f t="shared" si="7"/>
        <v>7</v>
      </c>
      <c r="O20">
        <f t="shared" si="0"/>
        <v>0</v>
      </c>
      <c r="P20">
        <f t="shared" si="1"/>
        <v>1</v>
      </c>
      <c r="Q20">
        <f t="shared" si="2"/>
        <v>0</v>
      </c>
      <c r="R20">
        <f t="shared" si="3"/>
        <v>1</v>
      </c>
      <c r="S20">
        <f t="shared" si="4"/>
        <v>1</v>
      </c>
      <c r="T20">
        <f t="shared" si="4"/>
        <v>1</v>
      </c>
      <c r="U20">
        <f t="shared" si="5"/>
        <v>1</v>
      </c>
      <c r="V20">
        <f t="shared" si="5"/>
        <v>1</v>
      </c>
      <c r="W20">
        <v>1</v>
      </c>
    </row>
    <row r="21" spans="1:23">
      <c r="A21" t="s">
        <v>57</v>
      </c>
      <c r="C21" t="s">
        <v>10</v>
      </c>
      <c r="D21" t="s">
        <v>11</v>
      </c>
      <c r="E21" t="s">
        <v>10</v>
      </c>
      <c r="F21" t="s">
        <v>11</v>
      </c>
      <c r="G21" t="s">
        <v>55</v>
      </c>
      <c r="H21" t="s">
        <v>58</v>
      </c>
      <c r="I21" t="s">
        <v>11</v>
      </c>
      <c r="J21" t="s">
        <v>11</v>
      </c>
      <c r="K21" t="s">
        <v>59</v>
      </c>
      <c r="L21" t="s">
        <v>60</v>
      </c>
      <c r="M21" t="str">
        <f t="shared" si="6"/>
        <v>Loerbroks (2010)</v>
      </c>
      <c r="N21">
        <f t="shared" si="7"/>
        <v>7</v>
      </c>
      <c r="O21">
        <f t="shared" si="0"/>
        <v>0</v>
      </c>
      <c r="P21">
        <f t="shared" si="1"/>
        <v>1</v>
      </c>
      <c r="Q21">
        <f t="shared" si="2"/>
        <v>0</v>
      </c>
      <c r="R21">
        <f t="shared" si="3"/>
        <v>1</v>
      </c>
      <c r="S21">
        <f t="shared" si="4"/>
        <v>1</v>
      </c>
      <c r="T21">
        <f t="shared" si="4"/>
        <v>1</v>
      </c>
      <c r="U21">
        <f t="shared" si="5"/>
        <v>1</v>
      </c>
      <c r="V21">
        <f t="shared" si="5"/>
        <v>1</v>
      </c>
      <c r="W21">
        <v>1</v>
      </c>
    </row>
    <row r="22" spans="1:23">
      <c r="A22" t="s">
        <v>61</v>
      </c>
      <c r="C22" t="s">
        <v>10</v>
      </c>
      <c r="D22" t="s">
        <v>11</v>
      </c>
      <c r="E22" t="s">
        <v>10</v>
      </c>
      <c r="F22" t="s">
        <v>11</v>
      </c>
      <c r="I22" t="s">
        <v>11</v>
      </c>
      <c r="J22" t="s">
        <v>11</v>
      </c>
      <c r="K22" t="s">
        <v>15</v>
      </c>
      <c r="M22" t="str">
        <f t="shared" si="6"/>
        <v>Morgan (2002)</v>
      </c>
      <c r="N22">
        <f t="shared" si="7"/>
        <v>4</v>
      </c>
      <c r="O22">
        <f t="shared" si="0"/>
        <v>0</v>
      </c>
      <c r="P22">
        <f t="shared" si="1"/>
        <v>1</v>
      </c>
      <c r="Q22">
        <f t="shared" si="2"/>
        <v>0</v>
      </c>
      <c r="R22">
        <f t="shared" si="3"/>
        <v>1</v>
      </c>
      <c r="S22">
        <f t="shared" si="4"/>
        <v>0</v>
      </c>
      <c r="T22">
        <f t="shared" si="4"/>
        <v>0</v>
      </c>
      <c r="U22">
        <f t="shared" si="5"/>
        <v>1</v>
      </c>
      <c r="V22">
        <f t="shared" si="5"/>
        <v>1</v>
      </c>
      <c r="W22">
        <v>0</v>
      </c>
    </row>
    <row r="23" spans="1:23">
      <c r="A23" t="s">
        <v>62</v>
      </c>
      <c r="C23" t="s">
        <v>10</v>
      </c>
      <c r="D23" t="s">
        <v>11</v>
      </c>
      <c r="E23" t="s">
        <v>10</v>
      </c>
      <c r="F23" t="s">
        <v>11</v>
      </c>
      <c r="G23" t="s">
        <v>63</v>
      </c>
      <c r="H23" t="s">
        <v>64</v>
      </c>
      <c r="I23" t="s">
        <v>11</v>
      </c>
      <c r="J23" t="s">
        <v>11</v>
      </c>
      <c r="K23" t="s">
        <v>23</v>
      </c>
      <c r="L23" t="s">
        <v>65</v>
      </c>
      <c r="M23" t="str">
        <f t="shared" si="6"/>
        <v>Moya-Albiol (2010)</v>
      </c>
      <c r="N23">
        <f t="shared" si="7"/>
        <v>7</v>
      </c>
      <c r="O23">
        <f t="shared" si="0"/>
        <v>0</v>
      </c>
      <c r="P23">
        <f t="shared" si="1"/>
        <v>1</v>
      </c>
      <c r="Q23">
        <f t="shared" si="2"/>
        <v>0</v>
      </c>
      <c r="R23">
        <f t="shared" si="3"/>
        <v>1</v>
      </c>
      <c r="S23">
        <f t="shared" si="4"/>
        <v>1</v>
      </c>
      <c r="T23">
        <f t="shared" si="4"/>
        <v>1</v>
      </c>
      <c r="U23">
        <f t="shared" si="5"/>
        <v>1</v>
      </c>
      <c r="V23">
        <f t="shared" si="5"/>
        <v>1</v>
      </c>
      <c r="W23">
        <v>1</v>
      </c>
    </row>
    <row r="24" spans="1:23">
      <c r="A24" t="s">
        <v>66</v>
      </c>
      <c r="C24" t="s">
        <v>10</v>
      </c>
      <c r="D24" t="s">
        <v>11</v>
      </c>
      <c r="E24" t="s">
        <v>10</v>
      </c>
      <c r="F24" t="s">
        <v>11</v>
      </c>
      <c r="G24" t="s">
        <v>55</v>
      </c>
      <c r="H24" t="s">
        <v>67</v>
      </c>
      <c r="I24" t="s">
        <v>11</v>
      </c>
      <c r="J24" t="s">
        <v>11</v>
      </c>
      <c r="K24" t="s">
        <v>59</v>
      </c>
      <c r="M24" t="str">
        <f t="shared" si="6"/>
        <v>Nomura (2005)</v>
      </c>
      <c r="N24">
        <f t="shared" si="7"/>
        <v>7</v>
      </c>
      <c r="O24">
        <f t="shared" si="0"/>
        <v>0</v>
      </c>
      <c r="P24">
        <f t="shared" si="1"/>
        <v>1</v>
      </c>
      <c r="Q24">
        <f t="shared" si="2"/>
        <v>0</v>
      </c>
      <c r="R24">
        <f t="shared" si="3"/>
        <v>1</v>
      </c>
      <c r="S24">
        <f t="shared" si="4"/>
        <v>1</v>
      </c>
      <c r="T24">
        <f t="shared" si="4"/>
        <v>1</v>
      </c>
      <c r="U24">
        <f t="shared" si="5"/>
        <v>1</v>
      </c>
      <c r="V24">
        <f t="shared" si="5"/>
        <v>1</v>
      </c>
      <c r="W24">
        <v>1</v>
      </c>
    </row>
    <row r="25" spans="1:23">
      <c r="A25" t="s">
        <v>68</v>
      </c>
      <c r="C25" t="s">
        <v>10</v>
      </c>
      <c r="D25" t="s">
        <v>11</v>
      </c>
      <c r="E25" t="s">
        <v>10</v>
      </c>
      <c r="F25" t="s">
        <v>11</v>
      </c>
      <c r="I25" t="s">
        <v>11</v>
      </c>
      <c r="J25" t="s">
        <v>11</v>
      </c>
      <c r="K25" t="s">
        <v>11</v>
      </c>
      <c r="M25" t="str">
        <f t="shared" si="6"/>
        <v>Ohira (2011)</v>
      </c>
      <c r="N25">
        <f t="shared" si="7"/>
        <v>5</v>
      </c>
      <c r="O25">
        <f t="shared" si="0"/>
        <v>0</v>
      </c>
      <c r="P25">
        <f t="shared" si="1"/>
        <v>1</v>
      </c>
      <c r="Q25">
        <f t="shared" si="2"/>
        <v>0</v>
      </c>
      <c r="R25">
        <f t="shared" si="3"/>
        <v>1</v>
      </c>
      <c r="S25">
        <f t="shared" si="4"/>
        <v>0</v>
      </c>
      <c r="T25">
        <f t="shared" si="4"/>
        <v>0</v>
      </c>
      <c r="U25">
        <f t="shared" si="5"/>
        <v>1</v>
      </c>
      <c r="V25">
        <f t="shared" si="5"/>
        <v>1</v>
      </c>
      <c r="W25">
        <v>1</v>
      </c>
    </row>
    <row r="26" spans="1:23">
      <c r="A26" t="s">
        <v>69</v>
      </c>
      <c r="C26" t="s">
        <v>10</v>
      </c>
      <c r="D26" t="s">
        <v>11</v>
      </c>
      <c r="E26" t="s">
        <v>10</v>
      </c>
      <c r="F26" t="s">
        <v>11</v>
      </c>
      <c r="G26" t="s">
        <v>70</v>
      </c>
      <c r="H26" t="s">
        <v>71</v>
      </c>
      <c r="I26" t="s">
        <v>11</v>
      </c>
      <c r="J26" t="s">
        <v>11</v>
      </c>
      <c r="K26" t="s">
        <v>72</v>
      </c>
      <c r="L26" t="s">
        <v>73</v>
      </c>
      <c r="M26" t="str">
        <f t="shared" si="6"/>
        <v>Riese (2004)</v>
      </c>
      <c r="N26">
        <f t="shared" si="7"/>
        <v>7</v>
      </c>
      <c r="O26">
        <f t="shared" si="0"/>
        <v>0</v>
      </c>
      <c r="P26">
        <f t="shared" si="1"/>
        <v>1</v>
      </c>
      <c r="Q26">
        <f t="shared" si="2"/>
        <v>0</v>
      </c>
      <c r="R26">
        <f t="shared" si="3"/>
        <v>1</v>
      </c>
      <c r="S26">
        <f t="shared" si="4"/>
        <v>1</v>
      </c>
      <c r="T26">
        <f t="shared" si="4"/>
        <v>1</v>
      </c>
      <c r="U26">
        <f t="shared" si="5"/>
        <v>1</v>
      </c>
      <c r="V26">
        <f t="shared" si="5"/>
        <v>1</v>
      </c>
      <c r="W26">
        <v>1</v>
      </c>
    </row>
    <row r="27" spans="1:23">
      <c r="A27" t="s">
        <v>74</v>
      </c>
      <c r="C27" t="s">
        <v>15</v>
      </c>
      <c r="D27" t="s">
        <v>11</v>
      </c>
      <c r="E27" t="s">
        <v>10</v>
      </c>
      <c r="F27" t="s">
        <v>11</v>
      </c>
      <c r="G27" t="s">
        <v>75</v>
      </c>
      <c r="H27" t="s">
        <v>76</v>
      </c>
      <c r="I27" t="s">
        <v>11</v>
      </c>
      <c r="J27" t="s">
        <v>11</v>
      </c>
      <c r="K27" t="s">
        <v>15</v>
      </c>
      <c r="L27" t="s">
        <v>77</v>
      </c>
      <c r="M27" t="str">
        <f t="shared" si="6"/>
        <v>Teisala (2014)</v>
      </c>
      <c r="N27">
        <f t="shared" si="7"/>
        <v>6</v>
      </c>
      <c r="O27">
        <f t="shared" si="0"/>
        <v>0</v>
      </c>
      <c r="P27">
        <f t="shared" si="1"/>
        <v>1</v>
      </c>
      <c r="Q27">
        <f t="shared" si="2"/>
        <v>0</v>
      </c>
      <c r="R27">
        <f t="shared" si="3"/>
        <v>1</v>
      </c>
      <c r="S27">
        <f t="shared" si="4"/>
        <v>1</v>
      </c>
      <c r="T27">
        <f t="shared" si="4"/>
        <v>1</v>
      </c>
      <c r="U27">
        <f t="shared" si="5"/>
        <v>1</v>
      </c>
      <c r="V27">
        <f t="shared" si="5"/>
        <v>1</v>
      </c>
      <c r="W27">
        <v>0</v>
      </c>
    </row>
    <row r="28" spans="1:23">
      <c r="A28" t="s">
        <v>78</v>
      </c>
      <c r="C28" t="s">
        <v>10</v>
      </c>
      <c r="D28" t="s">
        <v>11</v>
      </c>
      <c r="E28" t="s">
        <v>10</v>
      </c>
      <c r="F28" t="s">
        <v>11</v>
      </c>
      <c r="G28" t="s">
        <v>55</v>
      </c>
      <c r="H28" t="s">
        <v>76</v>
      </c>
      <c r="I28" t="s">
        <v>11</v>
      </c>
      <c r="J28" t="s">
        <v>11</v>
      </c>
      <c r="K28" t="s">
        <v>79</v>
      </c>
      <c r="L28" t="s">
        <v>80</v>
      </c>
      <c r="M28" t="str">
        <f t="shared" si="6"/>
        <v>Uusitalo (2011)</v>
      </c>
      <c r="N28">
        <f t="shared" si="7"/>
        <v>7</v>
      </c>
      <c r="O28">
        <f t="shared" si="0"/>
        <v>0</v>
      </c>
      <c r="P28">
        <f t="shared" si="1"/>
        <v>1</v>
      </c>
      <c r="Q28">
        <f t="shared" si="2"/>
        <v>0</v>
      </c>
      <c r="R28">
        <f t="shared" si="3"/>
        <v>1</v>
      </c>
      <c r="S28">
        <f t="shared" si="4"/>
        <v>1</v>
      </c>
      <c r="T28">
        <f t="shared" si="4"/>
        <v>1</v>
      </c>
      <c r="U28">
        <f t="shared" si="5"/>
        <v>1</v>
      </c>
      <c r="V28">
        <f t="shared" si="5"/>
        <v>1</v>
      </c>
      <c r="W28">
        <v>1</v>
      </c>
    </row>
    <row r="29" spans="1:23">
      <c r="A29" t="s">
        <v>81</v>
      </c>
      <c r="C29" t="s">
        <v>10</v>
      </c>
      <c r="D29" t="s">
        <v>11</v>
      </c>
      <c r="E29" t="s">
        <v>10</v>
      </c>
      <c r="F29" t="s">
        <v>11</v>
      </c>
      <c r="G29" t="s">
        <v>82</v>
      </c>
      <c r="H29" t="s">
        <v>71</v>
      </c>
      <c r="I29" t="s">
        <v>11</v>
      </c>
      <c r="J29" t="s">
        <v>11</v>
      </c>
      <c r="K29" t="s">
        <v>83</v>
      </c>
      <c r="M29" t="str">
        <f t="shared" si="6"/>
        <v xml:space="preserve">Vrijkotte (2000) </v>
      </c>
      <c r="N29">
        <f t="shared" si="7"/>
        <v>7</v>
      </c>
      <c r="O29">
        <f t="shared" si="0"/>
        <v>0</v>
      </c>
      <c r="P29">
        <f t="shared" si="1"/>
        <v>1</v>
      </c>
      <c r="Q29">
        <f t="shared" si="2"/>
        <v>0</v>
      </c>
      <c r="R29">
        <f t="shared" si="3"/>
        <v>1</v>
      </c>
      <c r="S29">
        <f t="shared" si="4"/>
        <v>1</v>
      </c>
      <c r="T29">
        <f t="shared" si="4"/>
        <v>1</v>
      </c>
      <c r="U29">
        <f t="shared" si="5"/>
        <v>1</v>
      </c>
      <c r="V29">
        <f t="shared" si="5"/>
        <v>1</v>
      </c>
      <c r="W29">
        <v>1</v>
      </c>
    </row>
    <row r="30" spans="1:23">
      <c r="A30" t="s">
        <v>84</v>
      </c>
      <c r="C30" t="s">
        <v>17</v>
      </c>
      <c r="D30" t="s">
        <v>11</v>
      </c>
      <c r="E30" t="s">
        <v>10</v>
      </c>
      <c r="F30" t="s">
        <v>11</v>
      </c>
      <c r="G30" t="s">
        <v>82</v>
      </c>
      <c r="H30" t="s">
        <v>85</v>
      </c>
      <c r="I30" t="s">
        <v>11</v>
      </c>
      <c r="J30" t="s">
        <v>11</v>
      </c>
      <c r="K30" t="s">
        <v>86</v>
      </c>
      <c r="L30" t="s">
        <v>87</v>
      </c>
      <c r="M30" t="str">
        <f t="shared" si="6"/>
        <v>Eriksson (2016)</v>
      </c>
      <c r="N30">
        <f t="shared" si="7"/>
        <v>7</v>
      </c>
      <c r="O30">
        <f t="shared" si="0"/>
        <v>1</v>
      </c>
      <c r="P30">
        <f t="shared" si="1"/>
        <v>1</v>
      </c>
      <c r="Q30">
        <f t="shared" si="2"/>
        <v>0</v>
      </c>
      <c r="R30">
        <f t="shared" si="3"/>
        <v>1</v>
      </c>
      <c r="S30">
        <f t="shared" si="4"/>
        <v>1</v>
      </c>
      <c r="T30">
        <f t="shared" si="4"/>
        <v>1</v>
      </c>
      <c r="U30">
        <f t="shared" si="5"/>
        <v>1</v>
      </c>
      <c r="V30">
        <f t="shared" si="5"/>
        <v>1</v>
      </c>
      <c r="W30">
        <v>0</v>
      </c>
    </row>
    <row r="31" spans="1:23">
      <c r="A31" t="s">
        <v>88</v>
      </c>
      <c r="C31" t="s">
        <v>10</v>
      </c>
      <c r="D31" t="s">
        <v>11</v>
      </c>
      <c r="E31" t="s">
        <v>10</v>
      </c>
      <c r="F31" t="s">
        <v>11</v>
      </c>
      <c r="G31" t="s">
        <v>55</v>
      </c>
      <c r="H31" t="s">
        <v>89</v>
      </c>
      <c r="I31" t="s">
        <v>11</v>
      </c>
      <c r="J31" t="s">
        <v>11</v>
      </c>
      <c r="K31" t="s">
        <v>90</v>
      </c>
      <c r="L31" t="s">
        <v>91</v>
      </c>
      <c r="M31" t="str">
        <f t="shared" si="6"/>
        <v>Jarczok (2016)</v>
      </c>
      <c r="N31">
        <f t="shared" si="7"/>
        <v>7</v>
      </c>
      <c r="O31">
        <f t="shared" si="0"/>
        <v>0</v>
      </c>
      <c r="P31">
        <f t="shared" si="1"/>
        <v>1</v>
      </c>
      <c r="Q31">
        <f t="shared" si="2"/>
        <v>0</v>
      </c>
      <c r="R31">
        <f t="shared" si="3"/>
        <v>1</v>
      </c>
      <c r="S31">
        <f t="shared" si="4"/>
        <v>1</v>
      </c>
      <c r="T31">
        <f t="shared" si="4"/>
        <v>1</v>
      </c>
      <c r="U31">
        <f t="shared" si="5"/>
        <v>1</v>
      </c>
      <c r="V31">
        <f t="shared" si="5"/>
        <v>1</v>
      </c>
      <c r="W31">
        <v>1</v>
      </c>
    </row>
    <row r="32" spans="1:23">
      <c r="A32" t="s">
        <v>92</v>
      </c>
      <c r="C32" t="s">
        <v>10</v>
      </c>
      <c r="D32" t="s">
        <v>11</v>
      </c>
      <c r="E32" t="s">
        <v>10</v>
      </c>
      <c r="F32" t="s">
        <v>11</v>
      </c>
      <c r="G32" t="s">
        <v>93</v>
      </c>
      <c r="H32" t="s">
        <v>94</v>
      </c>
      <c r="I32" t="s">
        <v>11</v>
      </c>
      <c r="J32" t="s">
        <v>11</v>
      </c>
      <c r="K32" t="s">
        <v>95</v>
      </c>
      <c r="L32" t="s">
        <v>96</v>
      </c>
      <c r="M32" t="str">
        <f t="shared" si="6"/>
        <v>Johnston (2016)</v>
      </c>
      <c r="N32">
        <f t="shared" si="7"/>
        <v>7</v>
      </c>
      <c r="O32">
        <f t="shared" si="0"/>
        <v>0</v>
      </c>
      <c r="P32">
        <f t="shared" si="1"/>
        <v>1</v>
      </c>
      <c r="Q32">
        <f t="shared" si="2"/>
        <v>0</v>
      </c>
      <c r="R32">
        <f t="shared" si="3"/>
        <v>1</v>
      </c>
      <c r="S32">
        <f t="shared" si="4"/>
        <v>1</v>
      </c>
      <c r="T32">
        <f t="shared" si="4"/>
        <v>1</v>
      </c>
      <c r="U32">
        <f t="shared" si="5"/>
        <v>1</v>
      </c>
      <c r="V32">
        <f t="shared" si="5"/>
        <v>1</v>
      </c>
      <c r="W32">
        <v>1</v>
      </c>
    </row>
    <row r="33" spans="1:23">
      <c r="A33" t="s">
        <v>97</v>
      </c>
      <c r="C33" t="s">
        <v>15</v>
      </c>
      <c r="D33" t="s">
        <v>15</v>
      </c>
      <c r="E33" t="s">
        <v>10</v>
      </c>
      <c r="F33" t="s">
        <v>17</v>
      </c>
      <c r="I33" t="s">
        <v>15</v>
      </c>
      <c r="J33" t="s">
        <v>17</v>
      </c>
      <c r="K33" t="s">
        <v>15</v>
      </c>
      <c r="M33" t="str">
        <f t="shared" si="6"/>
        <v>Salavecz (2010)</v>
      </c>
      <c r="N33">
        <f t="shared" si="7"/>
        <v>1</v>
      </c>
      <c r="O33">
        <f t="shared" si="0"/>
        <v>0</v>
      </c>
      <c r="P33">
        <f t="shared" si="1"/>
        <v>0</v>
      </c>
      <c r="Q33">
        <f t="shared" si="2"/>
        <v>0</v>
      </c>
      <c r="R33">
        <f t="shared" si="3"/>
        <v>0</v>
      </c>
      <c r="S33">
        <f t="shared" si="4"/>
        <v>0</v>
      </c>
      <c r="T33">
        <f t="shared" si="4"/>
        <v>0</v>
      </c>
      <c r="U33">
        <f t="shared" si="5"/>
        <v>0</v>
      </c>
      <c r="V33">
        <f t="shared" si="5"/>
        <v>1</v>
      </c>
      <c r="W33">
        <v>0</v>
      </c>
    </row>
    <row r="34" spans="1:23">
      <c r="A34" t="s">
        <v>98</v>
      </c>
      <c r="C34" t="s">
        <v>10</v>
      </c>
      <c r="D34" t="s">
        <v>11</v>
      </c>
      <c r="E34" t="s">
        <v>10</v>
      </c>
      <c r="F34" t="s">
        <v>11</v>
      </c>
      <c r="G34" t="s">
        <v>55</v>
      </c>
      <c r="H34" t="s">
        <v>58</v>
      </c>
      <c r="I34" t="s">
        <v>11</v>
      </c>
      <c r="J34" t="s">
        <v>11</v>
      </c>
      <c r="K34" t="s">
        <v>46</v>
      </c>
      <c r="L34" t="s">
        <v>99</v>
      </c>
      <c r="M34" t="str">
        <f t="shared" si="6"/>
        <v>Herr (2015)</v>
      </c>
      <c r="N34">
        <f t="shared" si="7"/>
        <v>7</v>
      </c>
      <c r="O34">
        <f t="shared" si="0"/>
        <v>0</v>
      </c>
      <c r="P34">
        <f t="shared" si="1"/>
        <v>1</v>
      </c>
      <c r="Q34">
        <f t="shared" si="2"/>
        <v>0</v>
      </c>
      <c r="R34">
        <f t="shared" si="3"/>
        <v>1</v>
      </c>
      <c r="S34">
        <f t="shared" si="4"/>
        <v>1</v>
      </c>
      <c r="T34">
        <f t="shared" si="4"/>
        <v>1</v>
      </c>
      <c r="U34">
        <f t="shared" si="5"/>
        <v>1</v>
      </c>
      <c r="V34">
        <f t="shared" si="5"/>
        <v>1</v>
      </c>
      <c r="W34">
        <v>1</v>
      </c>
    </row>
    <row r="35" spans="1:23">
      <c r="A35" t="s">
        <v>100</v>
      </c>
      <c r="C35" t="s">
        <v>10</v>
      </c>
      <c r="D35" t="s">
        <v>11</v>
      </c>
      <c r="E35" t="s">
        <v>10</v>
      </c>
      <c r="F35" t="s">
        <v>11</v>
      </c>
      <c r="G35" t="s">
        <v>101</v>
      </c>
      <c r="H35" t="s">
        <v>102</v>
      </c>
      <c r="I35" t="s">
        <v>11</v>
      </c>
      <c r="J35" t="s">
        <v>11</v>
      </c>
      <c r="K35" t="s">
        <v>103</v>
      </c>
      <c r="L35" t="s">
        <v>104</v>
      </c>
      <c r="M35" t="str">
        <f t="shared" si="6"/>
        <v>Hanson (2001)</v>
      </c>
      <c r="N35">
        <f t="shared" si="7"/>
        <v>7</v>
      </c>
      <c r="O35">
        <f t="shared" si="0"/>
        <v>0</v>
      </c>
      <c r="P35">
        <f t="shared" si="1"/>
        <v>1</v>
      </c>
      <c r="Q35">
        <f t="shared" si="2"/>
        <v>0</v>
      </c>
      <c r="R35">
        <f t="shared" si="3"/>
        <v>1</v>
      </c>
      <c r="S35">
        <f t="shared" si="4"/>
        <v>1</v>
      </c>
      <c r="T35">
        <f t="shared" si="4"/>
        <v>1</v>
      </c>
      <c r="U35">
        <f t="shared" si="5"/>
        <v>1</v>
      </c>
      <c r="V35">
        <f t="shared" si="5"/>
        <v>1</v>
      </c>
      <c r="W35">
        <v>1</v>
      </c>
    </row>
    <row r="36" spans="1:23">
      <c r="A36" t="s">
        <v>105</v>
      </c>
      <c r="C36" t="s">
        <v>10</v>
      </c>
      <c r="D36" t="s">
        <v>11</v>
      </c>
      <c r="E36" t="s">
        <v>15</v>
      </c>
      <c r="F36" t="s">
        <v>11</v>
      </c>
      <c r="G36" t="s">
        <v>106</v>
      </c>
      <c r="H36" t="s">
        <v>107</v>
      </c>
      <c r="I36" t="s">
        <v>15</v>
      </c>
      <c r="J36" t="s">
        <v>11</v>
      </c>
      <c r="K36" t="s">
        <v>15</v>
      </c>
      <c r="M36" t="str">
        <f t="shared" si="6"/>
        <v>Poorabdian (2013)</v>
      </c>
      <c r="N36">
        <f t="shared" si="7"/>
        <v>5</v>
      </c>
      <c r="O36">
        <f t="shared" si="0"/>
        <v>0</v>
      </c>
      <c r="P36">
        <f t="shared" si="1"/>
        <v>1</v>
      </c>
      <c r="Q36">
        <f t="shared" si="2"/>
        <v>0</v>
      </c>
      <c r="R36">
        <f t="shared" si="3"/>
        <v>1</v>
      </c>
      <c r="S36">
        <f t="shared" si="4"/>
        <v>1</v>
      </c>
      <c r="T36">
        <f t="shared" si="4"/>
        <v>1</v>
      </c>
      <c r="U36">
        <f t="shared" si="5"/>
        <v>0</v>
      </c>
      <c r="V36">
        <f t="shared" si="5"/>
        <v>1</v>
      </c>
      <c r="W36">
        <v>0</v>
      </c>
    </row>
    <row r="37" spans="1:23">
      <c r="A37" t="s">
        <v>108</v>
      </c>
      <c r="C37" t="s">
        <v>11</v>
      </c>
      <c r="D37" t="s">
        <v>17</v>
      </c>
      <c r="E37" t="s">
        <v>11</v>
      </c>
      <c r="F37" t="s">
        <v>11</v>
      </c>
      <c r="G37" t="s">
        <v>55</v>
      </c>
      <c r="H37" t="s">
        <v>67</v>
      </c>
      <c r="I37" t="s">
        <v>15</v>
      </c>
      <c r="J37" t="s">
        <v>11</v>
      </c>
      <c r="K37" t="s">
        <v>109</v>
      </c>
      <c r="L37" t="s">
        <v>110</v>
      </c>
      <c r="M37" t="str">
        <f t="shared" si="6"/>
        <v>Rau (2001)</v>
      </c>
      <c r="N37">
        <f t="shared" si="7"/>
        <v>6</v>
      </c>
      <c r="O37">
        <f t="shared" si="0"/>
        <v>1</v>
      </c>
      <c r="P37">
        <f t="shared" si="1"/>
        <v>0</v>
      </c>
      <c r="Q37">
        <f t="shared" si="2"/>
        <v>1</v>
      </c>
      <c r="R37">
        <f t="shared" si="3"/>
        <v>1</v>
      </c>
      <c r="S37">
        <f t="shared" si="4"/>
        <v>1</v>
      </c>
      <c r="T37">
        <f t="shared" si="4"/>
        <v>1</v>
      </c>
      <c r="U37">
        <f t="shared" si="5"/>
        <v>0</v>
      </c>
      <c r="V37">
        <f t="shared" si="5"/>
        <v>1</v>
      </c>
      <c r="W37">
        <v>0</v>
      </c>
    </row>
    <row r="38" spans="1:23">
      <c r="A38" t="s">
        <v>111</v>
      </c>
      <c r="C38" t="s">
        <v>11</v>
      </c>
      <c r="D38" t="s">
        <v>17</v>
      </c>
      <c r="E38" t="s">
        <v>11</v>
      </c>
      <c r="F38" t="s">
        <v>11</v>
      </c>
      <c r="G38" t="s">
        <v>82</v>
      </c>
      <c r="H38" t="s">
        <v>112</v>
      </c>
      <c r="I38" t="s">
        <v>15</v>
      </c>
      <c r="J38" t="s">
        <v>11</v>
      </c>
      <c r="K38" t="s">
        <v>17</v>
      </c>
      <c r="L38" t="s">
        <v>113</v>
      </c>
      <c r="M38" t="str">
        <f t="shared" si="6"/>
        <v>vanAmelsfoort (2000)</v>
      </c>
      <c r="N38">
        <f t="shared" si="7"/>
        <v>7</v>
      </c>
      <c r="O38">
        <f t="shared" si="0"/>
        <v>1</v>
      </c>
      <c r="P38">
        <f t="shared" si="1"/>
        <v>0</v>
      </c>
      <c r="Q38">
        <f t="shared" si="2"/>
        <v>1</v>
      </c>
      <c r="R38">
        <f t="shared" si="3"/>
        <v>1</v>
      </c>
      <c r="S38">
        <f t="shared" si="4"/>
        <v>1</v>
      </c>
      <c r="T38">
        <f t="shared" si="4"/>
        <v>1</v>
      </c>
      <c r="U38">
        <f t="shared" si="5"/>
        <v>0</v>
      </c>
      <c r="V38">
        <f t="shared" si="5"/>
        <v>1</v>
      </c>
      <c r="W38">
        <v>1</v>
      </c>
    </row>
    <row r="39" spans="1:23">
      <c r="A39" t="s">
        <v>114</v>
      </c>
      <c r="C39" t="s">
        <v>11</v>
      </c>
      <c r="D39" t="s">
        <v>17</v>
      </c>
      <c r="E39" t="s">
        <v>11</v>
      </c>
      <c r="F39" t="s">
        <v>11</v>
      </c>
      <c r="G39" t="s">
        <v>115</v>
      </c>
      <c r="H39" t="s">
        <v>67</v>
      </c>
      <c r="I39" t="s">
        <v>15</v>
      </c>
      <c r="J39" t="s">
        <v>11</v>
      </c>
      <c r="K39" t="s">
        <v>17</v>
      </c>
      <c r="L39" t="s">
        <v>116</v>
      </c>
      <c r="M39" t="str">
        <f t="shared" si="6"/>
        <v>Doornen (2009)</v>
      </c>
      <c r="N39">
        <f t="shared" si="7"/>
        <v>7</v>
      </c>
      <c r="O39">
        <f t="shared" si="0"/>
        <v>1</v>
      </c>
      <c r="P39">
        <f t="shared" si="1"/>
        <v>0</v>
      </c>
      <c r="Q39">
        <f t="shared" si="2"/>
        <v>1</v>
      </c>
      <c r="R39">
        <f t="shared" si="3"/>
        <v>1</v>
      </c>
      <c r="S39">
        <f t="shared" si="4"/>
        <v>1</v>
      </c>
      <c r="T39">
        <f t="shared" si="4"/>
        <v>1</v>
      </c>
      <c r="U39">
        <f t="shared" si="5"/>
        <v>0</v>
      </c>
      <c r="V39">
        <f t="shared" si="5"/>
        <v>1</v>
      </c>
      <c r="W39">
        <v>1</v>
      </c>
    </row>
    <row r="40" spans="1:23">
      <c r="A40" t="s">
        <v>117</v>
      </c>
    </row>
    <row r="41" spans="1:23">
      <c r="A41" t="s">
        <v>118</v>
      </c>
      <c r="C41" t="s">
        <v>11</v>
      </c>
      <c r="D41" t="s">
        <v>17</v>
      </c>
      <c r="E41" t="s">
        <v>11</v>
      </c>
      <c r="F41" t="s">
        <v>11</v>
      </c>
      <c r="G41" t="s">
        <v>82</v>
      </c>
      <c r="H41" t="s">
        <v>67</v>
      </c>
      <c r="I41" t="s">
        <v>15</v>
      </c>
      <c r="J41" t="s">
        <v>11</v>
      </c>
      <c r="K41" t="s">
        <v>11</v>
      </c>
      <c r="M41" t="str">
        <f>A41</f>
        <v>Lennartsson (2016)</v>
      </c>
      <c r="N41">
        <f>SUM(O41:W41)</f>
        <v>7</v>
      </c>
      <c r="O41">
        <v>1</v>
      </c>
      <c r="P41">
        <v>0</v>
      </c>
      <c r="Q41">
        <v>1</v>
      </c>
      <c r="R41">
        <v>1</v>
      </c>
      <c r="S41">
        <v>1</v>
      </c>
      <c r="T41">
        <v>1</v>
      </c>
      <c r="U41">
        <v>0</v>
      </c>
      <c r="V41">
        <v>1</v>
      </c>
      <c r="W41">
        <v>1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RiskofBias</vt:lpstr>
    </vt:vector>
  </TitlesOfParts>
  <Company>Altrecht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2018-06-20T07:31:29Z</dcterms:created>
  <dcterms:modified xsi:type="dcterms:W3CDTF">2018-10-08T11:00:34Z</dcterms:modified>
</cp:coreProperties>
</file>