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240" yWindow="360" windowWidth="15600" windowHeight="11640" tabRatio="500"/>
  </bookViews>
  <sheets>
    <sheet name="shared ht % otherpop (Arlequin)" sheetId="1" r:id="rId1"/>
    <sheet name="shared ht % Cy (YHRD)" sheetId="2" r:id="rId2"/>
  </sheets>
  <calcPr calcId="145621"/>
</workbook>
</file>

<file path=xl/calcChain.xml><?xml version="1.0" encoding="utf-8"?>
<calcChain xmlns="http://schemas.openxmlformats.org/spreadsheetml/2006/main">
  <c r="G55" i="2" l="1"/>
  <c r="F55" i="2"/>
  <c r="G52" i="2"/>
  <c r="F52" i="2"/>
  <c r="F64" i="2"/>
  <c r="G64" i="2"/>
  <c r="G67" i="2"/>
  <c r="F67" i="2"/>
  <c r="G41" i="2"/>
  <c r="F41" i="2"/>
  <c r="G40" i="2"/>
  <c r="F40" i="2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13" i="1"/>
  <c r="K27" i="1" s="1"/>
  <c r="K19" i="1"/>
  <c r="J27" i="1"/>
  <c r="I27" i="1"/>
  <c r="H13" i="1"/>
  <c r="H27" i="1"/>
  <c r="G27" i="1"/>
  <c r="F27" i="1"/>
  <c r="E27" i="1"/>
  <c r="D27" i="1"/>
  <c r="C27" i="1"/>
  <c r="B27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12" i="1"/>
  <c r="K26" i="1" s="1"/>
  <c r="J26" i="1"/>
  <c r="I26" i="1"/>
  <c r="H12" i="1"/>
  <c r="H26" i="1" s="1"/>
  <c r="G26" i="1"/>
  <c r="F26" i="1"/>
  <c r="E26" i="1"/>
  <c r="D26" i="1"/>
  <c r="C26" i="1"/>
  <c r="B26" i="1"/>
  <c r="CZ25" i="1"/>
  <c r="CY25" i="1"/>
  <c r="CX25" i="1"/>
  <c r="CW25" i="1"/>
  <c r="CV25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11" i="1"/>
  <c r="K25" i="1"/>
  <c r="J25" i="1"/>
  <c r="I25" i="1"/>
  <c r="H11" i="1"/>
  <c r="H25" i="1"/>
  <c r="G25" i="1"/>
  <c r="F25" i="1"/>
  <c r="E25" i="1"/>
  <c r="D25" i="1"/>
  <c r="C25" i="1"/>
  <c r="B25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10" i="1"/>
  <c r="K24" i="1" s="1"/>
  <c r="J24" i="1"/>
  <c r="I24" i="1"/>
  <c r="H10" i="1"/>
  <c r="H24" i="1" s="1"/>
  <c r="G24" i="1"/>
  <c r="F24" i="1"/>
  <c r="E24" i="1"/>
  <c r="D24" i="1"/>
  <c r="C24" i="1"/>
  <c r="B24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9" i="1"/>
  <c r="K23" i="1"/>
  <c r="J23" i="1"/>
  <c r="I23" i="1"/>
  <c r="H9" i="1"/>
  <c r="H23" i="1"/>
  <c r="G23" i="1"/>
  <c r="F23" i="1"/>
  <c r="E23" i="1"/>
  <c r="D23" i="1"/>
  <c r="C23" i="1"/>
  <c r="B23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8" i="1"/>
  <c r="K22" i="1" s="1"/>
  <c r="J22" i="1"/>
  <c r="I22" i="1"/>
  <c r="H8" i="1"/>
  <c r="H22" i="1" s="1"/>
  <c r="G22" i="1"/>
  <c r="F22" i="1"/>
  <c r="E22" i="1"/>
  <c r="D22" i="1"/>
  <c r="C22" i="1"/>
  <c r="B22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7" i="1"/>
  <c r="K21" i="1"/>
  <c r="J21" i="1"/>
  <c r="I21" i="1"/>
  <c r="H7" i="1"/>
  <c r="H21" i="1"/>
  <c r="G21" i="1"/>
  <c r="F21" i="1"/>
  <c r="E21" i="1"/>
  <c r="D21" i="1"/>
  <c r="C21" i="1"/>
  <c r="B21" i="1"/>
  <c r="CZ20" i="1"/>
  <c r="CY20" i="1"/>
  <c r="CX20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6" i="1"/>
  <c r="K20" i="1" s="1"/>
  <c r="J20" i="1"/>
  <c r="I20" i="1"/>
  <c r="H6" i="1"/>
  <c r="H20" i="1" s="1"/>
  <c r="G20" i="1"/>
  <c r="F20" i="1"/>
  <c r="E20" i="1"/>
  <c r="D20" i="1"/>
  <c r="C20" i="1"/>
  <c r="B20" i="1"/>
  <c r="K5" i="1"/>
  <c r="H5" i="1"/>
  <c r="G58" i="2"/>
  <c r="G61" i="2"/>
  <c r="G49" i="2"/>
  <c r="G46" i="2"/>
  <c r="G43" i="2"/>
  <c r="G39" i="2"/>
  <c r="G37" i="2"/>
  <c r="G34" i="2"/>
  <c r="G32" i="2"/>
  <c r="G30" i="2"/>
  <c r="G27" i="2"/>
  <c r="G24" i="2"/>
  <c r="G21" i="2"/>
  <c r="G18" i="2"/>
  <c r="G16" i="2"/>
  <c r="G15" i="2"/>
  <c r="G14" i="2"/>
  <c r="G13" i="2"/>
  <c r="G12" i="2"/>
  <c r="G11" i="2"/>
  <c r="G9" i="2"/>
  <c r="F58" i="2"/>
  <c r="F61" i="2"/>
  <c r="F49" i="2"/>
  <c r="F46" i="2"/>
  <c r="F43" i="2"/>
  <c r="F39" i="2"/>
  <c r="F37" i="2"/>
  <c r="F34" i="2"/>
  <c r="F32" i="2"/>
  <c r="F30" i="2"/>
  <c r="F27" i="2"/>
  <c r="F24" i="2"/>
  <c r="F21" i="2"/>
  <c r="F18" i="2"/>
  <c r="F16" i="2"/>
  <c r="F15" i="2"/>
  <c r="F14" i="2"/>
  <c r="F13" i="2"/>
  <c r="F12" i="2"/>
  <c r="F11" i="2"/>
  <c r="F9" i="2"/>
  <c r="G4" i="2"/>
  <c r="F6" i="2"/>
</calcChain>
</file>

<file path=xl/sharedStrings.xml><?xml version="1.0" encoding="utf-8"?>
<sst xmlns="http://schemas.openxmlformats.org/spreadsheetml/2006/main" count="297" uniqueCount="170">
  <si>
    <t>Cyprus [Turkish Cypriots]</t>
  </si>
  <si>
    <t>Greece [Greek]</t>
  </si>
  <si>
    <t>Northern Greece Greece [Greek]</t>
  </si>
  <si>
    <t>Eskikoy Central Anatolia Turkey [Turkish]</t>
  </si>
  <si>
    <t>Gocmen Central Anatolia Turkey [Afsar]</t>
  </si>
  <si>
    <t>Merkez Central + Dogu Central Anatolia Turkey [Kurdish]</t>
  </si>
  <si>
    <t>Turkey [Turkish]</t>
  </si>
  <si>
    <t>Aragon Spain [Spanish]</t>
  </si>
  <si>
    <t>Asturias Spain [Spanish]</t>
  </si>
  <si>
    <t>Baranya, Hungary [Romani]</t>
  </si>
  <si>
    <t>Barcelona Spain [Spanish]</t>
  </si>
  <si>
    <t>Basel, Switzerland [Swiss]</t>
  </si>
  <si>
    <t>Basque Country Spain [Spanish/Basque]</t>
  </si>
  <si>
    <t>Benetutti Sardinia Italy [Italian]</t>
  </si>
  <si>
    <t>Berlin, Germany [German]</t>
  </si>
  <si>
    <t>Bialystok, Poland [Polish]</t>
  </si>
  <si>
    <t>Blekinge, Sweden [Swedish]</t>
  </si>
  <si>
    <t>Bohemia, Czechia [Czech]</t>
  </si>
  <si>
    <t>Bosnia and Herzegovina [Bosnian]</t>
  </si>
  <si>
    <t>Brescia Italy [Italian]</t>
  </si>
  <si>
    <t>Budapest, Hungary [Hungarian]</t>
  </si>
  <si>
    <t>Bulgaria [Bulgarian]</t>
  </si>
  <si>
    <t>Carloforte Sardinia Italy [Italian]</t>
  </si>
  <si>
    <t>Casablanca Morocco [Moroccan]</t>
  </si>
  <si>
    <t>Catania + Trapani + Sicily Italy [Italian]</t>
  </si>
  <si>
    <t>Central Campania Italy [Italian]</t>
  </si>
  <si>
    <t>Central England [English]</t>
  </si>
  <si>
    <t>Central Liguria + Liguria Italy [Italian]</t>
  </si>
  <si>
    <t>Central Marche + Marche Italy [Italian]</t>
  </si>
  <si>
    <t>Central Poland, Poland [Polish]</t>
  </si>
  <si>
    <t>Central Portugal Portugal [Portuguese]</t>
  </si>
  <si>
    <t>Central SardiniaItaly [Italian]</t>
  </si>
  <si>
    <t>Copenhagen, Denmark [Danish]</t>
  </si>
  <si>
    <t>Croatia [Croatian]</t>
  </si>
  <si>
    <t>Desulo Sardinia Italy [Italian]</t>
  </si>
  <si>
    <t>East Friuli Venezia-Giulia Udine Italy [Italian]</t>
  </si>
  <si>
    <t>Egypt [Egyptian]</t>
  </si>
  <si>
    <t>Estonia [Estonian]</t>
  </si>
  <si>
    <t>Finland [Finnish]</t>
  </si>
  <si>
    <t>Freiburg, Germany [German]</t>
  </si>
  <si>
    <t>Friesland, Netherlands [Dutch]</t>
  </si>
  <si>
    <t>Galicia Spain [Spanish]</t>
  </si>
  <si>
    <t>Gdansk, Poland [Polish]</t>
  </si>
  <si>
    <t>Gotland, Sweden [Swedish]</t>
  </si>
  <si>
    <t>GrecÂ“a Salentina South Apulia Italy [Italian]</t>
  </si>
  <si>
    <t>Hungary [Hungarian]</t>
  </si>
  <si>
    <t>Hungary [Romani]</t>
  </si>
  <si>
    <t>Iran [Iranian]</t>
  </si>
  <si>
    <t>Iraq [Iraqi]</t>
  </si>
  <si>
    <t>Ireland [Irish]</t>
  </si>
  <si>
    <t>Israel [Israeli Christian]</t>
  </si>
  <si>
    <t>Israel [Israeli Muslim]</t>
  </si>
  <si>
    <t>Jordan [Jordanian]</t>
  </si>
  <si>
    <t>Krakow, Poland [Polish]</t>
  </si>
  <si>
    <t>Latvia [Latvian]</t>
  </si>
  <si>
    <t>Lausanne, Switzerland [Swiss]</t>
  </si>
  <si>
    <t>Lebanon [Lebanese]</t>
  </si>
  <si>
    <t>Leipzig, Germany [German]</t>
  </si>
  <si>
    <t>Ljubljana Slovenia [Slovenian]</t>
  </si>
  <si>
    <t>London, UK [British European]</t>
  </si>
  <si>
    <t>Macedonia [Macedonian]</t>
  </si>
  <si>
    <t>Madrid Spain [Spanish]</t>
  </si>
  <si>
    <t>Mecklenburg-Vorpommern, Germany [German]</t>
  </si>
  <si>
    <t>Milano Italy [Italian]</t>
  </si>
  <si>
    <t>Modena Italy [Italian]</t>
  </si>
  <si>
    <t>Moravia, Czechia [Czech]</t>
  </si>
  <si>
    <t>Moroco [Moroccan]</t>
  </si>
  <si>
    <t>Netherlands [Dutch]</t>
  </si>
  <si>
    <t>North SardiniaItaly [Italian]</t>
  </si>
  <si>
    <t>Northeastern Italy Italy [Italian]</t>
  </si>
  <si>
    <t>Northeastern Portugal Portugal [Portugese]</t>
  </si>
  <si>
    <t>Northeastern Portugal Portugal [Sephardic Jew]</t>
  </si>
  <si>
    <t>Northern Portugal Portugal [Portuguese]</t>
  </si>
  <si>
    <t>Poznan, Poland [Polish]</t>
  </si>
  <si>
    <t>Puglia Italy [Italian]</t>
  </si>
  <si>
    <t>Ravenna Italy [Italian]</t>
  </si>
  <si>
    <t>Reutte, Austria [Tyrolean]</t>
  </si>
  <si>
    <t>Rostock, Germany [German]</t>
  </si>
  <si>
    <t>South SardiniaItaly [Italian]</t>
  </si>
  <si>
    <t>South-East Romania [Romanian]</t>
  </si>
  <si>
    <t>Southern England [English]</t>
  </si>
  <si>
    <t>Southern Portugal Portugal [Portuguese]</t>
  </si>
  <si>
    <t>Stuttgart, Germany [German]</t>
  </si>
  <si>
    <t>Turku, Finland [Finnish]</t>
  </si>
  <si>
    <t>Tuscany Italy [Italian]</t>
  </si>
  <si>
    <t>United Kingdom [British]</t>
  </si>
  <si>
    <t>Upper Bavaria, Germany [German]</t>
  </si>
  <si>
    <t>Uppsala, Sweden [Swedish]</t>
  </si>
  <si>
    <t>Vilnius, Lithuania [Lithuanian]</t>
  </si>
  <si>
    <t>Vlaams-Brabant, Belgium [Belgian]</t>
  </si>
  <si>
    <t>Wales [Welsh]</t>
  </si>
  <si>
    <t>Wroclaw, Poland</t>
  </si>
  <si>
    <t>Zagreb Croatia [Croatian]</t>
  </si>
  <si>
    <t>Sample size</t>
  </si>
  <si>
    <t>Calabria Italy [Italian]</t>
  </si>
  <si>
    <t>Haplotype dataset:</t>
  </si>
  <si>
    <t>Shared haplotypes (absolute numbers)</t>
  </si>
  <si>
    <t>Shared haplotypes (% of other population)</t>
  </si>
  <si>
    <t>Graecia Salentina South Apulia Italy [Italian]</t>
  </si>
  <si>
    <t>Greece [Greek] combined</t>
  </si>
  <si>
    <t>Cyprus [Greek Cypriots] current study</t>
  </si>
  <si>
    <t>Cyprus [Greek Cypriots] Voskarides et al</t>
  </si>
  <si>
    <t xml:space="preserve">Cyprus [Greek Cypriots] combined samples </t>
  </si>
  <si>
    <t>Population Sample</t>
  </si>
  <si>
    <t>Total n (Yfiler)</t>
  </si>
  <si>
    <t>Greek Cypriots</t>
  </si>
  <si>
    <t>n/a</t>
  </si>
  <si>
    <t>TOTAL GREEK CYPRIOTS</t>
  </si>
  <si>
    <t>Turkish Cypriots</t>
  </si>
  <si>
    <t>TOTAL TURKISH CYPRIOTS</t>
  </si>
  <si>
    <t>Athens, Greece [Greek]</t>
  </si>
  <si>
    <t>Total Central Greece_Attica</t>
  </si>
  <si>
    <t>Northern Greece, Greece [Greek]</t>
  </si>
  <si>
    <t>Total Macedonia</t>
  </si>
  <si>
    <t>Total Thrace</t>
  </si>
  <si>
    <t>Total Thessaly</t>
  </si>
  <si>
    <t>Total Peloponnese</t>
  </si>
  <si>
    <t>Total Crete</t>
  </si>
  <si>
    <t>Total Asia Minor Aegean islands</t>
  </si>
  <si>
    <t>Greece [Greek] - divided to all regions equally (n=27 to all, n=28 to Atttica-Central)</t>
  </si>
  <si>
    <t>1*</t>
  </si>
  <si>
    <t>TOTAL GREECE</t>
  </si>
  <si>
    <t>Central Anatolia, Turkey + Eskikoy, Central Anatolia, Turkey [Turkish]</t>
  </si>
  <si>
    <t>Total Central Anatolia</t>
  </si>
  <si>
    <t>Çukurova, Turkey [Turk]</t>
  </si>
  <si>
    <t>Mediterranean Region, Turkey [Turkish]</t>
  </si>
  <si>
    <t>Total South Anatolia</t>
  </si>
  <si>
    <t>Southeastern Anatolia, Turkey [Turkish]</t>
  </si>
  <si>
    <t>East Anatolia [Turkish]</t>
  </si>
  <si>
    <t>Total East Anatolia</t>
  </si>
  <si>
    <t>Marmara Region, Turkey [Turkish]</t>
  </si>
  <si>
    <t>Aegean Region, Turkey [Turkish]</t>
  </si>
  <si>
    <t>Total West Anatolia</t>
  </si>
  <si>
    <t>Black Sea Region [Turkish]</t>
  </si>
  <si>
    <t>Total North Anatolia</t>
  </si>
  <si>
    <t>Turkey [Turkish] - divided to all regions equally (n=64 to all)</t>
  </si>
  <si>
    <t>TOTAL TURKEY</t>
  </si>
  <si>
    <t>Piedmont, Italy [Italian]</t>
  </si>
  <si>
    <t>Total North Italy (Piedmont, Brescia, Modena, Lombardy, Ravenna, Verona, Udine, La Spezia, Bergamo)</t>
  </si>
  <si>
    <t>Offida, Italy [Italian]</t>
  </si>
  <si>
    <t>Total Central Italy (Offida, Latium, Marche, Tuscany, Csentino)</t>
  </si>
  <si>
    <t>Italy [Italian] - divided to all regions equally (n=30 to all, n=32 to North Italy)</t>
  </si>
  <si>
    <t>TOTAL ITALY</t>
  </si>
  <si>
    <t>Albania [Albanian]</t>
  </si>
  <si>
    <t>TOTAL ALBANIA</t>
  </si>
  <si>
    <t>TOTAL CROATIA</t>
  </si>
  <si>
    <t>Sousse, Tunisia [Tunisian]</t>
  </si>
  <si>
    <t>TOTAL TUNISIA</t>
  </si>
  <si>
    <t>Libya [Libyan/Arab]</t>
  </si>
  <si>
    <t>TOTAL LIBYA</t>
  </si>
  <si>
    <t>TOTAL EGYPT</t>
  </si>
  <si>
    <t>Beirut, Lebanon [Lebanese]</t>
  </si>
  <si>
    <t>TOTAL LEBANON</t>
  </si>
  <si>
    <t>*Added to Central Greece and Attica sub-population</t>
  </si>
  <si>
    <t>Västerbotten, Sweden [Swedish]</t>
  </si>
  <si>
    <t>Turkey [Turkish] combined</t>
  </si>
  <si>
    <t>Shared haplotypes (% of GCy)</t>
  </si>
  <si>
    <t>Shared haplotypes (% of TCy)</t>
  </si>
  <si>
    <t>Shared haplotypes with GCy (n)</t>
  </si>
  <si>
    <t>Shared haplotypes with TCy (n)</t>
  </si>
  <si>
    <t>Östergöštland/Jönköšping, Sweden [Swedish]</t>
  </si>
  <si>
    <t>Värmland, Sweden [Swedish]</t>
  </si>
  <si>
    <t>Zürich, Switzerland [Swiss]</t>
  </si>
  <si>
    <t>North Sardinia Italy [Italian]</t>
  </si>
  <si>
    <t>Total Sardinia</t>
  </si>
  <si>
    <t>Total South Italy (Calabria, Puglia, Campania, Sicily)</t>
  </si>
  <si>
    <t>TOTAL IRAQ</t>
  </si>
  <si>
    <t>Casablanca, Morocco [Arab]</t>
  </si>
  <si>
    <t>TOTAL MOROCCO</t>
  </si>
  <si>
    <t>S10 Table. Shared haplotypes between Cypriots and other Western Eurasian and North African populations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</si>
</sst>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4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color indexed="9"/>
      <name val="Calibri"/>
      <family val="2"/>
    </font>
    <font>
      <b/>
      <sz val="12"/>
      <color indexed="8"/>
      <name val="Arial"/>
      <family val="2"/>
      <charset val="161"/>
    </font>
    <font>
      <sz val="11"/>
      <color indexed="8"/>
      <name val="Arial"/>
      <family val="2"/>
      <charset val="161"/>
    </font>
    <font>
      <b/>
      <sz val="11"/>
      <color indexed="8"/>
      <name val="Arial"/>
      <family val="2"/>
      <charset val="161"/>
    </font>
    <font>
      <sz val="11"/>
      <name val="Arial"/>
      <family val="2"/>
      <charset val="161"/>
    </font>
    <font>
      <b/>
      <sz val="11"/>
      <name val="Arial"/>
      <family val="2"/>
      <charset val="161"/>
    </font>
    <font>
      <b/>
      <i/>
      <sz val="12"/>
      <name val="Calibri"/>
      <family val="2"/>
    </font>
    <font>
      <sz val="8"/>
      <name val="Calibri"/>
      <family val="2"/>
    </font>
    <font>
      <b/>
      <i/>
      <sz val="12"/>
      <color indexed="8"/>
      <name val="Calibri"/>
      <family val="2"/>
      <charset val="161"/>
    </font>
    <font>
      <sz val="12"/>
      <name val="Calibri"/>
      <family val="2"/>
      <charset val="161"/>
    </font>
    <font>
      <b/>
      <sz val="12"/>
      <color indexed="8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0" fillId="2" borderId="0" xfId="0" applyNumberFormat="1" applyFill="1"/>
    <xf numFmtId="0" fontId="3" fillId="3" borderId="0" xfId="0" applyFont="1" applyFill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7" fillId="4" borderId="0" xfId="0" applyFont="1" applyFill="1"/>
    <xf numFmtId="0" fontId="7" fillId="4" borderId="0" xfId="0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0" xfId="0" applyFont="1" applyFill="1"/>
    <xf numFmtId="0" fontId="9" fillId="0" borderId="0" xfId="0" applyFont="1"/>
    <xf numFmtId="0" fontId="11" fillId="0" borderId="0" xfId="0" applyFont="1"/>
    <xf numFmtId="0" fontId="0" fillId="0" borderId="0" xfId="0" applyFill="1"/>
    <xf numFmtId="0" fontId="0" fillId="0" borderId="0" xfId="0" applyFont="1" applyFill="1"/>
    <xf numFmtId="0" fontId="12" fillId="0" borderId="0" xfId="0" applyFont="1" applyFill="1"/>
    <xf numFmtId="164" fontId="0" fillId="0" borderId="0" xfId="0" applyNumberFormat="1" applyFill="1"/>
    <xf numFmtId="0" fontId="13" fillId="0" borderId="0" xfId="0" applyFont="1"/>
    <xf numFmtId="0" fontId="8" fillId="0" borderId="0" xfId="0" applyFont="1" applyFill="1"/>
    <xf numFmtId="0" fontId="5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7"/>
  <sheetViews>
    <sheetView tabSelected="1" workbookViewId="0">
      <pane xSplit="1" topLeftCell="B1" activePane="topRight" state="frozen"/>
      <selection pane="topRight"/>
    </sheetView>
  </sheetViews>
  <sheetFormatPr defaultColWidth="11" defaultRowHeight="15.75" x14ac:dyDescent="0.25"/>
  <cols>
    <col min="1" max="1" width="47.125" customWidth="1"/>
    <col min="2" max="2" width="33.75" bestFit="1" customWidth="1"/>
    <col min="3" max="3" width="22" bestFit="1" customWidth="1"/>
    <col min="4" max="4" width="35.5" bestFit="1" customWidth="1"/>
    <col min="5" max="5" width="38.5" bestFit="1" customWidth="1"/>
    <col min="6" max="6" width="13.875" bestFit="1" customWidth="1"/>
    <col min="7" max="7" width="28.125" bestFit="1" customWidth="1"/>
    <col min="8" max="8" width="28.125" customWidth="1"/>
    <col min="9" max="9" width="36.75" bestFit="1" customWidth="1"/>
    <col min="10" max="10" width="16" customWidth="1"/>
    <col min="11" max="11" width="26" customWidth="1"/>
    <col min="12" max="12" width="35.5" bestFit="1" customWidth="1"/>
    <col min="13" max="13" width="50.5" bestFit="1" customWidth="1"/>
    <col min="14" max="14" width="21.125" bestFit="1" customWidth="1"/>
    <col min="15" max="15" width="24.125" bestFit="1" customWidth="1"/>
    <col min="16" max="17" width="22.625" bestFit="1" customWidth="1"/>
    <col min="18" max="18" width="34.5" bestFit="1" customWidth="1"/>
    <col min="19" max="19" width="27.375" bestFit="1" customWidth="1"/>
    <col min="20" max="20" width="23.125" bestFit="1" customWidth="1"/>
    <col min="21" max="21" width="22.375" bestFit="1" customWidth="1"/>
    <col min="22" max="22" width="24.5" bestFit="1" customWidth="1"/>
    <col min="23" max="23" width="22.375" bestFit="1" customWidth="1"/>
    <col min="24" max="24" width="29.5" bestFit="1" customWidth="1"/>
    <col min="25" max="25" width="18.375" bestFit="1" customWidth="1"/>
    <col min="26" max="26" width="27.375" bestFit="1" customWidth="1"/>
    <col min="27" max="27" width="17.625" bestFit="1" customWidth="1"/>
    <col min="28" max="28" width="19.125" bestFit="1" customWidth="1"/>
    <col min="29" max="29" width="28" bestFit="1" customWidth="1"/>
    <col min="30" max="30" width="28.375" bestFit="1" customWidth="1"/>
    <col min="31" max="31" width="33" bestFit="1" customWidth="1"/>
    <col min="32" max="32" width="27.125" bestFit="1" customWidth="1"/>
    <col min="33" max="33" width="22" bestFit="1" customWidth="1"/>
    <col min="34" max="34" width="31.875" bestFit="1" customWidth="1"/>
    <col min="35" max="35" width="33.5" bestFit="1" customWidth="1"/>
    <col min="36" max="36" width="27" bestFit="1" customWidth="1"/>
    <col min="37" max="37" width="33.5" bestFit="1" customWidth="1"/>
    <col min="38" max="38" width="25.125" bestFit="1" customWidth="1"/>
    <col min="39" max="39" width="27.625" bestFit="1" customWidth="1"/>
    <col min="40" max="40" width="16.125" bestFit="1" customWidth="1"/>
    <col min="41" max="41" width="25.125" bestFit="1" customWidth="1"/>
    <col min="42" max="42" width="38.125" bestFit="1" customWidth="1"/>
    <col min="43" max="43" width="14.875" bestFit="1" customWidth="1"/>
    <col min="44" max="44" width="16.125" bestFit="1" customWidth="1"/>
    <col min="45" max="45" width="15" bestFit="1" customWidth="1"/>
    <col min="46" max="46" width="25.125" bestFit="1" customWidth="1"/>
    <col min="47" max="47" width="26.625" bestFit="1" customWidth="1"/>
    <col min="48" max="48" width="20" bestFit="1" customWidth="1"/>
    <col min="49" max="49" width="20.875" bestFit="1" customWidth="1"/>
    <col min="50" max="50" width="24.125" bestFit="1" customWidth="1"/>
    <col min="51" max="51" width="38.5" bestFit="1" customWidth="1"/>
    <col min="52" max="52" width="18.625" bestFit="1" customWidth="1"/>
    <col min="53" max="53" width="16.375" bestFit="1" customWidth="1"/>
    <col min="54" max="55" width="12.125" bestFit="1" customWidth="1"/>
    <col min="56" max="56" width="12.5" bestFit="1" customWidth="1"/>
    <col min="57" max="57" width="20.375" bestFit="1" customWidth="1"/>
    <col min="58" max="58" width="19.125" bestFit="1" customWidth="1"/>
    <col min="59" max="59" width="16.625" bestFit="1" customWidth="1"/>
    <col min="60" max="60" width="21" bestFit="1" customWidth="1"/>
    <col min="61" max="61" width="14" bestFit="1" customWidth="1"/>
    <col min="62" max="62" width="26.125" bestFit="1" customWidth="1"/>
    <col min="63" max="63" width="18" bestFit="1" customWidth="1"/>
    <col min="64" max="64" width="24" bestFit="1" customWidth="1"/>
    <col min="65" max="65" width="26.125" bestFit="1" customWidth="1"/>
    <col min="66" max="66" width="26.375" bestFit="1" customWidth="1"/>
    <col min="67" max="67" width="22.625" bestFit="1" customWidth="1"/>
    <col min="68" max="68" width="20.5" bestFit="1" customWidth="1"/>
    <col min="69" max="69" width="41" bestFit="1" customWidth="1"/>
    <col min="70" max="70" width="18.125" bestFit="1" customWidth="1"/>
    <col min="71" max="71" width="19.375" bestFit="1" customWidth="1"/>
    <col min="72" max="72" width="22" bestFit="1" customWidth="1"/>
    <col min="73" max="73" width="17.875" bestFit="1" customWidth="1"/>
    <col min="74" max="74" width="18.125" bestFit="1" customWidth="1"/>
    <col min="75" max="75" width="24" bestFit="1" customWidth="1"/>
    <col min="76" max="76" width="27.625" bestFit="1" customWidth="1"/>
    <col min="77" max="77" width="37.5" bestFit="1" customWidth="1"/>
    <col min="78" max="78" width="41" bestFit="1" customWidth="1"/>
    <col min="79" max="79" width="35.125" bestFit="1" customWidth="1"/>
    <col min="80" max="80" width="41.625" bestFit="1" customWidth="1"/>
    <col min="81" max="81" width="20.875" bestFit="1" customWidth="1"/>
    <col min="82" max="82" width="17.375" bestFit="1" customWidth="1"/>
    <col min="83" max="83" width="19.5" bestFit="1" customWidth="1"/>
    <col min="84" max="84" width="22.875" bestFit="1" customWidth="1"/>
    <col min="85" max="85" width="24.875" bestFit="1" customWidth="1"/>
    <col min="86" max="86" width="24" bestFit="1" customWidth="1"/>
    <col min="87" max="87" width="28.125" bestFit="1" customWidth="1"/>
    <col min="88" max="88" width="23.5" bestFit="1" customWidth="1"/>
    <col min="89" max="89" width="35.125" bestFit="1" customWidth="1"/>
    <col min="90" max="90" width="25.625" bestFit="1" customWidth="1"/>
    <col min="91" max="91" width="20.875" bestFit="1" customWidth="1"/>
    <col min="92" max="92" width="19" bestFit="1" customWidth="1"/>
    <col min="93" max="93" width="21.875" bestFit="1" customWidth="1"/>
    <col min="94" max="94" width="30.125" bestFit="1" customWidth="1"/>
    <col min="95" max="95" width="24.125" bestFit="1" customWidth="1"/>
    <col min="96" max="96" width="26.625" bestFit="1" customWidth="1"/>
    <col min="97" max="97" width="29.625" bestFit="1" customWidth="1"/>
    <col min="98" max="98" width="26" bestFit="1" customWidth="1"/>
    <col min="99" max="99" width="30.125" bestFit="1" customWidth="1"/>
    <col min="100" max="100" width="13.125" bestFit="1" customWidth="1"/>
    <col min="101" max="101" width="15.375" bestFit="1" customWidth="1"/>
    <col min="102" max="102" width="22.125" bestFit="1" customWidth="1"/>
    <col min="103" max="103" width="24.5" bestFit="1" customWidth="1"/>
  </cols>
  <sheetData>
    <row r="1" spans="1:104" x14ac:dyDescent="0.25">
      <c r="A1" s="33" t="s">
        <v>169</v>
      </c>
    </row>
    <row r="3" spans="1:104" x14ac:dyDescent="0.25">
      <c r="A3" s="5" t="s">
        <v>96</v>
      </c>
    </row>
    <row r="4" spans="1:104" s="1" customFormat="1" x14ac:dyDescent="0.25">
      <c r="A4" s="1" t="s">
        <v>95</v>
      </c>
      <c r="B4" s="1" t="s">
        <v>100</v>
      </c>
      <c r="C4" s="1" t="s">
        <v>0</v>
      </c>
      <c r="D4" s="1" t="s">
        <v>101</v>
      </c>
      <c r="E4" s="1" t="s">
        <v>102</v>
      </c>
      <c r="F4" s="1" t="s">
        <v>1</v>
      </c>
      <c r="G4" s="1" t="s">
        <v>2</v>
      </c>
      <c r="H4" s="1" t="s">
        <v>99</v>
      </c>
      <c r="I4" s="1" t="s">
        <v>3</v>
      </c>
      <c r="J4" s="1" t="s">
        <v>6</v>
      </c>
      <c r="K4" s="1" t="s">
        <v>155</v>
      </c>
      <c r="L4" s="1" t="s">
        <v>4</v>
      </c>
      <c r="M4" s="1" t="s">
        <v>5</v>
      </c>
      <c r="N4" s="1" t="s">
        <v>7</v>
      </c>
      <c r="O4" s="1" t="s">
        <v>8</v>
      </c>
      <c r="P4" s="1" t="s">
        <v>9</v>
      </c>
      <c r="Q4" s="1" t="s">
        <v>10</v>
      </c>
      <c r="R4" s="1" t="s">
        <v>11</v>
      </c>
      <c r="S4" s="1" t="s">
        <v>12</v>
      </c>
      <c r="T4" s="1" t="s">
        <v>13</v>
      </c>
      <c r="U4" s="1" t="s">
        <v>14</v>
      </c>
      <c r="V4" s="1" t="s">
        <v>15</v>
      </c>
      <c r="W4" s="1" t="s">
        <v>16</v>
      </c>
      <c r="X4" s="1" t="s">
        <v>17</v>
      </c>
      <c r="Y4" s="1" t="s">
        <v>18</v>
      </c>
      <c r="Z4" s="1" t="s">
        <v>19</v>
      </c>
      <c r="AA4" s="1" t="s">
        <v>20</v>
      </c>
      <c r="AB4" s="1" t="s">
        <v>21</v>
      </c>
      <c r="AC4" s="1" t="s">
        <v>94</v>
      </c>
      <c r="AD4" s="1" t="s">
        <v>22</v>
      </c>
      <c r="AE4" s="1" t="s">
        <v>23</v>
      </c>
      <c r="AF4" s="1" t="s">
        <v>24</v>
      </c>
      <c r="AG4" s="1" t="s">
        <v>25</v>
      </c>
      <c r="AH4" s="1" t="s">
        <v>26</v>
      </c>
      <c r="AI4" s="1" t="s">
        <v>27</v>
      </c>
      <c r="AJ4" s="1" t="s">
        <v>28</v>
      </c>
      <c r="AK4" s="1" t="s">
        <v>29</v>
      </c>
      <c r="AL4" s="1" t="s">
        <v>30</v>
      </c>
      <c r="AM4" s="1" t="s">
        <v>31</v>
      </c>
      <c r="AN4" s="1" t="s">
        <v>32</v>
      </c>
      <c r="AO4" s="1" t="s">
        <v>33</v>
      </c>
      <c r="AP4" s="1" t="s">
        <v>34</v>
      </c>
      <c r="AQ4" s="1" t="s">
        <v>35</v>
      </c>
      <c r="AR4" s="1" t="s">
        <v>36</v>
      </c>
      <c r="AS4" s="1" t="s">
        <v>37</v>
      </c>
      <c r="AT4" s="1" t="s">
        <v>38</v>
      </c>
      <c r="AU4" s="1" t="s">
        <v>39</v>
      </c>
      <c r="AV4" s="1" t="s">
        <v>40</v>
      </c>
      <c r="AW4" s="1" t="s">
        <v>41</v>
      </c>
      <c r="AX4" s="1" t="s">
        <v>42</v>
      </c>
      <c r="AY4" s="1" t="s">
        <v>43</v>
      </c>
      <c r="AZ4" s="1" t="s">
        <v>98</v>
      </c>
      <c r="BA4" s="1" t="s">
        <v>45</v>
      </c>
      <c r="BB4" s="1" t="s">
        <v>46</v>
      </c>
      <c r="BC4" s="1" t="s">
        <v>47</v>
      </c>
      <c r="BD4" s="1" t="s">
        <v>48</v>
      </c>
      <c r="BE4" s="1" t="s">
        <v>49</v>
      </c>
      <c r="BF4" s="1" t="s">
        <v>50</v>
      </c>
      <c r="BG4" s="1" t="s">
        <v>51</v>
      </c>
      <c r="BH4" s="1" t="s">
        <v>52</v>
      </c>
      <c r="BI4" s="1" t="s">
        <v>53</v>
      </c>
      <c r="BJ4" s="1" t="s">
        <v>54</v>
      </c>
      <c r="BK4" s="1" t="s">
        <v>55</v>
      </c>
      <c r="BL4" s="1" t="s">
        <v>56</v>
      </c>
      <c r="BM4" s="1" t="s">
        <v>57</v>
      </c>
      <c r="BN4" s="1" t="s">
        <v>58</v>
      </c>
      <c r="BO4" s="1" t="s">
        <v>59</v>
      </c>
      <c r="BP4" s="1" t="s">
        <v>60</v>
      </c>
      <c r="BQ4" s="1" t="s">
        <v>61</v>
      </c>
      <c r="BR4" s="1" t="s">
        <v>62</v>
      </c>
      <c r="BS4" s="1" t="s">
        <v>63</v>
      </c>
      <c r="BT4" s="1" t="s">
        <v>64</v>
      </c>
      <c r="BU4" s="1" t="s">
        <v>65</v>
      </c>
      <c r="BV4" s="1" t="s">
        <v>66</v>
      </c>
      <c r="BW4" s="1" t="s">
        <v>67</v>
      </c>
      <c r="BX4" s="1" t="s">
        <v>68</v>
      </c>
      <c r="BY4" s="1" t="s">
        <v>69</v>
      </c>
      <c r="BZ4" s="1" t="s">
        <v>70</v>
      </c>
      <c r="CA4" s="1" t="s">
        <v>71</v>
      </c>
      <c r="CB4" s="1" t="s">
        <v>72</v>
      </c>
      <c r="CC4" s="1" t="s">
        <v>160</v>
      </c>
      <c r="CD4" s="1" t="s">
        <v>73</v>
      </c>
      <c r="CE4" s="1" t="s">
        <v>74</v>
      </c>
      <c r="CF4" s="1" t="s">
        <v>75</v>
      </c>
      <c r="CG4" s="1" t="s">
        <v>76</v>
      </c>
      <c r="CH4" s="1" t="s">
        <v>77</v>
      </c>
      <c r="CI4" s="1" t="s">
        <v>78</v>
      </c>
      <c r="CJ4" s="1" t="s">
        <v>79</v>
      </c>
      <c r="CK4" s="1" t="s">
        <v>80</v>
      </c>
      <c r="CL4" s="1" t="s">
        <v>81</v>
      </c>
      <c r="CM4" s="1" t="s">
        <v>82</v>
      </c>
      <c r="CN4" s="1" t="s">
        <v>83</v>
      </c>
      <c r="CO4" s="1" t="s">
        <v>84</v>
      </c>
      <c r="CP4" s="1" t="s">
        <v>85</v>
      </c>
      <c r="CQ4" s="1" t="s">
        <v>86</v>
      </c>
      <c r="CR4" s="1" t="s">
        <v>87</v>
      </c>
      <c r="CS4" s="1" t="s">
        <v>161</v>
      </c>
      <c r="CT4" s="1" t="s">
        <v>154</v>
      </c>
      <c r="CU4" s="1" t="s">
        <v>88</v>
      </c>
      <c r="CV4" s="1" t="s">
        <v>89</v>
      </c>
      <c r="CW4" s="1" t="s">
        <v>90</v>
      </c>
      <c r="CX4" s="1" t="s">
        <v>91</v>
      </c>
      <c r="CY4" s="1" t="s">
        <v>92</v>
      </c>
      <c r="CZ4" s="1" t="s">
        <v>162</v>
      </c>
    </row>
    <row r="5" spans="1:104" s="2" customFormat="1" x14ac:dyDescent="0.25">
      <c r="A5" s="28" t="s">
        <v>93</v>
      </c>
      <c r="B5" s="28">
        <v>344</v>
      </c>
      <c r="C5" s="27">
        <v>378</v>
      </c>
      <c r="D5" s="27">
        <v>519</v>
      </c>
      <c r="E5" s="27">
        <v>860</v>
      </c>
      <c r="F5" s="28">
        <v>214</v>
      </c>
      <c r="G5" s="28">
        <v>191</v>
      </c>
      <c r="H5" s="2">
        <f t="shared" ref="H5:H13" si="0">SUM(F5:G5)</f>
        <v>405</v>
      </c>
      <c r="I5" s="28">
        <v>30</v>
      </c>
      <c r="J5" s="28">
        <v>218</v>
      </c>
      <c r="K5" s="2">
        <f t="shared" ref="K5:K13" si="1">SUM(I5:J5)</f>
        <v>248</v>
      </c>
      <c r="L5" s="28">
        <v>30</v>
      </c>
      <c r="M5" s="28">
        <v>80</v>
      </c>
      <c r="N5" s="28">
        <v>200</v>
      </c>
      <c r="O5" s="28">
        <v>256</v>
      </c>
      <c r="P5" s="28">
        <v>53</v>
      </c>
      <c r="Q5" s="28">
        <v>78</v>
      </c>
      <c r="R5" s="28">
        <v>643</v>
      </c>
      <c r="S5" s="28">
        <v>197</v>
      </c>
      <c r="T5" s="28">
        <v>48</v>
      </c>
      <c r="U5" s="28">
        <v>131</v>
      </c>
      <c r="V5" s="28">
        <v>150</v>
      </c>
      <c r="W5" s="28">
        <v>41</v>
      </c>
      <c r="X5" s="28">
        <v>72</v>
      </c>
      <c r="Y5" s="28">
        <v>100</v>
      </c>
      <c r="Z5" s="28">
        <v>124</v>
      </c>
      <c r="AA5" s="28">
        <v>100</v>
      </c>
      <c r="AB5" s="28">
        <v>195</v>
      </c>
      <c r="AC5" s="28">
        <v>30</v>
      </c>
      <c r="AD5" s="28">
        <v>41</v>
      </c>
      <c r="AE5" s="28">
        <v>166</v>
      </c>
      <c r="AF5" s="28">
        <v>214</v>
      </c>
      <c r="AG5" s="28">
        <v>31</v>
      </c>
      <c r="AH5" s="28">
        <v>81</v>
      </c>
      <c r="AI5" s="28">
        <v>91</v>
      </c>
      <c r="AJ5" s="28">
        <v>138</v>
      </c>
      <c r="AK5" s="28">
        <v>102</v>
      </c>
      <c r="AL5" s="28">
        <v>83</v>
      </c>
      <c r="AM5" s="28">
        <v>44</v>
      </c>
      <c r="AN5" s="28">
        <v>185</v>
      </c>
      <c r="AO5" s="28">
        <v>125</v>
      </c>
      <c r="AP5" s="28">
        <v>50</v>
      </c>
      <c r="AQ5" s="28">
        <v>47</v>
      </c>
      <c r="AR5" s="28">
        <v>91</v>
      </c>
      <c r="AS5" s="28">
        <v>125</v>
      </c>
      <c r="AT5" s="28">
        <v>254</v>
      </c>
      <c r="AU5" s="28">
        <v>260</v>
      </c>
      <c r="AV5" s="28">
        <v>95</v>
      </c>
      <c r="AW5" s="28">
        <v>46</v>
      </c>
      <c r="AX5" s="28">
        <v>170</v>
      </c>
      <c r="AY5" s="28">
        <v>40</v>
      </c>
      <c r="AZ5" s="28">
        <v>47</v>
      </c>
      <c r="BA5" s="28">
        <v>143</v>
      </c>
      <c r="BB5" s="28">
        <v>101</v>
      </c>
      <c r="BC5" s="28">
        <v>160</v>
      </c>
      <c r="BD5" s="28">
        <v>124</v>
      </c>
      <c r="BE5" s="28">
        <v>31</v>
      </c>
      <c r="BF5" s="28">
        <v>44</v>
      </c>
      <c r="BG5" s="28">
        <v>119</v>
      </c>
      <c r="BH5" s="28">
        <v>222</v>
      </c>
      <c r="BI5" s="28">
        <v>134</v>
      </c>
      <c r="BJ5" s="28">
        <v>139</v>
      </c>
      <c r="BK5" s="28">
        <v>100</v>
      </c>
      <c r="BL5" s="28">
        <v>505</v>
      </c>
      <c r="BM5" s="28">
        <v>303</v>
      </c>
      <c r="BN5" s="28">
        <v>104</v>
      </c>
      <c r="BO5" s="28">
        <v>161</v>
      </c>
      <c r="BP5" s="28">
        <v>101</v>
      </c>
      <c r="BQ5" s="28">
        <v>126</v>
      </c>
      <c r="BR5" s="28">
        <v>176</v>
      </c>
      <c r="BS5" s="28">
        <v>70</v>
      </c>
      <c r="BT5" s="28">
        <v>130</v>
      </c>
      <c r="BU5" s="28">
        <v>42</v>
      </c>
      <c r="BV5" s="28">
        <v>266</v>
      </c>
      <c r="BW5" s="28">
        <v>2085</v>
      </c>
      <c r="BX5" s="28">
        <v>37</v>
      </c>
      <c r="BY5" s="28">
        <v>335</v>
      </c>
      <c r="BZ5" s="28">
        <v>30</v>
      </c>
      <c r="CA5" s="28">
        <v>56</v>
      </c>
      <c r="CB5" s="28">
        <v>85</v>
      </c>
      <c r="CC5" s="28">
        <v>40</v>
      </c>
      <c r="CD5" s="28">
        <v>150</v>
      </c>
      <c r="CE5" s="28">
        <v>160</v>
      </c>
      <c r="CF5" s="28">
        <v>382</v>
      </c>
      <c r="CG5" s="28">
        <v>259</v>
      </c>
      <c r="CH5" s="28">
        <v>530</v>
      </c>
      <c r="CI5" s="28">
        <v>48</v>
      </c>
      <c r="CJ5" s="28">
        <v>122</v>
      </c>
      <c r="CK5" s="28">
        <v>114</v>
      </c>
      <c r="CL5" s="28">
        <v>80</v>
      </c>
      <c r="CM5" s="28">
        <v>118</v>
      </c>
      <c r="CN5" s="28">
        <v>162</v>
      </c>
      <c r="CO5" s="28">
        <v>59</v>
      </c>
      <c r="CP5" s="28">
        <v>47</v>
      </c>
      <c r="CQ5" s="28">
        <v>200</v>
      </c>
      <c r="CR5" s="28">
        <v>54</v>
      </c>
      <c r="CS5" s="28">
        <v>42</v>
      </c>
      <c r="CT5" s="28">
        <v>41</v>
      </c>
      <c r="CU5" s="28">
        <v>84</v>
      </c>
      <c r="CV5" s="28">
        <v>105</v>
      </c>
      <c r="CW5" s="28">
        <v>118</v>
      </c>
      <c r="CX5" s="28">
        <v>100</v>
      </c>
      <c r="CY5" s="28">
        <v>114</v>
      </c>
      <c r="CZ5" s="28">
        <v>150</v>
      </c>
    </row>
    <row r="6" spans="1:104" x14ac:dyDescent="0.25">
      <c r="A6" t="s">
        <v>100</v>
      </c>
      <c r="B6">
        <v>344</v>
      </c>
      <c r="C6">
        <v>27</v>
      </c>
      <c r="D6">
        <v>110</v>
      </c>
      <c r="E6">
        <v>454</v>
      </c>
      <c r="F6">
        <v>1</v>
      </c>
      <c r="G6">
        <v>1</v>
      </c>
      <c r="H6" s="6">
        <f t="shared" si="0"/>
        <v>2</v>
      </c>
      <c r="I6">
        <v>0</v>
      </c>
      <c r="J6">
        <v>0</v>
      </c>
      <c r="K6" s="6">
        <f t="shared" si="1"/>
        <v>0</v>
      </c>
      <c r="L6">
        <v>0</v>
      </c>
      <c r="M6">
        <v>0</v>
      </c>
      <c r="N6">
        <v>1</v>
      </c>
      <c r="O6">
        <v>0</v>
      </c>
      <c r="P6">
        <v>1</v>
      </c>
      <c r="Q6">
        <v>0</v>
      </c>
      <c r="R6">
        <v>1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1</v>
      </c>
      <c r="AB6">
        <v>2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1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1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 s="29">
        <v>4</v>
      </c>
      <c r="BM6" s="29">
        <v>2</v>
      </c>
      <c r="BN6" s="29">
        <v>1</v>
      </c>
      <c r="BO6">
        <v>0</v>
      </c>
      <c r="BP6" s="29">
        <v>0</v>
      </c>
      <c r="BQ6" s="29">
        <v>0</v>
      </c>
      <c r="BR6">
        <v>1</v>
      </c>
      <c r="BS6">
        <v>0</v>
      </c>
      <c r="BT6">
        <v>0</v>
      </c>
      <c r="BU6">
        <v>0</v>
      </c>
      <c r="BV6">
        <v>0</v>
      </c>
      <c r="BW6" s="29">
        <v>5</v>
      </c>
      <c r="BX6">
        <v>0</v>
      </c>
      <c r="BY6">
        <v>0</v>
      </c>
      <c r="BZ6">
        <v>0</v>
      </c>
      <c r="CA6" s="29">
        <v>0</v>
      </c>
      <c r="CB6">
        <v>0</v>
      </c>
      <c r="CC6">
        <v>0</v>
      </c>
      <c r="CD6">
        <v>0</v>
      </c>
      <c r="CE6">
        <v>0</v>
      </c>
      <c r="CF6">
        <v>0</v>
      </c>
      <c r="CG6" s="29">
        <v>2</v>
      </c>
      <c r="CH6">
        <v>0</v>
      </c>
      <c r="CI6">
        <v>0</v>
      </c>
      <c r="CJ6" s="29">
        <v>1</v>
      </c>
      <c r="CK6" s="29">
        <v>0</v>
      </c>
      <c r="CL6">
        <v>0</v>
      </c>
      <c r="CM6">
        <v>0</v>
      </c>
      <c r="CN6">
        <v>1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</row>
    <row r="7" spans="1:104" x14ac:dyDescent="0.25">
      <c r="A7" t="s">
        <v>0</v>
      </c>
      <c r="B7">
        <v>27</v>
      </c>
      <c r="C7">
        <v>378</v>
      </c>
      <c r="D7">
        <v>35</v>
      </c>
      <c r="E7">
        <v>62</v>
      </c>
      <c r="F7">
        <v>1</v>
      </c>
      <c r="G7">
        <v>1</v>
      </c>
      <c r="H7" s="6">
        <f t="shared" si="0"/>
        <v>2</v>
      </c>
      <c r="I7">
        <v>2</v>
      </c>
      <c r="J7">
        <v>0</v>
      </c>
      <c r="K7" s="6">
        <f t="shared" si="1"/>
        <v>2</v>
      </c>
      <c r="L7">
        <v>0</v>
      </c>
      <c r="M7">
        <v>0</v>
      </c>
      <c r="N7">
        <v>0</v>
      </c>
      <c r="O7">
        <v>1</v>
      </c>
      <c r="P7">
        <v>0</v>
      </c>
      <c r="Q7">
        <v>0</v>
      </c>
      <c r="R7">
        <v>1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1</v>
      </c>
      <c r="AC7">
        <v>0</v>
      </c>
      <c r="AD7">
        <v>0</v>
      </c>
      <c r="AE7">
        <v>2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1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1</v>
      </c>
      <c r="BB7">
        <v>0</v>
      </c>
      <c r="BC7">
        <v>0</v>
      </c>
      <c r="BD7">
        <v>0</v>
      </c>
      <c r="BE7">
        <v>0</v>
      </c>
      <c r="BF7">
        <v>0</v>
      </c>
      <c r="BG7">
        <v>1</v>
      </c>
      <c r="BH7">
        <v>0</v>
      </c>
      <c r="BI7">
        <v>0</v>
      </c>
      <c r="BJ7">
        <v>0</v>
      </c>
      <c r="BK7">
        <v>0</v>
      </c>
      <c r="BL7" s="29">
        <v>5</v>
      </c>
      <c r="BM7" s="29">
        <v>3</v>
      </c>
      <c r="BN7" s="29">
        <v>0</v>
      </c>
      <c r="BO7">
        <v>1</v>
      </c>
      <c r="BP7" s="29">
        <v>0</v>
      </c>
      <c r="BQ7" s="29">
        <v>1</v>
      </c>
      <c r="BR7">
        <v>0</v>
      </c>
      <c r="BS7">
        <v>0</v>
      </c>
      <c r="BT7">
        <v>0</v>
      </c>
      <c r="BU7">
        <v>0</v>
      </c>
      <c r="BV7">
        <v>0</v>
      </c>
      <c r="BW7" s="29">
        <v>4</v>
      </c>
      <c r="BX7">
        <v>0</v>
      </c>
      <c r="BY7">
        <v>0</v>
      </c>
      <c r="BZ7">
        <v>0</v>
      </c>
      <c r="CA7" s="29">
        <v>0</v>
      </c>
      <c r="CB7">
        <v>0</v>
      </c>
      <c r="CC7">
        <v>0</v>
      </c>
      <c r="CD7">
        <v>1</v>
      </c>
      <c r="CE7">
        <v>0</v>
      </c>
      <c r="CF7">
        <v>0</v>
      </c>
      <c r="CG7" s="29">
        <v>0</v>
      </c>
      <c r="CH7">
        <v>0</v>
      </c>
      <c r="CI7">
        <v>0</v>
      </c>
      <c r="CJ7" s="29">
        <v>0</v>
      </c>
      <c r="CK7" s="29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1</v>
      </c>
      <c r="CY7">
        <v>0</v>
      </c>
      <c r="CZ7">
        <v>0</v>
      </c>
    </row>
    <row r="8" spans="1:104" x14ac:dyDescent="0.25">
      <c r="A8" t="s">
        <v>101</v>
      </c>
      <c r="B8">
        <v>86</v>
      </c>
      <c r="C8">
        <v>30</v>
      </c>
      <c r="D8">
        <v>519</v>
      </c>
      <c r="E8">
        <v>602</v>
      </c>
      <c r="F8">
        <v>2</v>
      </c>
      <c r="G8">
        <v>2</v>
      </c>
      <c r="H8" s="6">
        <f t="shared" si="0"/>
        <v>4</v>
      </c>
      <c r="I8">
        <v>0</v>
      </c>
      <c r="J8">
        <v>0</v>
      </c>
      <c r="K8" s="6">
        <f t="shared" si="1"/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</v>
      </c>
      <c r="V8">
        <v>1</v>
      </c>
      <c r="W8">
        <v>0</v>
      </c>
      <c r="X8">
        <v>0</v>
      </c>
      <c r="Y8">
        <v>2</v>
      </c>
      <c r="Z8">
        <v>0</v>
      </c>
      <c r="AA8">
        <v>1</v>
      </c>
      <c r="AB8">
        <v>1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1</v>
      </c>
      <c r="AO8">
        <v>0</v>
      </c>
      <c r="AP8">
        <v>0</v>
      </c>
      <c r="AQ8">
        <v>0</v>
      </c>
      <c r="AR8">
        <v>0</v>
      </c>
      <c r="AS8">
        <v>2</v>
      </c>
      <c r="AT8">
        <v>0</v>
      </c>
      <c r="AU8">
        <v>1</v>
      </c>
      <c r="AV8">
        <v>0</v>
      </c>
      <c r="AW8">
        <v>0</v>
      </c>
      <c r="AX8">
        <v>5</v>
      </c>
      <c r="AY8">
        <v>0</v>
      </c>
      <c r="AZ8">
        <v>0</v>
      </c>
      <c r="BA8">
        <v>0</v>
      </c>
      <c r="BB8">
        <v>0</v>
      </c>
      <c r="BC8">
        <v>0</v>
      </c>
      <c r="BD8">
        <v>1</v>
      </c>
      <c r="BE8">
        <v>0</v>
      </c>
      <c r="BF8">
        <v>0</v>
      </c>
      <c r="BG8">
        <v>0</v>
      </c>
      <c r="BH8">
        <v>0</v>
      </c>
      <c r="BI8">
        <v>3</v>
      </c>
      <c r="BJ8">
        <v>1</v>
      </c>
      <c r="BK8">
        <v>0</v>
      </c>
      <c r="BL8" s="29">
        <v>2</v>
      </c>
      <c r="BM8" s="29">
        <v>6</v>
      </c>
      <c r="BN8" s="29">
        <v>2</v>
      </c>
      <c r="BO8">
        <v>0</v>
      </c>
      <c r="BP8" s="29">
        <v>0</v>
      </c>
      <c r="BQ8" s="29">
        <v>0</v>
      </c>
      <c r="BR8">
        <v>1</v>
      </c>
      <c r="BS8">
        <v>0</v>
      </c>
      <c r="BT8">
        <v>0</v>
      </c>
      <c r="BU8">
        <v>0</v>
      </c>
      <c r="BV8">
        <v>0</v>
      </c>
      <c r="BW8" s="29">
        <v>0</v>
      </c>
      <c r="BX8">
        <v>0</v>
      </c>
      <c r="BY8">
        <v>0</v>
      </c>
      <c r="BZ8">
        <v>0</v>
      </c>
      <c r="CA8" s="29">
        <v>0</v>
      </c>
      <c r="CB8">
        <v>0</v>
      </c>
      <c r="CC8">
        <v>0</v>
      </c>
      <c r="CD8">
        <v>1</v>
      </c>
      <c r="CE8">
        <v>0</v>
      </c>
      <c r="CF8">
        <v>0</v>
      </c>
      <c r="CG8" s="29">
        <v>1</v>
      </c>
      <c r="CH8">
        <v>6</v>
      </c>
      <c r="CI8">
        <v>0</v>
      </c>
      <c r="CJ8" s="29">
        <v>0</v>
      </c>
      <c r="CK8" s="29">
        <v>0</v>
      </c>
      <c r="CL8">
        <v>0</v>
      </c>
      <c r="CM8">
        <v>0</v>
      </c>
      <c r="CN8">
        <v>1</v>
      </c>
      <c r="CO8">
        <v>0</v>
      </c>
      <c r="CP8">
        <v>0</v>
      </c>
      <c r="CQ8">
        <v>3</v>
      </c>
      <c r="CR8">
        <v>0</v>
      </c>
      <c r="CS8">
        <v>0</v>
      </c>
      <c r="CT8">
        <v>1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</row>
    <row r="9" spans="1:104" x14ac:dyDescent="0.25">
      <c r="A9" t="s">
        <v>102</v>
      </c>
      <c r="B9">
        <v>344</v>
      </c>
      <c r="C9">
        <v>42</v>
      </c>
      <c r="D9">
        <v>519</v>
      </c>
      <c r="E9">
        <v>860</v>
      </c>
      <c r="F9">
        <v>3</v>
      </c>
      <c r="G9">
        <v>2</v>
      </c>
      <c r="H9" s="6">
        <f t="shared" si="0"/>
        <v>5</v>
      </c>
      <c r="I9">
        <v>0</v>
      </c>
      <c r="J9">
        <v>0</v>
      </c>
      <c r="K9" s="6">
        <f t="shared" si="1"/>
        <v>0</v>
      </c>
      <c r="L9">
        <v>0</v>
      </c>
      <c r="M9">
        <v>0</v>
      </c>
      <c r="N9">
        <v>1</v>
      </c>
      <c r="O9">
        <v>0</v>
      </c>
      <c r="P9">
        <v>1</v>
      </c>
      <c r="Q9">
        <v>0</v>
      </c>
      <c r="R9">
        <v>1</v>
      </c>
      <c r="S9">
        <v>0</v>
      </c>
      <c r="T9">
        <v>0</v>
      </c>
      <c r="U9">
        <v>1</v>
      </c>
      <c r="V9">
        <v>1</v>
      </c>
      <c r="W9">
        <v>0</v>
      </c>
      <c r="X9">
        <v>0</v>
      </c>
      <c r="Y9">
        <v>2</v>
      </c>
      <c r="Z9">
        <v>0</v>
      </c>
      <c r="AA9">
        <v>2</v>
      </c>
      <c r="AB9">
        <v>3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1</v>
      </c>
      <c r="AK9">
        <v>0</v>
      </c>
      <c r="AL9">
        <v>0</v>
      </c>
      <c r="AM9">
        <v>0</v>
      </c>
      <c r="AN9">
        <v>1</v>
      </c>
      <c r="AO9">
        <v>0</v>
      </c>
      <c r="AP9">
        <v>0</v>
      </c>
      <c r="AQ9">
        <v>0</v>
      </c>
      <c r="AR9">
        <v>0</v>
      </c>
      <c r="AS9">
        <v>2</v>
      </c>
      <c r="AT9">
        <v>0</v>
      </c>
      <c r="AU9">
        <v>1</v>
      </c>
      <c r="AV9">
        <v>0</v>
      </c>
      <c r="AW9">
        <v>0</v>
      </c>
      <c r="AX9">
        <v>6</v>
      </c>
      <c r="AY9">
        <v>0</v>
      </c>
      <c r="AZ9">
        <v>0</v>
      </c>
      <c r="BA9">
        <v>0</v>
      </c>
      <c r="BB9">
        <v>0</v>
      </c>
      <c r="BC9">
        <v>0</v>
      </c>
      <c r="BD9">
        <v>1</v>
      </c>
      <c r="BE9">
        <v>0</v>
      </c>
      <c r="BF9">
        <v>0</v>
      </c>
      <c r="BG9">
        <v>0</v>
      </c>
      <c r="BH9">
        <v>0</v>
      </c>
      <c r="BI9">
        <v>3</v>
      </c>
      <c r="BJ9">
        <v>1</v>
      </c>
      <c r="BK9">
        <v>0</v>
      </c>
      <c r="BL9" s="29">
        <v>6</v>
      </c>
      <c r="BM9" s="29">
        <v>8</v>
      </c>
      <c r="BN9" s="29">
        <v>3</v>
      </c>
      <c r="BO9">
        <v>0</v>
      </c>
      <c r="BP9" s="29">
        <v>0</v>
      </c>
      <c r="BQ9" s="29">
        <v>0</v>
      </c>
      <c r="BR9">
        <v>1</v>
      </c>
      <c r="BS9">
        <v>0</v>
      </c>
      <c r="BT9">
        <v>0</v>
      </c>
      <c r="BU9">
        <v>0</v>
      </c>
      <c r="BV9">
        <v>0</v>
      </c>
      <c r="BW9" s="29">
        <v>5</v>
      </c>
      <c r="BX9">
        <v>0</v>
      </c>
      <c r="BY9">
        <v>0</v>
      </c>
      <c r="BZ9">
        <v>0</v>
      </c>
      <c r="CA9" s="29">
        <v>0</v>
      </c>
      <c r="CB9">
        <v>0</v>
      </c>
      <c r="CC9">
        <v>0</v>
      </c>
      <c r="CD9">
        <v>1</v>
      </c>
      <c r="CE9">
        <v>0</v>
      </c>
      <c r="CF9">
        <v>0</v>
      </c>
      <c r="CG9" s="29">
        <v>3</v>
      </c>
      <c r="CH9">
        <v>6</v>
      </c>
      <c r="CI9">
        <v>0</v>
      </c>
      <c r="CJ9" s="29">
        <v>1</v>
      </c>
      <c r="CK9" s="29">
        <v>0</v>
      </c>
      <c r="CL9">
        <v>0</v>
      </c>
      <c r="CM9">
        <v>0</v>
      </c>
      <c r="CN9">
        <v>1</v>
      </c>
      <c r="CO9">
        <v>0</v>
      </c>
      <c r="CP9">
        <v>0</v>
      </c>
      <c r="CQ9">
        <v>3</v>
      </c>
      <c r="CR9">
        <v>0</v>
      </c>
      <c r="CS9">
        <v>0</v>
      </c>
      <c r="CT9">
        <v>1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</row>
    <row r="10" spans="1:104" x14ac:dyDescent="0.25">
      <c r="A10" s="30" t="s">
        <v>1</v>
      </c>
      <c r="B10" s="30">
        <v>1</v>
      </c>
      <c r="C10" s="30">
        <v>1</v>
      </c>
      <c r="D10" s="30">
        <v>4</v>
      </c>
      <c r="E10" s="30">
        <v>5</v>
      </c>
      <c r="F10" s="30">
        <v>214</v>
      </c>
      <c r="G10" s="30">
        <v>3</v>
      </c>
      <c r="H10" s="6">
        <f t="shared" si="0"/>
        <v>217</v>
      </c>
      <c r="I10" s="30">
        <v>0</v>
      </c>
      <c r="J10" s="30">
        <v>0</v>
      </c>
      <c r="K10" s="6">
        <f t="shared" si="1"/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2</v>
      </c>
      <c r="S10" s="30">
        <v>0</v>
      </c>
      <c r="T10" s="30">
        <v>0</v>
      </c>
      <c r="U10" s="30">
        <v>0</v>
      </c>
      <c r="V10" s="30">
        <v>1</v>
      </c>
      <c r="W10" s="30">
        <v>0</v>
      </c>
      <c r="X10" s="30">
        <v>1</v>
      </c>
      <c r="Y10" s="30">
        <v>3</v>
      </c>
      <c r="Z10" s="30">
        <v>0</v>
      </c>
      <c r="AA10" s="30">
        <v>0</v>
      </c>
      <c r="AB10" s="30">
        <v>3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v>0</v>
      </c>
      <c r="AO10" s="30">
        <v>0</v>
      </c>
      <c r="AP10" s="30">
        <v>0</v>
      </c>
      <c r="AQ10" s="30">
        <v>0</v>
      </c>
      <c r="AR10" s="30">
        <v>0</v>
      </c>
      <c r="AS10" s="30">
        <v>0</v>
      </c>
      <c r="AT10" s="30">
        <v>0</v>
      </c>
      <c r="AU10" s="30">
        <v>0</v>
      </c>
      <c r="AV10" s="30">
        <v>0</v>
      </c>
      <c r="AW10" s="30">
        <v>0</v>
      </c>
      <c r="AX10" s="30">
        <v>1</v>
      </c>
      <c r="AY10" s="30">
        <v>0</v>
      </c>
      <c r="AZ10" s="30">
        <v>0</v>
      </c>
      <c r="BA10" s="30">
        <v>0</v>
      </c>
      <c r="BB10" s="30">
        <v>0</v>
      </c>
      <c r="BC10" s="30">
        <v>0</v>
      </c>
      <c r="BD10" s="30">
        <v>1</v>
      </c>
      <c r="BE10" s="30">
        <v>0</v>
      </c>
      <c r="BF10" s="30">
        <v>0</v>
      </c>
      <c r="BG10" s="30">
        <v>0</v>
      </c>
      <c r="BH10" s="30">
        <v>1</v>
      </c>
      <c r="BI10" s="30">
        <v>1</v>
      </c>
      <c r="BJ10" s="30">
        <v>0</v>
      </c>
      <c r="BK10" s="30">
        <v>0</v>
      </c>
      <c r="BL10" s="30">
        <v>0</v>
      </c>
      <c r="BM10" s="30">
        <v>1</v>
      </c>
      <c r="BN10" s="30">
        <v>2</v>
      </c>
      <c r="BO10" s="30">
        <v>1</v>
      </c>
      <c r="BP10" s="30">
        <v>2</v>
      </c>
      <c r="BQ10" s="30">
        <v>0</v>
      </c>
      <c r="BR10" s="30">
        <v>0</v>
      </c>
      <c r="BS10" s="30">
        <v>0</v>
      </c>
      <c r="BT10" s="30">
        <v>0</v>
      </c>
      <c r="BU10" s="30">
        <v>0</v>
      </c>
      <c r="BV10" s="30">
        <v>0</v>
      </c>
      <c r="BW10" s="30">
        <v>3</v>
      </c>
      <c r="BX10" s="30">
        <v>0</v>
      </c>
      <c r="BY10" s="30">
        <v>0</v>
      </c>
      <c r="BZ10" s="30">
        <v>0</v>
      </c>
      <c r="CA10" s="30">
        <v>0</v>
      </c>
      <c r="CB10" s="30">
        <v>0</v>
      </c>
      <c r="CC10" s="30">
        <v>0</v>
      </c>
      <c r="CD10" s="30">
        <v>1</v>
      </c>
      <c r="CE10" s="30">
        <v>0</v>
      </c>
      <c r="CF10" s="30">
        <v>1</v>
      </c>
      <c r="CG10" s="30">
        <v>1</v>
      </c>
      <c r="CH10" s="30">
        <v>1</v>
      </c>
      <c r="CI10" s="30">
        <v>0</v>
      </c>
      <c r="CJ10" s="30">
        <v>1</v>
      </c>
      <c r="CK10" s="30">
        <v>0</v>
      </c>
      <c r="CL10" s="30">
        <v>0</v>
      </c>
      <c r="CM10" s="30">
        <v>0</v>
      </c>
      <c r="CN10" s="30">
        <v>0</v>
      </c>
      <c r="CO10" s="30">
        <v>0</v>
      </c>
      <c r="CP10" s="30">
        <v>0</v>
      </c>
      <c r="CQ10" s="30">
        <v>0</v>
      </c>
      <c r="CR10" s="30">
        <v>0</v>
      </c>
      <c r="CS10" s="30">
        <v>0</v>
      </c>
      <c r="CT10" s="30">
        <v>0</v>
      </c>
      <c r="CU10" s="30">
        <v>0</v>
      </c>
      <c r="CV10" s="30">
        <v>0</v>
      </c>
      <c r="CW10" s="30">
        <v>0</v>
      </c>
      <c r="CX10" s="30">
        <v>1</v>
      </c>
      <c r="CY10" s="30">
        <v>1</v>
      </c>
      <c r="CZ10" s="30">
        <v>0</v>
      </c>
    </row>
    <row r="11" spans="1:104" x14ac:dyDescent="0.25">
      <c r="A11" s="30" t="s">
        <v>2</v>
      </c>
      <c r="B11" s="30">
        <v>2</v>
      </c>
      <c r="C11" s="30">
        <v>1</v>
      </c>
      <c r="D11" s="30">
        <v>4</v>
      </c>
      <c r="E11" s="30">
        <v>6</v>
      </c>
      <c r="F11" s="30">
        <v>3</v>
      </c>
      <c r="G11" s="30">
        <v>191</v>
      </c>
      <c r="H11" s="6">
        <f t="shared" si="0"/>
        <v>194</v>
      </c>
      <c r="I11" s="30">
        <v>0</v>
      </c>
      <c r="J11" s="30">
        <v>0</v>
      </c>
      <c r="K11" s="6">
        <f t="shared" si="1"/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1</v>
      </c>
      <c r="V11" s="30">
        <v>0</v>
      </c>
      <c r="W11" s="30">
        <v>0</v>
      </c>
      <c r="X11" s="30">
        <v>0</v>
      </c>
      <c r="Y11" s="30">
        <v>3</v>
      </c>
      <c r="Z11" s="30">
        <v>0</v>
      </c>
      <c r="AA11" s="30">
        <v>0</v>
      </c>
      <c r="AB11" s="30">
        <v>4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1</v>
      </c>
      <c r="AK11" s="30">
        <v>1</v>
      </c>
      <c r="AL11" s="30">
        <v>0</v>
      </c>
      <c r="AM11" s="30">
        <v>0</v>
      </c>
      <c r="AN11" s="30">
        <v>0</v>
      </c>
      <c r="AO11" s="30">
        <v>1</v>
      </c>
      <c r="AP11" s="30">
        <v>0</v>
      </c>
      <c r="AQ11" s="30">
        <v>0</v>
      </c>
      <c r="AR11" s="30">
        <v>0</v>
      </c>
      <c r="AS11" s="30">
        <v>0</v>
      </c>
      <c r="AT11" s="30">
        <v>2</v>
      </c>
      <c r="AU11" s="30">
        <v>0</v>
      </c>
      <c r="AV11" s="30">
        <v>0</v>
      </c>
      <c r="AW11" s="30">
        <v>0</v>
      </c>
      <c r="AX11" s="30">
        <v>0</v>
      </c>
      <c r="AY11" s="30">
        <v>0</v>
      </c>
      <c r="AZ11" s="30">
        <v>0</v>
      </c>
      <c r="BA11" s="30">
        <v>1</v>
      </c>
      <c r="BB11" s="30">
        <v>1</v>
      </c>
      <c r="BC11" s="30">
        <v>0</v>
      </c>
      <c r="BD11" s="30">
        <v>0</v>
      </c>
      <c r="BE11" s="30">
        <v>0</v>
      </c>
      <c r="BF11" s="30">
        <v>0</v>
      </c>
      <c r="BG11" s="30">
        <v>0</v>
      </c>
      <c r="BH11" s="30">
        <v>0</v>
      </c>
      <c r="BI11" s="30">
        <v>0</v>
      </c>
      <c r="BJ11" s="30">
        <v>2</v>
      </c>
      <c r="BK11" s="30">
        <v>0</v>
      </c>
      <c r="BL11" s="30">
        <v>0</v>
      </c>
      <c r="BM11" s="30">
        <v>1</v>
      </c>
      <c r="BN11" s="30">
        <v>0</v>
      </c>
      <c r="BO11" s="30">
        <v>0</v>
      </c>
      <c r="BP11" s="30">
        <v>0</v>
      </c>
      <c r="BQ11" s="30">
        <v>0</v>
      </c>
      <c r="BR11" s="30">
        <v>0</v>
      </c>
      <c r="BS11" s="30">
        <v>0</v>
      </c>
      <c r="BT11" s="30">
        <v>0</v>
      </c>
      <c r="BU11" s="30">
        <v>0</v>
      </c>
      <c r="BV11" s="30">
        <v>0</v>
      </c>
      <c r="BW11" s="30">
        <v>3</v>
      </c>
      <c r="BX11" s="30">
        <v>0</v>
      </c>
      <c r="BY11" s="30">
        <v>0</v>
      </c>
      <c r="BZ11" s="30">
        <v>0</v>
      </c>
      <c r="CA11" s="30">
        <v>0</v>
      </c>
      <c r="CB11" s="30">
        <v>0</v>
      </c>
      <c r="CC11" s="30">
        <v>0</v>
      </c>
      <c r="CD11" s="30">
        <v>0</v>
      </c>
      <c r="CE11" s="30">
        <v>0</v>
      </c>
      <c r="CF11" s="30">
        <v>0</v>
      </c>
      <c r="CG11" s="30">
        <v>0</v>
      </c>
      <c r="CH11" s="30">
        <v>3</v>
      </c>
      <c r="CI11" s="30">
        <v>0</v>
      </c>
      <c r="CJ11" s="30">
        <v>0</v>
      </c>
      <c r="CK11" s="30">
        <v>0</v>
      </c>
      <c r="CL11" s="30">
        <v>0</v>
      </c>
      <c r="CM11" s="30">
        <v>0</v>
      </c>
      <c r="CN11" s="30">
        <v>1</v>
      </c>
      <c r="CO11" s="30">
        <v>0</v>
      </c>
      <c r="CP11" s="30">
        <v>0</v>
      </c>
      <c r="CQ11" s="30">
        <v>0</v>
      </c>
      <c r="CR11" s="30">
        <v>1</v>
      </c>
      <c r="CS11" s="30">
        <v>0</v>
      </c>
      <c r="CT11" s="30">
        <v>0</v>
      </c>
      <c r="CU11" s="30">
        <v>1</v>
      </c>
      <c r="CV11" s="30">
        <v>0</v>
      </c>
      <c r="CW11" s="30">
        <v>0</v>
      </c>
      <c r="CX11" s="30">
        <v>0</v>
      </c>
      <c r="CY11" s="30">
        <v>1</v>
      </c>
      <c r="CZ11" s="30">
        <v>0</v>
      </c>
    </row>
    <row r="12" spans="1:104" x14ac:dyDescent="0.25">
      <c r="A12" s="31" t="s">
        <v>3</v>
      </c>
      <c r="B12" s="31">
        <v>0</v>
      </c>
      <c r="C12" s="31">
        <v>1</v>
      </c>
      <c r="D12" s="31">
        <v>0</v>
      </c>
      <c r="E12" s="31">
        <v>0</v>
      </c>
      <c r="F12" s="31">
        <v>0</v>
      </c>
      <c r="G12" s="31">
        <v>0</v>
      </c>
      <c r="H12" s="6">
        <f t="shared" si="0"/>
        <v>0</v>
      </c>
      <c r="I12" s="31">
        <v>30</v>
      </c>
      <c r="J12" s="31">
        <v>0</v>
      </c>
      <c r="K12" s="6">
        <f t="shared" si="1"/>
        <v>30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1">
        <v>0</v>
      </c>
      <c r="AY12" s="31">
        <v>0</v>
      </c>
      <c r="AZ12" s="31">
        <v>0</v>
      </c>
      <c r="BA12" s="31">
        <v>0</v>
      </c>
      <c r="BB12" s="31">
        <v>0</v>
      </c>
      <c r="BC12" s="31">
        <v>0</v>
      </c>
      <c r="BD12" s="31">
        <v>0</v>
      </c>
      <c r="BE12" s="31">
        <v>0</v>
      </c>
      <c r="BF12" s="31">
        <v>0</v>
      </c>
      <c r="BG12" s="31">
        <v>0</v>
      </c>
      <c r="BH12" s="31">
        <v>0</v>
      </c>
      <c r="BI12" s="31">
        <v>0</v>
      </c>
      <c r="BJ12" s="31">
        <v>0</v>
      </c>
      <c r="BK12" s="31">
        <v>0</v>
      </c>
      <c r="BL12" s="31">
        <v>0</v>
      </c>
      <c r="BM12" s="31">
        <v>0</v>
      </c>
      <c r="BN12" s="31">
        <v>0</v>
      </c>
      <c r="BO12" s="31">
        <v>0</v>
      </c>
      <c r="BP12" s="31">
        <v>0</v>
      </c>
      <c r="BQ12" s="31">
        <v>0</v>
      </c>
      <c r="BR12" s="31">
        <v>0</v>
      </c>
      <c r="BS12" s="31">
        <v>0</v>
      </c>
      <c r="BT12" s="31">
        <v>0</v>
      </c>
      <c r="BU12" s="31">
        <v>0</v>
      </c>
      <c r="BV12" s="31">
        <v>0</v>
      </c>
      <c r="BW12" s="31">
        <v>0</v>
      </c>
      <c r="BX12" s="31">
        <v>0</v>
      </c>
      <c r="BY12" s="31">
        <v>0</v>
      </c>
      <c r="BZ12" s="31">
        <v>0</v>
      </c>
      <c r="CA12" s="31">
        <v>0</v>
      </c>
      <c r="CB12" s="31">
        <v>0</v>
      </c>
      <c r="CC12" s="31">
        <v>0</v>
      </c>
      <c r="CD12" s="31">
        <v>0</v>
      </c>
      <c r="CE12" s="31">
        <v>0</v>
      </c>
      <c r="CF12" s="31">
        <v>0</v>
      </c>
      <c r="CG12" s="31">
        <v>0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0</v>
      </c>
      <c r="CQ12" s="31">
        <v>0</v>
      </c>
      <c r="CR12" s="31">
        <v>0</v>
      </c>
      <c r="CS12" s="31">
        <v>0</v>
      </c>
      <c r="CT12" s="31">
        <v>0</v>
      </c>
      <c r="CU12" s="31">
        <v>0</v>
      </c>
      <c r="CV12" s="31">
        <v>0</v>
      </c>
      <c r="CW12" s="31">
        <v>0</v>
      </c>
      <c r="CX12" s="31">
        <v>1</v>
      </c>
      <c r="CY12" s="31">
        <v>0</v>
      </c>
      <c r="CZ12" s="31">
        <v>0</v>
      </c>
    </row>
    <row r="13" spans="1:104" x14ac:dyDescent="0.25">
      <c r="A13" s="6" t="s">
        <v>6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6">
        <f t="shared" si="0"/>
        <v>0</v>
      </c>
      <c r="I13" s="30">
        <v>0</v>
      </c>
      <c r="J13" s="30">
        <v>218</v>
      </c>
      <c r="K13" s="6">
        <f t="shared" si="1"/>
        <v>218</v>
      </c>
      <c r="L13" s="30">
        <v>0</v>
      </c>
      <c r="M13" s="6">
        <v>2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1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0">
        <v>0</v>
      </c>
      <c r="AN13" s="30">
        <v>0</v>
      </c>
      <c r="AO13" s="30">
        <v>1</v>
      </c>
      <c r="AP13" s="30">
        <v>0</v>
      </c>
      <c r="AQ13" s="30">
        <v>0</v>
      </c>
      <c r="AR13" s="30">
        <v>0</v>
      </c>
      <c r="AS13" s="30">
        <v>0</v>
      </c>
      <c r="AT13" s="30">
        <v>0</v>
      </c>
      <c r="AU13" s="30">
        <v>0</v>
      </c>
      <c r="AV13" s="30">
        <v>0</v>
      </c>
      <c r="AW13" s="30">
        <v>0</v>
      </c>
      <c r="AX13" s="30">
        <v>0</v>
      </c>
      <c r="AY13" s="30">
        <v>0</v>
      </c>
      <c r="AZ13" s="30">
        <v>0</v>
      </c>
      <c r="BA13" s="30">
        <v>0</v>
      </c>
      <c r="BB13" s="30">
        <v>1</v>
      </c>
      <c r="BC13" s="30">
        <v>0</v>
      </c>
      <c r="BD13" s="30">
        <v>0</v>
      </c>
      <c r="BE13" s="30">
        <v>0</v>
      </c>
      <c r="BF13" s="30">
        <v>0</v>
      </c>
      <c r="BG13" s="30">
        <v>0</v>
      </c>
      <c r="BH13" s="30">
        <v>0</v>
      </c>
      <c r="BI13" s="30">
        <v>0</v>
      </c>
      <c r="BJ13" s="30">
        <v>0</v>
      </c>
      <c r="BK13" s="30">
        <v>0</v>
      </c>
      <c r="BL13" s="30">
        <v>0</v>
      </c>
      <c r="BM13" s="6">
        <v>1</v>
      </c>
      <c r="BN13" s="6">
        <v>1</v>
      </c>
      <c r="BO13" s="6"/>
      <c r="BP13" s="6"/>
      <c r="BQ13" s="6"/>
      <c r="BR13" s="6">
        <v>1</v>
      </c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>
        <v>1</v>
      </c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>
        <v>1</v>
      </c>
      <c r="CV13" s="6"/>
      <c r="CW13" s="6"/>
      <c r="CX13" s="6"/>
      <c r="CY13" s="6"/>
      <c r="CZ13" s="6"/>
    </row>
    <row r="17" spans="1:104" x14ac:dyDescent="0.25">
      <c r="A17" s="5" t="s">
        <v>97</v>
      </c>
    </row>
    <row r="18" spans="1:104" x14ac:dyDescent="0.25">
      <c r="A18" s="1" t="s">
        <v>95</v>
      </c>
      <c r="B18" s="1" t="s">
        <v>100</v>
      </c>
      <c r="C18" s="1" t="s">
        <v>0</v>
      </c>
      <c r="D18" s="1" t="s">
        <v>101</v>
      </c>
      <c r="E18" s="1" t="s">
        <v>102</v>
      </c>
      <c r="F18" s="1" t="s">
        <v>1</v>
      </c>
      <c r="G18" s="1" t="s">
        <v>2</v>
      </c>
      <c r="H18" s="1" t="s">
        <v>99</v>
      </c>
      <c r="I18" s="1" t="s">
        <v>3</v>
      </c>
      <c r="J18" s="1" t="s">
        <v>6</v>
      </c>
      <c r="K18" s="1" t="s">
        <v>155</v>
      </c>
      <c r="L18" s="1" t="s">
        <v>4</v>
      </c>
      <c r="M18" s="1" t="s">
        <v>5</v>
      </c>
      <c r="N18" s="1" t="s">
        <v>7</v>
      </c>
      <c r="O18" s="1" t="s">
        <v>8</v>
      </c>
      <c r="P18" s="1" t="s">
        <v>9</v>
      </c>
      <c r="Q18" s="1" t="s">
        <v>10</v>
      </c>
      <c r="R18" s="1" t="s">
        <v>11</v>
      </c>
      <c r="S18" s="1" t="s">
        <v>12</v>
      </c>
      <c r="T18" s="1" t="s">
        <v>13</v>
      </c>
      <c r="U18" s="1" t="s">
        <v>14</v>
      </c>
      <c r="V18" s="1" t="s">
        <v>15</v>
      </c>
      <c r="W18" s="1" t="s">
        <v>16</v>
      </c>
      <c r="X18" s="1" t="s">
        <v>17</v>
      </c>
      <c r="Y18" s="1" t="s">
        <v>18</v>
      </c>
      <c r="Z18" s="1" t="s">
        <v>19</v>
      </c>
      <c r="AA18" s="1" t="s">
        <v>20</v>
      </c>
      <c r="AB18" s="1" t="s">
        <v>21</v>
      </c>
      <c r="AC18" s="1" t="s">
        <v>94</v>
      </c>
      <c r="AD18" s="1" t="s">
        <v>22</v>
      </c>
      <c r="AE18" s="1" t="s">
        <v>23</v>
      </c>
      <c r="AF18" s="1" t="s">
        <v>24</v>
      </c>
      <c r="AG18" s="1" t="s">
        <v>25</v>
      </c>
      <c r="AH18" s="1" t="s">
        <v>26</v>
      </c>
      <c r="AI18" s="1" t="s">
        <v>27</v>
      </c>
      <c r="AJ18" s="1" t="s">
        <v>28</v>
      </c>
      <c r="AK18" s="1" t="s">
        <v>29</v>
      </c>
      <c r="AL18" s="1" t="s">
        <v>30</v>
      </c>
      <c r="AM18" s="1" t="s">
        <v>31</v>
      </c>
      <c r="AN18" s="1" t="s">
        <v>32</v>
      </c>
      <c r="AO18" s="1" t="s">
        <v>33</v>
      </c>
      <c r="AP18" s="1" t="s">
        <v>34</v>
      </c>
      <c r="AQ18" s="1" t="s">
        <v>35</v>
      </c>
      <c r="AR18" s="1" t="s">
        <v>36</v>
      </c>
      <c r="AS18" s="1" t="s">
        <v>37</v>
      </c>
      <c r="AT18" s="1" t="s">
        <v>38</v>
      </c>
      <c r="AU18" s="1" t="s">
        <v>39</v>
      </c>
      <c r="AV18" s="1" t="s">
        <v>40</v>
      </c>
      <c r="AW18" s="1" t="s">
        <v>41</v>
      </c>
      <c r="AX18" s="1" t="s">
        <v>42</v>
      </c>
      <c r="AY18" s="1" t="s">
        <v>43</v>
      </c>
      <c r="AZ18" s="1" t="s">
        <v>44</v>
      </c>
      <c r="BA18" s="1" t="s">
        <v>45</v>
      </c>
      <c r="BB18" s="1" t="s">
        <v>46</v>
      </c>
      <c r="BC18" s="1" t="s">
        <v>47</v>
      </c>
      <c r="BD18" s="1" t="s">
        <v>48</v>
      </c>
      <c r="BE18" s="1" t="s">
        <v>49</v>
      </c>
      <c r="BF18" s="1" t="s">
        <v>50</v>
      </c>
      <c r="BG18" s="1" t="s">
        <v>51</v>
      </c>
      <c r="BH18" s="1" t="s">
        <v>52</v>
      </c>
      <c r="BI18" s="1" t="s">
        <v>53</v>
      </c>
      <c r="BJ18" s="1" t="s">
        <v>54</v>
      </c>
      <c r="BK18" s="1" t="s">
        <v>55</v>
      </c>
      <c r="BL18" s="1" t="s">
        <v>56</v>
      </c>
      <c r="BM18" s="1" t="s">
        <v>57</v>
      </c>
      <c r="BN18" s="1" t="s">
        <v>58</v>
      </c>
      <c r="BO18" s="1" t="s">
        <v>59</v>
      </c>
      <c r="BP18" s="1" t="s">
        <v>60</v>
      </c>
      <c r="BQ18" s="1" t="s">
        <v>61</v>
      </c>
      <c r="BR18" s="1" t="s">
        <v>62</v>
      </c>
      <c r="BS18" s="1" t="s">
        <v>63</v>
      </c>
      <c r="BT18" s="1" t="s">
        <v>64</v>
      </c>
      <c r="BU18" s="1" t="s">
        <v>65</v>
      </c>
      <c r="BV18" s="1" t="s">
        <v>66</v>
      </c>
      <c r="BW18" s="1" t="s">
        <v>67</v>
      </c>
      <c r="BX18" s="1" t="s">
        <v>163</v>
      </c>
      <c r="BY18" s="1" t="s">
        <v>69</v>
      </c>
      <c r="BZ18" s="1" t="s">
        <v>70</v>
      </c>
      <c r="CA18" s="1" t="s">
        <v>71</v>
      </c>
      <c r="CB18" s="1" t="s">
        <v>72</v>
      </c>
      <c r="CC18" s="1" t="s">
        <v>160</v>
      </c>
      <c r="CD18" s="1" t="s">
        <v>73</v>
      </c>
      <c r="CE18" s="1" t="s">
        <v>74</v>
      </c>
      <c r="CF18" s="1" t="s">
        <v>75</v>
      </c>
      <c r="CG18" s="1" t="s">
        <v>76</v>
      </c>
      <c r="CH18" s="1" t="s">
        <v>77</v>
      </c>
      <c r="CI18" s="1" t="s">
        <v>78</v>
      </c>
      <c r="CJ18" s="1" t="s">
        <v>79</v>
      </c>
      <c r="CK18" s="1" t="s">
        <v>80</v>
      </c>
      <c r="CL18" s="1" t="s">
        <v>81</v>
      </c>
      <c r="CM18" s="1" t="s">
        <v>82</v>
      </c>
      <c r="CN18" s="1" t="s">
        <v>83</v>
      </c>
      <c r="CO18" s="1" t="s">
        <v>84</v>
      </c>
      <c r="CP18" s="1" t="s">
        <v>85</v>
      </c>
      <c r="CQ18" s="1" t="s">
        <v>86</v>
      </c>
      <c r="CR18" s="1" t="s">
        <v>87</v>
      </c>
      <c r="CS18" s="1" t="s">
        <v>161</v>
      </c>
      <c r="CT18" s="1" t="s">
        <v>154</v>
      </c>
      <c r="CU18" s="1" t="s">
        <v>88</v>
      </c>
      <c r="CV18" s="1" t="s">
        <v>89</v>
      </c>
      <c r="CW18" s="1" t="s">
        <v>90</v>
      </c>
      <c r="CX18" s="1" t="s">
        <v>91</v>
      </c>
      <c r="CY18" s="1" t="s">
        <v>92</v>
      </c>
      <c r="CZ18" s="1" t="s">
        <v>162</v>
      </c>
    </row>
    <row r="19" spans="1:104" x14ac:dyDescent="0.25">
      <c r="A19" s="28" t="s">
        <v>93</v>
      </c>
      <c r="B19" s="28">
        <v>344</v>
      </c>
      <c r="C19" s="27">
        <v>378</v>
      </c>
      <c r="D19" s="27">
        <v>519</v>
      </c>
      <c r="E19" s="27">
        <v>860</v>
      </c>
      <c r="F19" s="28">
        <v>214</v>
      </c>
      <c r="G19" s="28">
        <v>191</v>
      </c>
      <c r="H19" s="2">
        <v>405</v>
      </c>
      <c r="I19" s="28">
        <v>30</v>
      </c>
      <c r="J19" s="28">
        <v>218</v>
      </c>
      <c r="K19" s="2">
        <f>SUM(I19:J19)</f>
        <v>248</v>
      </c>
      <c r="L19" s="28">
        <v>30</v>
      </c>
      <c r="M19" s="28">
        <v>80</v>
      </c>
      <c r="N19" s="28">
        <v>200</v>
      </c>
      <c r="O19" s="28">
        <v>256</v>
      </c>
      <c r="P19" s="28">
        <v>53</v>
      </c>
      <c r="Q19" s="28">
        <v>78</v>
      </c>
      <c r="R19" s="28">
        <v>643</v>
      </c>
      <c r="S19" s="28">
        <v>197</v>
      </c>
      <c r="T19" s="28">
        <v>48</v>
      </c>
      <c r="U19" s="28">
        <v>131</v>
      </c>
      <c r="V19" s="28">
        <v>150</v>
      </c>
      <c r="W19" s="28">
        <v>41</v>
      </c>
      <c r="X19" s="28">
        <v>72</v>
      </c>
      <c r="Y19" s="28">
        <v>100</v>
      </c>
      <c r="Z19" s="28">
        <v>124</v>
      </c>
      <c r="AA19" s="28">
        <v>100</v>
      </c>
      <c r="AB19" s="28">
        <v>195</v>
      </c>
      <c r="AC19" s="28">
        <v>30</v>
      </c>
      <c r="AD19" s="28">
        <v>41</v>
      </c>
      <c r="AE19" s="28">
        <v>166</v>
      </c>
      <c r="AF19" s="28">
        <v>214</v>
      </c>
      <c r="AG19" s="28">
        <v>31</v>
      </c>
      <c r="AH19" s="28">
        <v>81</v>
      </c>
      <c r="AI19" s="28">
        <v>91</v>
      </c>
      <c r="AJ19" s="28">
        <v>138</v>
      </c>
      <c r="AK19" s="28">
        <v>102</v>
      </c>
      <c r="AL19" s="28">
        <v>83</v>
      </c>
      <c r="AM19" s="28">
        <v>44</v>
      </c>
      <c r="AN19" s="28">
        <v>185</v>
      </c>
      <c r="AO19" s="28">
        <v>125</v>
      </c>
      <c r="AP19" s="28">
        <v>50</v>
      </c>
      <c r="AQ19" s="28">
        <v>47</v>
      </c>
      <c r="AR19" s="28">
        <v>91</v>
      </c>
      <c r="AS19" s="28">
        <v>125</v>
      </c>
      <c r="AT19" s="28">
        <v>254</v>
      </c>
      <c r="AU19" s="28">
        <v>260</v>
      </c>
      <c r="AV19" s="28">
        <v>95</v>
      </c>
      <c r="AW19" s="28">
        <v>46</v>
      </c>
      <c r="AX19" s="28">
        <v>170</v>
      </c>
      <c r="AY19" s="28">
        <v>40</v>
      </c>
      <c r="AZ19" s="28">
        <v>47</v>
      </c>
      <c r="BA19" s="28">
        <v>143</v>
      </c>
      <c r="BB19" s="28">
        <v>101</v>
      </c>
      <c r="BC19" s="28">
        <v>160</v>
      </c>
      <c r="BD19" s="28">
        <v>124</v>
      </c>
      <c r="BE19" s="28">
        <v>31</v>
      </c>
      <c r="BF19" s="28">
        <v>44</v>
      </c>
      <c r="BG19" s="28">
        <v>119</v>
      </c>
      <c r="BH19" s="28">
        <v>222</v>
      </c>
      <c r="BI19" s="28">
        <v>134</v>
      </c>
      <c r="BJ19" s="28">
        <v>139</v>
      </c>
      <c r="BK19" s="28">
        <v>100</v>
      </c>
      <c r="BL19" s="28">
        <v>505</v>
      </c>
      <c r="BM19" s="28">
        <v>303</v>
      </c>
      <c r="BN19" s="28">
        <v>104</v>
      </c>
      <c r="BO19" s="28">
        <v>161</v>
      </c>
      <c r="BP19" s="28">
        <v>101</v>
      </c>
      <c r="BQ19" s="28">
        <v>126</v>
      </c>
      <c r="BR19" s="28">
        <v>176</v>
      </c>
      <c r="BS19" s="28">
        <v>70</v>
      </c>
      <c r="BT19" s="28">
        <v>130</v>
      </c>
      <c r="BU19" s="28">
        <v>42</v>
      </c>
      <c r="BV19" s="28">
        <v>266</v>
      </c>
      <c r="BW19" s="28">
        <v>2085</v>
      </c>
      <c r="BX19" s="28">
        <v>37</v>
      </c>
      <c r="BY19" s="28">
        <v>335</v>
      </c>
      <c r="BZ19" s="28">
        <v>30</v>
      </c>
      <c r="CA19" s="28">
        <v>56</v>
      </c>
      <c r="CB19" s="28">
        <v>85</v>
      </c>
      <c r="CC19" s="28">
        <v>40</v>
      </c>
      <c r="CD19" s="28">
        <v>150</v>
      </c>
      <c r="CE19" s="28">
        <v>160</v>
      </c>
      <c r="CF19" s="28">
        <v>382</v>
      </c>
      <c r="CG19" s="28">
        <v>259</v>
      </c>
      <c r="CH19" s="28">
        <v>530</v>
      </c>
      <c r="CI19" s="28">
        <v>48</v>
      </c>
      <c r="CJ19" s="28">
        <v>122</v>
      </c>
      <c r="CK19" s="28">
        <v>114</v>
      </c>
      <c r="CL19" s="28">
        <v>80</v>
      </c>
      <c r="CM19" s="28">
        <v>118</v>
      </c>
      <c r="CN19" s="28">
        <v>162</v>
      </c>
      <c r="CO19" s="28">
        <v>59</v>
      </c>
      <c r="CP19" s="28">
        <v>47</v>
      </c>
      <c r="CQ19" s="28">
        <v>200</v>
      </c>
      <c r="CR19" s="28">
        <v>54</v>
      </c>
      <c r="CS19" s="28">
        <v>42</v>
      </c>
      <c r="CT19" s="28">
        <v>41</v>
      </c>
      <c r="CU19" s="28">
        <v>84</v>
      </c>
      <c r="CV19" s="28">
        <v>105</v>
      </c>
      <c r="CW19" s="28">
        <v>118</v>
      </c>
      <c r="CX19" s="28">
        <v>100</v>
      </c>
      <c r="CY19" s="28">
        <v>114</v>
      </c>
      <c r="CZ19" s="28">
        <v>150</v>
      </c>
    </row>
    <row r="20" spans="1:104" x14ac:dyDescent="0.25">
      <c r="A20" t="s">
        <v>100</v>
      </c>
      <c r="B20" s="3">
        <f t="shared" ref="B20:AG20" si="2">B6/B$19*100</f>
        <v>100</v>
      </c>
      <c r="C20" s="4">
        <f t="shared" si="2"/>
        <v>7.1428571428571423</v>
      </c>
      <c r="D20" s="4">
        <f t="shared" si="2"/>
        <v>21.194605009633911</v>
      </c>
      <c r="E20" s="3">
        <f t="shared" si="2"/>
        <v>52.79069767441861</v>
      </c>
      <c r="F20" s="4">
        <f t="shared" si="2"/>
        <v>0.46728971962616817</v>
      </c>
      <c r="G20" s="4">
        <f t="shared" si="2"/>
        <v>0.52356020942408377</v>
      </c>
      <c r="H20" s="4">
        <f t="shared" si="2"/>
        <v>0.49382716049382713</v>
      </c>
      <c r="I20" s="3">
        <f t="shared" si="2"/>
        <v>0</v>
      </c>
      <c r="J20" s="3">
        <f t="shared" si="2"/>
        <v>0</v>
      </c>
      <c r="K20" s="3">
        <f t="shared" si="2"/>
        <v>0</v>
      </c>
      <c r="L20" s="3">
        <f t="shared" si="2"/>
        <v>0</v>
      </c>
      <c r="M20" s="3">
        <f t="shared" si="2"/>
        <v>0</v>
      </c>
      <c r="N20" s="4">
        <f t="shared" si="2"/>
        <v>0.5</v>
      </c>
      <c r="O20" s="3">
        <f t="shared" si="2"/>
        <v>0</v>
      </c>
      <c r="P20" s="4">
        <f t="shared" si="2"/>
        <v>1.8867924528301887</v>
      </c>
      <c r="Q20" s="3">
        <f t="shared" si="2"/>
        <v>0</v>
      </c>
      <c r="R20" s="4">
        <f t="shared" si="2"/>
        <v>0.15552099533437014</v>
      </c>
      <c r="S20" s="3">
        <f t="shared" si="2"/>
        <v>0</v>
      </c>
      <c r="T20" s="3">
        <f t="shared" si="2"/>
        <v>0</v>
      </c>
      <c r="U20" s="3">
        <f t="shared" si="2"/>
        <v>0</v>
      </c>
      <c r="V20" s="3">
        <f t="shared" si="2"/>
        <v>0</v>
      </c>
      <c r="W20" s="3">
        <f t="shared" si="2"/>
        <v>0</v>
      </c>
      <c r="X20" s="3">
        <f t="shared" si="2"/>
        <v>0</v>
      </c>
      <c r="Y20" s="3">
        <f t="shared" si="2"/>
        <v>0</v>
      </c>
      <c r="Z20" s="3">
        <f t="shared" si="2"/>
        <v>0</v>
      </c>
      <c r="AA20" s="4">
        <f t="shared" si="2"/>
        <v>1</v>
      </c>
      <c r="AB20" s="4">
        <f t="shared" si="2"/>
        <v>1.0256410256410255</v>
      </c>
      <c r="AC20" s="3">
        <f t="shared" si="2"/>
        <v>0</v>
      </c>
      <c r="AD20" s="3">
        <f t="shared" si="2"/>
        <v>0</v>
      </c>
      <c r="AE20" s="3">
        <f t="shared" si="2"/>
        <v>0</v>
      </c>
      <c r="AF20" s="3">
        <f t="shared" si="2"/>
        <v>0</v>
      </c>
      <c r="AG20" s="3">
        <f t="shared" si="2"/>
        <v>0</v>
      </c>
      <c r="AH20" s="3">
        <f t="shared" ref="AH20:BM20" si="3">AH6/AH$19*100</f>
        <v>0</v>
      </c>
      <c r="AI20" s="3">
        <f t="shared" si="3"/>
        <v>0</v>
      </c>
      <c r="AJ20" s="4">
        <f t="shared" si="3"/>
        <v>0.72463768115942029</v>
      </c>
      <c r="AK20" s="3">
        <f t="shared" si="3"/>
        <v>0</v>
      </c>
      <c r="AL20" s="3">
        <f t="shared" si="3"/>
        <v>0</v>
      </c>
      <c r="AM20" s="3">
        <f t="shared" si="3"/>
        <v>0</v>
      </c>
      <c r="AN20" s="3">
        <f t="shared" si="3"/>
        <v>0</v>
      </c>
      <c r="AO20" s="3">
        <f t="shared" si="3"/>
        <v>0</v>
      </c>
      <c r="AP20" s="3">
        <f t="shared" si="3"/>
        <v>0</v>
      </c>
      <c r="AQ20" s="3">
        <f t="shared" si="3"/>
        <v>0</v>
      </c>
      <c r="AR20" s="3">
        <f t="shared" si="3"/>
        <v>0</v>
      </c>
      <c r="AS20" s="3">
        <f t="shared" si="3"/>
        <v>0</v>
      </c>
      <c r="AT20" s="3">
        <f t="shared" si="3"/>
        <v>0</v>
      </c>
      <c r="AU20" s="3">
        <f t="shared" si="3"/>
        <v>0</v>
      </c>
      <c r="AV20" s="3">
        <f t="shared" si="3"/>
        <v>0</v>
      </c>
      <c r="AW20" s="3">
        <f t="shared" si="3"/>
        <v>0</v>
      </c>
      <c r="AX20" s="4">
        <f t="shared" si="3"/>
        <v>0.58823529411764708</v>
      </c>
      <c r="AY20" s="3">
        <f t="shared" si="3"/>
        <v>0</v>
      </c>
      <c r="AZ20" s="3">
        <f t="shared" si="3"/>
        <v>0</v>
      </c>
      <c r="BA20" s="3">
        <f t="shared" si="3"/>
        <v>0</v>
      </c>
      <c r="BB20" s="3">
        <f t="shared" si="3"/>
        <v>0</v>
      </c>
      <c r="BC20" s="3">
        <f t="shared" si="3"/>
        <v>0</v>
      </c>
      <c r="BD20" s="3">
        <f t="shared" si="3"/>
        <v>0</v>
      </c>
      <c r="BE20" s="3">
        <f t="shared" si="3"/>
        <v>0</v>
      </c>
      <c r="BF20" s="3">
        <f t="shared" si="3"/>
        <v>0</v>
      </c>
      <c r="BG20" s="3">
        <f t="shared" si="3"/>
        <v>0</v>
      </c>
      <c r="BH20" s="3">
        <f t="shared" si="3"/>
        <v>0</v>
      </c>
      <c r="BI20" s="3">
        <f t="shared" si="3"/>
        <v>0</v>
      </c>
      <c r="BJ20" s="3">
        <f t="shared" si="3"/>
        <v>0</v>
      </c>
      <c r="BK20" s="3">
        <f t="shared" si="3"/>
        <v>0</v>
      </c>
      <c r="BL20" s="4">
        <f t="shared" si="3"/>
        <v>0.79207920792079212</v>
      </c>
      <c r="BM20" s="4">
        <f t="shared" si="3"/>
        <v>0.66006600660066006</v>
      </c>
      <c r="BN20" s="4">
        <f t="shared" ref="BN20:CS20" si="4">BN6/BN$19*100</f>
        <v>0.96153846153846156</v>
      </c>
      <c r="BO20" s="3">
        <f t="shared" si="4"/>
        <v>0</v>
      </c>
      <c r="BP20" s="32">
        <f t="shared" si="4"/>
        <v>0</v>
      </c>
      <c r="BQ20" s="32">
        <f t="shared" si="4"/>
        <v>0</v>
      </c>
      <c r="BR20" s="4">
        <f t="shared" si="4"/>
        <v>0.56818181818181823</v>
      </c>
      <c r="BS20" s="3">
        <f t="shared" si="4"/>
        <v>0</v>
      </c>
      <c r="BT20" s="3">
        <f t="shared" si="4"/>
        <v>0</v>
      </c>
      <c r="BU20" s="3">
        <f t="shared" si="4"/>
        <v>0</v>
      </c>
      <c r="BV20" s="3">
        <f t="shared" si="4"/>
        <v>0</v>
      </c>
      <c r="BW20" s="4">
        <f t="shared" si="4"/>
        <v>0.23980815347721821</v>
      </c>
      <c r="BX20" s="3">
        <f t="shared" si="4"/>
        <v>0</v>
      </c>
      <c r="BY20" s="3">
        <f t="shared" si="4"/>
        <v>0</v>
      </c>
      <c r="BZ20" s="3">
        <f t="shared" si="4"/>
        <v>0</v>
      </c>
      <c r="CA20" s="32">
        <f t="shared" si="4"/>
        <v>0</v>
      </c>
      <c r="CB20" s="3">
        <f t="shared" si="4"/>
        <v>0</v>
      </c>
      <c r="CC20" s="3">
        <f t="shared" si="4"/>
        <v>0</v>
      </c>
      <c r="CD20" s="3">
        <f t="shared" si="4"/>
        <v>0</v>
      </c>
      <c r="CE20" s="3">
        <f t="shared" si="4"/>
        <v>0</v>
      </c>
      <c r="CF20" s="3">
        <f t="shared" si="4"/>
        <v>0</v>
      </c>
      <c r="CG20" s="4">
        <f t="shared" si="4"/>
        <v>0.77220077220077221</v>
      </c>
      <c r="CH20" s="3">
        <f t="shared" si="4"/>
        <v>0</v>
      </c>
      <c r="CI20" s="3">
        <f t="shared" si="4"/>
        <v>0</v>
      </c>
      <c r="CJ20" s="4">
        <f t="shared" si="4"/>
        <v>0.81967213114754101</v>
      </c>
      <c r="CK20" s="32">
        <f t="shared" si="4"/>
        <v>0</v>
      </c>
      <c r="CL20" s="3">
        <f t="shared" si="4"/>
        <v>0</v>
      </c>
      <c r="CM20" s="3">
        <f t="shared" si="4"/>
        <v>0</v>
      </c>
      <c r="CN20" s="4">
        <f t="shared" si="4"/>
        <v>0.61728395061728392</v>
      </c>
      <c r="CO20" s="3">
        <f t="shared" si="4"/>
        <v>0</v>
      </c>
      <c r="CP20" s="3">
        <f t="shared" si="4"/>
        <v>0</v>
      </c>
      <c r="CQ20" s="3">
        <f t="shared" si="4"/>
        <v>0</v>
      </c>
      <c r="CR20" s="3">
        <f t="shared" si="4"/>
        <v>0</v>
      </c>
      <c r="CS20" s="3">
        <f t="shared" si="4"/>
        <v>0</v>
      </c>
      <c r="CT20" s="3">
        <f t="shared" ref="CT20:CZ20" si="5">CT6/CT$19*100</f>
        <v>0</v>
      </c>
      <c r="CU20" s="3">
        <f t="shared" si="5"/>
        <v>0</v>
      </c>
      <c r="CV20" s="3">
        <f t="shared" si="5"/>
        <v>0</v>
      </c>
      <c r="CW20" s="3">
        <f t="shared" si="5"/>
        <v>0</v>
      </c>
      <c r="CX20" s="3">
        <f t="shared" si="5"/>
        <v>0</v>
      </c>
      <c r="CY20" s="3">
        <f t="shared" si="5"/>
        <v>0</v>
      </c>
      <c r="CZ20" s="3">
        <f t="shared" si="5"/>
        <v>0</v>
      </c>
    </row>
    <row r="21" spans="1:104" x14ac:dyDescent="0.25">
      <c r="A21" t="s">
        <v>0</v>
      </c>
      <c r="B21" s="4">
        <f t="shared" ref="B21:AG21" si="6">B7/B$19*100</f>
        <v>7.8488372093023253</v>
      </c>
      <c r="C21" s="3">
        <f t="shared" si="6"/>
        <v>100</v>
      </c>
      <c r="D21" s="4">
        <f t="shared" si="6"/>
        <v>6.7437379576107901</v>
      </c>
      <c r="E21" s="4">
        <f t="shared" si="6"/>
        <v>7.2093023255813957</v>
      </c>
      <c r="F21" s="4">
        <f t="shared" si="6"/>
        <v>0.46728971962616817</v>
      </c>
      <c r="G21" s="4">
        <f t="shared" si="6"/>
        <v>0.52356020942408377</v>
      </c>
      <c r="H21" s="4">
        <f t="shared" si="6"/>
        <v>0.49382716049382713</v>
      </c>
      <c r="I21" s="4">
        <f t="shared" si="6"/>
        <v>6.666666666666667</v>
      </c>
      <c r="J21" s="3">
        <f t="shared" si="6"/>
        <v>0</v>
      </c>
      <c r="K21" s="4">
        <f t="shared" si="6"/>
        <v>0.80645161290322576</v>
      </c>
      <c r="L21" s="3">
        <f t="shared" si="6"/>
        <v>0</v>
      </c>
      <c r="M21" s="3">
        <f t="shared" si="6"/>
        <v>0</v>
      </c>
      <c r="N21" s="3">
        <f t="shared" si="6"/>
        <v>0</v>
      </c>
      <c r="O21" s="4">
        <f t="shared" si="6"/>
        <v>0.390625</v>
      </c>
      <c r="P21" s="3">
        <f t="shared" si="6"/>
        <v>0</v>
      </c>
      <c r="Q21" s="3">
        <f t="shared" si="6"/>
        <v>0</v>
      </c>
      <c r="R21" s="4">
        <f t="shared" si="6"/>
        <v>0.15552099533437014</v>
      </c>
      <c r="S21" s="3">
        <f t="shared" si="6"/>
        <v>0</v>
      </c>
      <c r="T21" s="3">
        <f t="shared" si="6"/>
        <v>0</v>
      </c>
      <c r="U21" s="3">
        <f t="shared" si="6"/>
        <v>0</v>
      </c>
      <c r="V21" s="3">
        <f t="shared" si="6"/>
        <v>0</v>
      </c>
      <c r="W21" s="3">
        <f t="shared" si="6"/>
        <v>0</v>
      </c>
      <c r="X21" s="3">
        <f t="shared" si="6"/>
        <v>0</v>
      </c>
      <c r="Y21" s="3">
        <f t="shared" si="6"/>
        <v>0</v>
      </c>
      <c r="Z21" s="3">
        <f t="shared" si="6"/>
        <v>0</v>
      </c>
      <c r="AA21" s="3">
        <f t="shared" si="6"/>
        <v>0</v>
      </c>
      <c r="AB21" s="4">
        <f t="shared" si="6"/>
        <v>0.51282051282051277</v>
      </c>
      <c r="AC21" s="3">
        <f t="shared" si="6"/>
        <v>0</v>
      </c>
      <c r="AD21" s="3">
        <f t="shared" si="6"/>
        <v>0</v>
      </c>
      <c r="AE21" s="4">
        <f t="shared" si="6"/>
        <v>1.2048192771084338</v>
      </c>
      <c r="AF21" s="3">
        <f t="shared" si="6"/>
        <v>0</v>
      </c>
      <c r="AG21" s="3">
        <f t="shared" si="6"/>
        <v>0</v>
      </c>
      <c r="AH21" s="3">
        <f t="shared" ref="AH21:BM21" si="7">AH7/AH$19*100</f>
        <v>0</v>
      </c>
      <c r="AI21" s="3">
        <f t="shared" si="7"/>
        <v>0</v>
      </c>
      <c r="AJ21" s="3">
        <f t="shared" si="7"/>
        <v>0</v>
      </c>
      <c r="AK21" s="3">
        <f t="shared" si="7"/>
        <v>0</v>
      </c>
      <c r="AL21" s="3">
        <f t="shared" si="7"/>
        <v>0</v>
      </c>
      <c r="AM21" s="3">
        <f t="shared" si="7"/>
        <v>0</v>
      </c>
      <c r="AN21" s="3">
        <f t="shared" si="7"/>
        <v>0</v>
      </c>
      <c r="AO21" s="3">
        <f t="shared" si="7"/>
        <v>0</v>
      </c>
      <c r="AP21" s="3">
        <f t="shared" si="7"/>
        <v>0</v>
      </c>
      <c r="AQ21" s="3">
        <f t="shared" si="7"/>
        <v>0</v>
      </c>
      <c r="AR21" s="4">
        <f t="shared" si="7"/>
        <v>1.098901098901099</v>
      </c>
      <c r="AS21" s="3">
        <f t="shared" si="7"/>
        <v>0</v>
      </c>
      <c r="AT21" s="3">
        <f t="shared" si="7"/>
        <v>0</v>
      </c>
      <c r="AU21" s="3">
        <f t="shared" si="7"/>
        <v>0</v>
      </c>
      <c r="AV21" s="3">
        <f t="shared" si="7"/>
        <v>0</v>
      </c>
      <c r="AW21" s="3">
        <f t="shared" si="7"/>
        <v>0</v>
      </c>
      <c r="AX21" s="3">
        <f t="shared" si="7"/>
        <v>0</v>
      </c>
      <c r="AY21" s="3">
        <f t="shared" si="7"/>
        <v>0</v>
      </c>
      <c r="AZ21" s="3">
        <f t="shared" si="7"/>
        <v>0</v>
      </c>
      <c r="BA21" s="4">
        <f t="shared" si="7"/>
        <v>0.69930069930069927</v>
      </c>
      <c r="BB21" s="3">
        <f t="shared" si="7"/>
        <v>0</v>
      </c>
      <c r="BC21" s="3">
        <f t="shared" si="7"/>
        <v>0</v>
      </c>
      <c r="BD21" s="3">
        <f t="shared" si="7"/>
        <v>0</v>
      </c>
      <c r="BE21" s="3">
        <f t="shared" si="7"/>
        <v>0</v>
      </c>
      <c r="BF21" s="3">
        <f t="shared" si="7"/>
        <v>0</v>
      </c>
      <c r="BG21" s="4">
        <f t="shared" si="7"/>
        <v>0.84033613445378152</v>
      </c>
      <c r="BH21" s="3">
        <f t="shared" si="7"/>
        <v>0</v>
      </c>
      <c r="BI21" s="3">
        <f t="shared" si="7"/>
        <v>0</v>
      </c>
      <c r="BJ21" s="3">
        <f t="shared" si="7"/>
        <v>0</v>
      </c>
      <c r="BK21" s="3">
        <f t="shared" si="7"/>
        <v>0</v>
      </c>
      <c r="BL21" s="4">
        <f t="shared" si="7"/>
        <v>0.99009900990099009</v>
      </c>
      <c r="BM21" s="4">
        <f t="shared" si="7"/>
        <v>0.99009900990099009</v>
      </c>
      <c r="BN21" s="3">
        <f t="shared" ref="BN21:CS21" si="8">BN7/BN$19*100</f>
        <v>0</v>
      </c>
      <c r="BO21" s="4">
        <f t="shared" si="8"/>
        <v>0.6211180124223602</v>
      </c>
      <c r="BP21" s="3">
        <f t="shared" si="8"/>
        <v>0</v>
      </c>
      <c r="BQ21" s="4">
        <f t="shared" si="8"/>
        <v>0.79365079365079361</v>
      </c>
      <c r="BR21" s="3">
        <f t="shared" si="8"/>
        <v>0</v>
      </c>
      <c r="BS21" s="3">
        <f t="shared" si="8"/>
        <v>0</v>
      </c>
      <c r="BT21" s="3">
        <f t="shared" si="8"/>
        <v>0</v>
      </c>
      <c r="BU21" s="3">
        <f t="shared" si="8"/>
        <v>0</v>
      </c>
      <c r="BV21" s="3">
        <f t="shared" si="8"/>
        <v>0</v>
      </c>
      <c r="BW21" s="4">
        <f t="shared" si="8"/>
        <v>0.19184652278177458</v>
      </c>
      <c r="BX21" s="3">
        <f t="shared" si="8"/>
        <v>0</v>
      </c>
      <c r="BY21" s="3">
        <f t="shared" si="8"/>
        <v>0</v>
      </c>
      <c r="BZ21" s="3">
        <f t="shared" si="8"/>
        <v>0</v>
      </c>
      <c r="CA21" s="3">
        <f t="shared" si="8"/>
        <v>0</v>
      </c>
      <c r="CB21" s="3">
        <f t="shared" si="8"/>
        <v>0</v>
      </c>
      <c r="CC21" s="3">
        <f t="shared" si="8"/>
        <v>0</v>
      </c>
      <c r="CD21" s="4">
        <f t="shared" si="8"/>
        <v>0.66666666666666674</v>
      </c>
      <c r="CE21" s="3">
        <f t="shared" si="8"/>
        <v>0</v>
      </c>
      <c r="CF21" s="3">
        <f t="shared" si="8"/>
        <v>0</v>
      </c>
      <c r="CG21" s="3">
        <f t="shared" si="8"/>
        <v>0</v>
      </c>
      <c r="CH21" s="3">
        <f t="shared" si="8"/>
        <v>0</v>
      </c>
      <c r="CI21" s="3">
        <f t="shared" si="8"/>
        <v>0</v>
      </c>
      <c r="CJ21" s="3">
        <f t="shared" si="8"/>
        <v>0</v>
      </c>
      <c r="CK21" s="3">
        <f t="shared" si="8"/>
        <v>0</v>
      </c>
      <c r="CL21" s="3">
        <f t="shared" si="8"/>
        <v>0</v>
      </c>
      <c r="CM21" s="3">
        <f t="shared" si="8"/>
        <v>0</v>
      </c>
      <c r="CN21" s="3">
        <f t="shared" si="8"/>
        <v>0</v>
      </c>
      <c r="CO21" s="3">
        <f t="shared" si="8"/>
        <v>0</v>
      </c>
      <c r="CP21" s="3">
        <f t="shared" si="8"/>
        <v>0</v>
      </c>
      <c r="CQ21" s="3">
        <f t="shared" si="8"/>
        <v>0</v>
      </c>
      <c r="CR21" s="3">
        <f t="shared" si="8"/>
        <v>0</v>
      </c>
      <c r="CS21" s="3">
        <f t="shared" si="8"/>
        <v>0</v>
      </c>
      <c r="CT21" s="3">
        <f t="shared" ref="CT21:CZ21" si="9">CT7/CT$19*100</f>
        <v>0</v>
      </c>
      <c r="CU21" s="3">
        <f t="shared" si="9"/>
        <v>0</v>
      </c>
      <c r="CV21" s="3">
        <f t="shared" si="9"/>
        <v>0</v>
      </c>
      <c r="CW21" s="3">
        <f t="shared" si="9"/>
        <v>0</v>
      </c>
      <c r="CX21" s="4">
        <f t="shared" si="9"/>
        <v>1</v>
      </c>
      <c r="CY21" s="3">
        <f t="shared" si="9"/>
        <v>0</v>
      </c>
      <c r="CZ21" s="3">
        <f t="shared" si="9"/>
        <v>0</v>
      </c>
    </row>
    <row r="22" spans="1:104" x14ac:dyDescent="0.25">
      <c r="A22" t="s">
        <v>101</v>
      </c>
      <c r="B22" s="4">
        <f t="shared" ref="B22:AG22" si="10">B8/B$19*100</f>
        <v>25</v>
      </c>
      <c r="C22" s="4">
        <f t="shared" si="10"/>
        <v>7.9365079365079358</v>
      </c>
      <c r="D22" s="3">
        <f t="shared" si="10"/>
        <v>100</v>
      </c>
      <c r="E22" s="3">
        <f t="shared" si="10"/>
        <v>70</v>
      </c>
      <c r="F22" s="4">
        <f t="shared" si="10"/>
        <v>0.93457943925233633</v>
      </c>
      <c r="G22" s="4">
        <f t="shared" si="10"/>
        <v>1.0471204188481675</v>
      </c>
      <c r="H22" s="4">
        <f t="shared" si="10"/>
        <v>0.98765432098765427</v>
      </c>
      <c r="I22" s="3">
        <f t="shared" si="10"/>
        <v>0</v>
      </c>
      <c r="J22" s="3">
        <f t="shared" si="10"/>
        <v>0</v>
      </c>
      <c r="K22" s="3">
        <f t="shared" si="10"/>
        <v>0</v>
      </c>
      <c r="L22" s="3">
        <f t="shared" si="10"/>
        <v>0</v>
      </c>
      <c r="M22" s="3">
        <f t="shared" si="10"/>
        <v>0</v>
      </c>
      <c r="N22" s="3">
        <f t="shared" si="10"/>
        <v>0</v>
      </c>
      <c r="O22" s="3">
        <f t="shared" si="10"/>
        <v>0</v>
      </c>
      <c r="P22" s="3">
        <f t="shared" si="10"/>
        <v>0</v>
      </c>
      <c r="Q22" s="3">
        <f t="shared" si="10"/>
        <v>0</v>
      </c>
      <c r="R22" s="3">
        <f t="shared" si="10"/>
        <v>0</v>
      </c>
      <c r="S22" s="3">
        <f t="shared" si="10"/>
        <v>0</v>
      </c>
      <c r="T22" s="3">
        <f t="shared" si="10"/>
        <v>0</v>
      </c>
      <c r="U22" s="4">
        <f t="shared" si="10"/>
        <v>0.76335877862595414</v>
      </c>
      <c r="V22" s="4">
        <f t="shared" si="10"/>
        <v>0.66666666666666674</v>
      </c>
      <c r="W22" s="3">
        <f t="shared" si="10"/>
        <v>0</v>
      </c>
      <c r="X22" s="3">
        <f t="shared" si="10"/>
        <v>0</v>
      </c>
      <c r="Y22" s="4">
        <f t="shared" si="10"/>
        <v>2</v>
      </c>
      <c r="Z22" s="3">
        <f t="shared" si="10"/>
        <v>0</v>
      </c>
      <c r="AA22" s="4">
        <f t="shared" si="10"/>
        <v>1</v>
      </c>
      <c r="AB22" s="4">
        <f t="shared" si="10"/>
        <v>0.51282051282051277</v>
      </c>
      <c r="AC22" s="3">
        <f t="shared" si="10"/>
        <v>0</v>
      </c>
      <c r="AD22" s="3">
        <f t="shared" si="10"/>
        <v>0</v>
      </c>
      <c r="AE22" s="3">
        <f t="shared" si="10"/>
        <v>0</v>
      </c>
      <c r="AF22" s="3">
        <f t="shared" si="10"/>
        <v>0</v>
      </c>
      <c r="AG22" s="3">
        <f t="shared" si="10"/>
        <v>0</v>
      </c>
      <c r="AH22" s="3">
        <f t="shared" ref="AH22:BM22" si="11">AH8/AH$19*100</f>
        <v>0</v>
      </c>
      <c r="AI22" s="3">
        <f t="shared" si="11"/>
        <v>0</v>
      </c>
      <c r="AJ22" s="3">
        <f t="shared" si="11"/>
        <v>0</v>
      </c>
      <c r="AK22" s="3">
        <f t="shared" si="11"/>
        <v>0</v>
      </c>
      <c r="AL22" s="3">
        <f t="shared" si="11"/>
        <v>0</v>
      </c>
      <c r="AM22" s="3">
        <f t="shared" si="11"/>
        <v>0</v>
      </c>
      <c r="AN22" s="4">
        <f t="shared" si="11"/>
        <v>0.54054054054054057</v>
      </c>
      <c r="AO22" s="3">
        <f t="shared" si="11"/>
        <v>0</v>
      </c>
      <c r="AP22" s="3">
        <f t="shared" si="11"/>
        <v>0</v>
      </c>
      <c r="AQ22" s="3">
        <f t="shared" si="11"/>
        <v>0</v>
      </c>
      <c r="AR22" s="3">
        <f t="shared" si="11"/>
        <v>0</v>
      </c>
      <c r="AS22" s="4">
        <f t="shared" si="11"/>
        <v>1.6</v>
      </c>
      <c r="AT22" s="3">
        <f t="shared" si="11"/>
        <v>0</v>
      </c>
      <c r="AU22" s="4">
        <f t="shared" si="11"/>
        <v>0.38461538461538464</v>
      </c>
      <c r="AV22" s="3">
        <f t="shared" si="11"/>
        <v>0</v>
      </c>
      <c r="AW22" s="3">
        <f t="shared" si="11"/>
        <v>0</v>
      </c>
      <c r="AX22" s="4">
        <f t="shared" si="11"/>
        <v>2.9411764705882351</v>
      </c>
      <c r="AY22" s="3">
        <f t="shared" si="11"/>
        <v>0</v>
      </c>
      <c r="AZ22" s="3">
        <f t="shared" si="11"/>
        <v>0</v>
      </c>
      <c r="BA22" s="3">
        <f t="shared" si="11"/>
        <v>0</v>
      </c>
      <c r="BB22" s="3">
        <f t="shared" si="11"/>
        <v>0</v>
      </c>
      <c r="BC22" s="3">
        <f t="shared" si="11"/>
        <v>0</v>
      </c>
      <c r="BD22" s="4">
        <f t="shared" si="11"/>
        <v>0.80645161290322576</v>
      </c>
      <c r="BE22" s="3">
        <f t="shared" si="11"/>
        <v>0</v>
      </c>
      <c r="BF22" s="3">
        <f t="shared" si="11"/>
        <v>0</v>
      </c>
      <c r="BG22" s="3">
        <f t="shared" si="11"/>
        <v>0</v>
      </c>
      <c r="BH22" s="3">
        <f t="shared" si="11"/>
        <v>0</v>
      </c>
      <c r="BI22" s="4">
        <f t="shared" si="11"/>
        <v>2.2388059701492535</v>
      </c>
      <c r="BJ22" s="4">
        <f t="shared" si="11"/>
        <v>0.71942446043165476</v>
      </c>
      <c r="BK22" s="3">
        <f t="shared" si="11"/>
        <v>0</v>
      </c>
      <c r="BL22" s="4">
        <f t="shared" si="11"/>
        <v>0.39603960396039606</v>
      </c>
      <c r="BM22" s="4">
        <f t="shared" si="11"/>
        <v>1.9801980198019802</v>
      </c>
      <c r="BN22" s="4">
        <f t="shared" ref="BN22:CS22" si="12">BN8/BN$19*100</f>
        <v>1.9230769230769231</v>
      </c>
      <c r="BO22" s="3">
        <f t="shared" si="12"/>
        <v>0</v>
      </c>
      <c r="BP22" s="3">
        <f t="shared" si="12"/>
        <v>0</v>
      </c>
      <c r="BQ22" s="3">
        <f t="shared" si="12"/>
        <v>0</v>
      </c>
      <c r="BR22" s="4">
        <f t="shared" si="12"/>
        <v>0.56818181818181823</v>
      </c>
      <c r="BS22" s="3">
        <f t="shared" si="12"/>
        <v>0</v>
      </c>
      <c r="BT22" s="3">
        <f t="shared" si="12"/>
        <v>0</v>
      </c>
      <c r="BU22" s="3">
        <f t="shared" si="12"/>
        <v>0</v>
      </c>
      <c r="BV22" s="3">
        <f t="shared" si="12"/>
        <v>0</v>
      </c>
      <c r="BW22" s="3">
        <f t="shared" si="12"/>
        <v>0</v>
      </c>
      <c r="BX22" s="3">
        <f t="shared" si="12"/>
        <v>0</v>
      </c>
      <c r="BY22" s="3">
        <f t="shared" si="12"/>
        <v>0</v>
      </c>
      <c r="BZ22" s="3">
        <f t="shared" si="12"/>
        <v>0</v>
      </c>
      <c r="CA22" s="3">
        <f t="shared" si="12"/>
        <v>0</v>
      </c>
      <c r="CB22" s="3">
        <f t="shared" si="12"/>
        <v>0</v>
      </c>
      <c r="CC22" s="3">
        <f t="shared" si="12"/>
        <v>0</v>
      </c>
      <c r="CD22" s="4">
        <f t="shared" si="12"/>
        <v>0.66666666666666674</v>
      </c>
      <c r="CE22" s="3">
        <f t="shared" si="12"/>
        <v>0</v>
      </c>
      <c r="CF22" s="3">
        <f t="shared" si="12"/>
        <v>0</v>
      </c>
      <c r="CG22" s="4">
        <f t="shared" si="12"/>
        <v>0.38610038610038611</v>
      </c>
      <c r="CH22" s="4">
        <f t="shared" si="12"/>
        <v>1.1320754716981132</v>
      </c>
      <c r="CI22" s="3">
        <f t="shared" si="12"/>
        <v>0</v>
      </c>
      <c r="CJ22" s="3">
        <f t="shared" si="12"/>
        <v>0</v>
      </c>
      <c r="CK22" s="3">
        <f t="shared" si="12"/>
        <v>0</v>
      </c>
      <c r="CL22" s="3">
        <f t="shared" si="12"/>
        <v>0</v>
      </c>
      <c r="CM22" s="3">
        <f t="shared" si="12"/>
        <v>0</v>
      </c>
      <c r="CN22" s="4">
        <f t="shared" si="12"/>
        <v>0.61728395061728392</v>
      </c>
      <c r="CO22" s="3">
        <f t="shared" si="12"/>
        <v>0</v>
      </c>
      <c r="CP22" s="3">
        <f t="shared" si="12"/>
        <v>0</v>
      </c>
      <c r="CQ22" s="4">
        <f t="shared" si="12"/>
        <v>1.5</v>
      </c>
      <c r="CR22" s="3">
        <f t="shared" si="12"/>
        <v>0</v>
      </c>
      <c r="CS22" s="3">
        <f t="shared" si="12"/>
        <v>0</v>
      </c>
      <c r="CT22" s="4">
        <f t="shared" ref="CT22:CZ22" si="13">CT8/CT$19*100</f>
        <v>2.4390243902439024</v>
      </c>
      <c r="CU22" s="3">
        <f t="shared" si="13"/>
        <v>0</v>
      </c>
      <c r="CV22" s="3">
        <f t="shared" si="13"/>
        <v>0</v>
      </c>
      <c r="CW22" s="3">
        <f t="shared" si="13"/>
        <v>0</v>
      </c>
      <c r="CX22" s="3">
        <f t="shared" si="13"/>
        <v>0</v>
      </c>
      <c r="CY22" s="3">
        <f t="shared" si="13"/>
        <v>0</v>
      </c>
      <c r="CZ22" s="3">
        <f t="shared" si="13"/>
        <v>0</v>
      </c>
    </row>
    <row r="23" spans="1:104" x14ac:dyDescent="0.25">
      <c r="A23" t="s">
        <v>102</v>
      </c>
      <c r="B23" s="3">
        <f t="shared" ref="B23:AG23" si="14">B9/B$19*100</f>
        <v>100</v>
      </c>
      <c r="C23" s="4">
        <f t="shared" si="14"/>
        <v>11.111111111111111</v>
      </c>
      <c r="D23" s="3">
        <f t="shared" si="14"/>
        <v>100</v>
      </c>
      <c r="E23" s="3">
        <f t="shared" si="14"/>
        <v>100</v>
      </c>
      <c r="F23" s="4">
        <f t="shared" si="14"/>
        <v>1.4018691588785046</v>
      </c>
      <c r="G23" s="4">
        <f t="shared" si="14"/>
        <v>1.0471204188481675</v>
      </c>
      <c r="H23" s="4">
        <f t="shared" si="14"/>
        <v>1.2345679012345678</v>
      </c>
      <c r="I23" s="3">
        <f t="shared" si="14"/>
        <v>0</v>
      </c>
      <c r="J23" s="3">
        <f t="shared" si="14"/>
        <v>0</v>
      </c>
      <c r="K23" s="3">
        <f t="shared" si="14"/>
        <v>0</v>
      </c>
      <c r="L23" s="3">
        <f t="shared" si="14"/>
        <v>0</v>
      </c>
      <c r="M23" s="3">
        <f t="shared" si="14"/>
        <v>0</v>
      </c>
      <c r="N23" s="4">
        <f t="shared" si="14"/>
        <v>0.5</v>
      </c>
      <c r="O23" s="3">
        <f t="shared" si="14"/>
        <v>0</v>
      </c>
      <c r="P23" s="4">
        <f t="shared" si="14"/>
        <v>1.8867924528301887</v>
      </c>
      <c r="Q23" s="3">
        <f t="shared" si="14"/>
        <v>0</v>
      </c>
      <c r="R23" s="4">
        <f t="shared" si="14"/>
        <v>0.15552099533437014</v>
      </c>
      <c r="S23" s="3">
        <f t="shared" si="14"/>
        <v>0</v>
      </c>
      <c r="T23" s="3">
        <f t="shared" si="14"/>
        <v>0</v>
      </c>
      <c r="U23" s="4">
        <f t="shared" si="14"/>
        <v>0.76335877862595414</v>
      </c>
      <c r="V23" s="4">
        <f t="shared" si="14"/>
        <v>0.66666666666666674</v>
      </c>
      <c r="W23" s="3">
        <f t="shared" si="14"/>
        <v>0</v>
      </c>
      <c r="X23" s="3">
        <f t="shared" si="14"/>
        <v>0</v>
      </c>
      <c r="Y23" s="4">
        <f t="shared" si="14"/>
        <v>2</v>
      </c>
      <c r="Z23" s="3">
        <f t="shared" si="14"/>
        <v>0</v>
      </c>
      <c r="AA23" s="4">
        <f t="shared" si="14"/>
        <v>2</v>
      </c>
      <c r="AB23" s="4">
        <f t="shared" si="14"/>
        <v>1.5384615384615385</v>
      </c>
      <c r="AC23" s="3">
        <f t="shared" si="14"/>
        <v>0</v>
      </c>
      <c r="AD23" s="3">
        <f t="shared" si="14"/>
        <v>0</v>
      </c>
      <c r="AE23" s="3">
        <f t="shared" si="14"/>
        <v>0</v>
      </c>
      <c r="AF23" s="3">
        <f t="shared" si="14"/>
        <v>0</v>
      </c>
      <c r="AG23" s="3">
        <f t="shared" si="14"/>
        <v>0</v>
      </c>
      <c r="AH23" s="3">
        <f t="shared" ref="AH23:BM23" si="15">AH9/AH$19*100</f>
        <v>0</v>
      </c>
      <c r="AI23" s="3">
        <f t="shared" si="15"/>
        <v>0</v>
      </c>
      <c r="AJ23" s="4">
        <f t="shared" si="15"/>
        <v>0.72463768115942029</v>
      </c>
      <c r="AK23" s="3">
        <f t="shared" si="15"/>
        <v>0</v>
      </c>
      <c r="AL23" s="3">
        <f t="shared" si="15"/>
        <v>0</v>
      </c>
      <c r="AM23" s="3">
        <f t="shared" si="15"/>
        <v>0</v>
      </c>
      <c r="AN23" s="4">
        <f t="shared" si="15"/>
        <v>0.54054054054054057</v>
      </c>
      <c r="AO23" s="3">
        <f t="shared" si="15"/>
        <v>0</v>
      </c>
      <c r="AP23" s="3">
        <f t="shared" si="15"/>
        <v>0</v>
      </c>
      <c r="AQ23" s="3">
        <f t="shared" si="15"/>
        <v>0</v>
      </c>
      <c r="AR23" s="3">
        <f t="shared" si="15"/>
        <v>0</v>
      </c>
      <c r="AS23" s="4">
        <f t="shared" si="15"/>
        <v>1.6</v>
      </c>
      <c r="AT23" s="3">
        <f t="shared" si="15"/>
        <v>0</v>
      </c>
      <c r="AU23" s="4">
        <f t="shared" si="15"/>
        <v>0.38461538461538464</v>
      </c>
      <c r="AV23" s="3">
        <f t="shared" si="15"/>
        <v>0</v>
      </c>
      <c r="AW23" s="3">
        <f t="shared" si="15"/>
        <v>0</v>
      </c>
      <c r="AX23" s="4">
        <f t="shared" si="15"/>
        <v>3.5294117647058822</v>
      </c>
      <c r="AY23" s="3">
        <f t="shared" si="15"/>
        <v>0</v>
      </c>
      <c r="AZ23" s="3">
        <f t="shared" si="15"/>
        <v>0</v>
      </c>
      <c r="BA23" s="3">
        <f t="shared" si="15"/>
        <v>0</v>
      </c>
      <c r="BB23" s="3">
        <f t="shared" si="15"/>
        <v>0</v>
      </c>
      <c r="BC23" s="3">
        <f t="shared" si="15"/>
        <v>0</v>
      </c>
      <c r="BD23" s="4">
        <f t="shared" si="15"/>
        <v>0.80645161290322576</v>
      </c>
      <c r="BE23" s="3">
        <f t="shared" si="15"/>
        <v>0</v>
      </c>
      <c r="BF23" s="3">
        <f t="shared" si="15"/>
        <v>0</v>
      </c>
      <c r="BG23" s="3">
        <f t="shared" si="15"/>
        <v>0</v>
      </c>
      <c r="BH23" s="3">
        <f t="shared" si="15"/>
        <v>0</v>
      </c>
      <c r="BI23" s="4">
        <f t="shared" si="15"/>
        <v>2.2388059701492535</v>
      </c>
      <c r="BJ23" s="4">
        <f t="shared" si="15"/>
        <v>0.71942446043165476</v>
      </c>
      <c r="BK23" s="3">
        <f t="shared" si="15"/>
        <v>0</v>
      </c>
      <c r="BL23" s="4">
        <f t="shared" si="15"/>
        <v>1.1881188118811881</v>
      </c>
      <c r="BM23" s="4">
        <f t="shared" si="15"/>
        <v>2.6402640264026402</v>
      </c>
      <c r="BN23" s="4">
        <f t="shared" ref="BN23:CS23" si="16">BN9/BN$19*100</f>
        <v>2.8846153846153846</v>
      </c>
      <c r="BO23" s="3">
        <f t="shared" si="16"/>
        <v>0</v>
      </c>
      <c r="BP23" s="3">
        <f t="shared" si="16"/>
        <v>0</v>
      </c>
      <c r="BQ23" s="3">
        <f t="shared" si="16"/>
        <v>0</v>
      </c>
      <c r="BR23" s="4">
        <f t="shared" si="16"/>
        <v>0.56818181818181823</v>
      </c>
      <c r="BS23" s="3">
        <f t="shared" si="16"/>
        <v>0</v>
      </c>
      <c r="BT23" s="3">
        <f t="shared" si="16"/>
        <v>0</v>
      </c>
      <c r="BU23" s="3">
        <f t="shared" si="16"/>
        <v>0</v>
      </c>
      <c r="BV23" s="3">
        <f t="shared" si="16"/>
        <v>0</v>
      </c>
      <c r="BW23" s="4">
        <f t="shared" si="16"/>
        <v>0.23980815347721821</v>
      </c>
      <c r="BX23" s="3">
        <f t="shared" si="16"/>
        <v>0</v>
      </c>
      <c r="BY23" s="3">
        <f t="shared" si="16"/>
        <v>0</v>
      </c>
      <c r="BZ23" s="3">
        <f t="shared" si="16"/>
        <v>0</v>
      </c>
      <c r="CA23" s="3">
        <f t="shared" si="16"/>
        <v>0</v>
      </c>
      <c r="CB23" s="3">
        <f t="shared" si="16"/>
        <v>0</v>
      </c>
      <c r="CC23" s="3">
        <f t="shared" si="16"/>
        <v>0</v>
      </c>
      <c r="CD23" s="4">
        <f t="shared" si="16"/>
        <v>0.66666666666666674</v>
      </c>
      <c r="CE23" s="3">
        <f t="shared" si="16"/>
        <v>0</v>
      </c>
      <c r="CF23" s="3">
        <f t="shared" si="16"/>
        <v>0</v>
      </c>
      <c r="CG23" s="4">
        <f t="shared" si="16"/>
        <v>1.1583011583011582</v>
      </c>
      <c r="CH23" s="4">
        <f t="shared" si="16"/>
        <v>1.1320754716981132</v>
      </c>
      <c r="CI23" s="3">
        <f t="shared" si="16"/>
        <v>0</v>
      </c>
      <c r="CJ23" s="4">
        <f t="shared" si="16"/>
        <v>0.81967213114754101</v>
      </c>
      <c r="CK23" s="3">
        <f t="shared" si="16"/>
        <v>0</v>
      </c>
      <c r="CL23" s="3">
        <f t="shared" si="16"/>
        <v>0</v>
      </c>
      <c r="CM23" s="3">
        <f t="shared" si="16"/>
        <v>0</v>
      </c>
      <c r="CN23" s="4">
        <f t="shared" si="16"/>
        <v>0.61728395061728392</v>
      </c>
      <c r="CO23" s="3">
        <f t="shared" si="16"/>
        <v>0</v>
      </c>
      <c r="CP23" s="3">
        <f t="shared" si="16"/>
        <v>0</v>
      </c>
      <c r="CQ23" s="4">
        <f t="shared" si="16"/>
        <v>1.5</v>
      </c>
      <c r="CR23" s="3">
        <f t="shared" si="16"/>
        <v>0</v>
      </c>
      <c r="CS23" s="3">
        <f t="shared" si="16"/>
        <v>0</v>
      </c>
      <c r="CT23" s="4">
        <f t="shared" ref="CT23:CZ23" si="17">CT9/CT$19*100</f>
        <v>2.4390243902439024</v>
      </c>
      <c r="CU23" s="3">
        <f t="shared" si="17"/>
        <v>0</v>
      </c>
      <c r="CV23" s="3">
        <f t="shared" si="17"/>
        <v>0</v>
      </c>
      <c r="CW23" s="3">
        <f t="shared" si="17"/>
        <v>0</v>
      </c>
      <c r="CX23" s="3">
        <f t="shared" si="17"/>
        <v>0</v>
      </c>
      <c r="CY23" s="3">
        <f t="shared" si="17"/>
        <v>0</v>
      </c>
      <c r="CZ23" s="3">
        <f t="shared" si="17"/>
        <v>0</v>
      </c>
    </row>
    <row r="24" spans="1:104" x14ac:dyDescent="0.25">
      <c r="A24" s="30" t="s">
        <v>1</v>
      </c>
      <c r="B24" s="32">
        <f t="shared" ref="B24:AG24" si="18">B10/B$19*100</f>
        <v>0.29069767441860467</v>
      </c>
      <c r="C24" s="32">
        <f t="shared" si="18"/>
        <v>0.26455026455026454</v>
      </c>
      <c r="D24" s="32">
        <f t="shared" si="18"/>
        <v>0.77071290944123316</v>
      </c>
      <c r="E24" s="32">
        <f t="shared" si="18"/>
        <v>0.58139534883720934</v>
      </c>
      <c r="F24" s="32">
        <f t="shared" si="18"/>
        <v>100</v>
      </c>
      <c r="G24" s="32">
        <f t="shared" si="18"/>
        <v>1.5706806282722512</v>
      </c>
      <c r="H24" s="32">
        <f t="shared" si="18"/>
        <v>53.58024691358024</v>
      </c>
      <c r="I24" s="32">
        <f t="shared" si="18"/>
        <v>0</v>
      </c>
      <c r="J24" s="32">
        <f t="shared" si="18"/>
        <v>0</v>
      </c>
      <c r="K24" s="32">
        <f t="shared" si="18"/>
        <v>0</v>
      </c>
      <c r="L24" s="32">
        <f t="shared" si="18"/>
        <v>0</v>
      </c>
      <c r="M24" s="32">
        <f t="shared" si="18"/>
        <v>0</v>
      </c>
      <c r="N24" s="32">
        <f t="shared" si="18"/>
        <v>0</v>
      </c>
      <c r="O24" s="32">
        <f t="shared" si="18"/>
        <v>0</v>
      </c>
      <c r="P24" s="32">
        <f t="shared" si="18"/>
        <v>0</v>
      </c>
      <c r="Q24" s="32">
        <f t="shared" si="18"/>
        <v>0</v>
      </c>
      <c r="R24" s="32">
        <f t="shared" si="18"/>
        <v>0.31104199066874028</v>
      </c>
      <c r="S24" s="32">
        <f t="shared" si="18"/>
        <v>0</v>
      </c>
      <c r="T24" s="32">
        <f t="shared" si="18"/>
        <v>0</v>
      </c>
      <c r="U24" s="32">
        <f t="shared" si="18"/>
        <v>0</v>
      </c>
      <c r="V24" s="32">
        <f t="shared" si="18"/>
        <v>0.66666666666666674</v>
      </c>
      <c r="W24" s="32">
        <f t="shared" si="18"/>
        <v>0</v>
      </c>
      <c r="X24" s="32">
        <f t="shared" si="18"/>
        <v>1.3888888888888888</v>
      </c>
      <c r="Y24" s="32">
        <f t="shared" si="18"/>
        <v>3</v>
      </c>
      <c r="Z24" s="32">
        <f t="shared" si="18"/>
        <v>0</v>
      </c>
      <c r="AA24" s="32">
        <f t="shared" si="18"/>
        <v>0</v>
      </c>
      <c r="AB24" s="32">
        <f t="shared" si="18"/>
        <v>1.5384615384615385</v>
      </c>
      <c r="AC24" s="32">
        <f t="shared" si="18"/>
        <v>0</v>
      </c>
      <c r="AD24" s="32">
        <f t="shared" si="18"/>
        <v>0</v>
      </c>
      <c r="AE24" s="32">
        <f t="shared" si="18"/>
        <v>0</v>
      </c>
      <c r="AF24" s="32">
        <f t="shared" si="18"/>
        <v>0</v>
      </c>
      <c r="AG24" s="32">
        <f t="shared" si="18"/>
        <v>0</v>
      </c>
      <c r="AH24" s="32">
        <f t="shared" ref="AH24:BM24" si="19">AH10/AH$19*100</f>
        <v>0</v>
      </c>
      <c r="AI24" s="32">
        <f t="shared" si="19"/>
        <v>0</v>
      </c>
      <c r="AJ24" s="32">
        <f t="shared" si="19"/>
        <v>0</v>
      </c>
      <c r="AK24" s="32">
        <f t="shared" si="19"/>
        <v>0</v>
      </c>
      <c r="AL24" s="32">
        <f t="shared" si="19"/>
        <v>0</v>
      </c>
      <c r="AM24" s="32">
        <f t="shared" si="19"/>
        <v>0</v>
      </c>
      <c r="AN24" s="32">
        <f t="shared" si="19"/>
        <v>0</v>
      </c>
      <c r="AO24" s="32">
        <f t="shared" si="19"/>
        <v>0</v>
      </c>
      <c r="AP24" s="32">
        <f t="shared" si="19"/>
        <v>0</v>
      </c>
      <c r="AQ24" s="32">
        <f t="shared" si="19"/>
        <v>0</v>
      </c>
      <c r="AR24" s="32">
        <f t="shared" si="19"/>
        <v>0</v>
      </c>
      <c r="AS24" s="32">
        <f t="shared" si="19"/>
        <v>0</v>
      </c>
      <c r="AT24" s="32">
        <f t="shared" si="19"/>
        <v>0</v>
      </c>
      <c r="AU24" s="32">
        <f t="shared" si="19"/>
        <v>0</v>
      </c>
      <c r="AV24" s="32">
        <f t="shared" si="19"/>
        <v>0</v>
      </c>
      <c r="AW24" s="32">
        <f t="shared" si="19"/>
        <v>0</v>
      </c>
      <c r="AX24" s="32">
        <f t="shared" si="19"/>
        <v>0.58823529411764708</v>
      </c>
      <c r="AY24" s="32">
        <f t="shared" si="19"/>
        <v>0</v>
      </c>
      <c r="AZ24" s="32">
        <f t="shared" si="19"/>
        <v>0</v>
      </c>
      <c r="BA24" s="32">
        <f t="shared" si="19"/>
        <v>0</v>
      </c>
      <c r="BB24" s="32">
        <f t="shared" si="19"/>
        <v>0</v>
      </c>
      <c r="BC24" s="32">
        <f t="shared" si="19"/>
        <v>0</v>
      </c>
      <c r="BD24" s="32">
        <f t="shared" si="19"/>
        <v>0.80645161290322576</v>
      </c>
      <c r="BE24" s="32">
        <f t="shared" si="19"/>
        <v>0</v>
      </c>
      <c r="BF24" s="32">
        <f t="shared" si="19"/>
        <v>0</v>
      </c>
      <c r="BG24" s="32">
        <f t="shared" si="19"/>
        <v>0</v>
      </c>
      <c r="BH24" s="32">
        <f t="shared" si="19"/>
        <v>0.45045045045045046</v>
      </c>
      <c r="BI24" s="32">
        <f t="shared" si="19"/>
        <v>0.74626865671641784</v>
      </c>
      <c r="BJ24" s="32">
        <f t="shared" si="19"/>
        <v>0</v>
      </c>
      <c r="BK24" s="32">
        <f t="shared" si="19"/>
        <v>0</v>
      </c>
      <c r="BL24" s="32">
        <f t="shared" si="19"/>
        <v>0</v>
      </c>
      <c r="BM24" s="32">
        <f t="shared" si="19"/>
        <v>0.33003300330033003</v>
      </c>
      <c r="BN24" s="32">
        <f t="shared" ref="BN24:CS24" si="20">BN10/BN$19*100</f>
        <v>1.9230769230769231</v>
      </c>
      <c r="BO24" s="32">
        <f t="shared" si="20"/>
        <v>0.6211180124223602</v>
      </c>
      <c r="BP24" s="32">
        <f t="shared" si="20"/>
        <v>1.9801980198019802</v>
      </c>
      <c r="BQ24" s="32">
        <f t="shared" si="20"/>
        <v>0</v>
      </c>
      <c r="BR24" s="32">
        <f t="shared" si="20"/>
        <v>0</v>
      </c>
      <c r="BS24" s="32">
        <f t="shared" si="20"/>
        <v>0</v>
      </c>
      <c r="BT24" s="32">
        <f t="shared" si="20"/>
        <v>0</v>
      </c>
      <c r="BU24" s="32">
        <f t="shared" si="20"/>
        <v>0</v>
      </c>
      <c r="BV24" s="32">
        <f t="shared" si="20"/>
        <v>0</v>
      </c>
      <c r="BW24" s="32">
        <f t="shared" si="20"/>
        <v>0.14388489208633093</v>
      </c>
      <c r="BX24" s="32">
        <f t="shared" si="20"/>
        <v>0</v>
      </c>
      <c r="BY24" s="32">
        <f t="shared" si="20"/>
        <v>0</v>
      </c>
      <c r="BZ24" s="32">
        <f t="shared" si="20"/>
        <v>0</v>
      </c>
      <c r="CA24" s="32">
        <f t="shared" si="20"/>
        <v>0</v>
      </c>
      <c r="CB24" s="32">
        <f t="shared" si="20"/>
        <v>0</v>
      </c>
      <c r="CC24" s="32">
        <f t="shared" si="20"/>
        <v>0</v>
      </c>
      <c r="CD24" s="32">
        <f t="shared" si="20"/>
        <v>0.66666666666666674</v>
      </c>
      <c r="CE24" s="32">
        <f t="shared" si="20"/>
        <v>0</v>
      </c>
      <c r="CF24" s="4">
        <f t="shared" si="20"/>
        <v>0.26178010471204188</v>
      </c>
      <c r="CG24" s="32">
        <f t="shared" si="20"/>
        <v>0.38610038610038611</v>
      </c>
      <c r="CH24" s="32">
        <f t="shared" si="20"/>
        <v>0.18867924528301888</v>
      </c>
      <c r="CI24" s="32">
        <f t="shared" si="20"/>
        <v>0</v>
      </c>
      <c r="CJ24" s="32">
        <f t="shared" si="20"/>
        <v>0.81967213114754101</v>
      </c>
      <c r="CK24" s="32">
        <f t="shared" si="20"/>
        <v>0</v>
      </c>
      <c r="CL24" s="32">
        <f t="shared" si="20"/>
        <v>0</v>
      </c>
      <c r="CM24" s="32">
        <f t="shared" si="20"/>
        <v>0</v>
      </c>
      <c r="CN24" s="32">
        <f t="shared" si="20"/>
        <v>0</v>
      </c>
      <c r="CO24" s="32">
        <f t="shared" si="20"/>
        <v>0</v>
      </c>
      <c r="CP24" s="32">
        <f t="shared" si="20"/>
        <v>0</v>
      </c>
      <c r="CQ24" s="32">
        <f t="shared" si="20"/>
        <v>0</v>
      </c>
      <c r="CR24" s="32">
        <f t="shared" si="20"/>
        <v>0</v>
      </c>
      <c r="CS24" s="32">
        <f t="shared" si="20"/>
        <v>0</v>
      </c>
      <c r="CT24" s="32">
        <f t="shared" ref="CT24:CZ24" si="21">CT10/CT$19*100</f>
        <v>0</v>
      </c>
      <c r="CU24" s="32">
        <f t="shared" si="21"/>
        <v>0</v>
      </c>
      <c r="CV24" s="32">
        <f t="shared" si="21"/>
        <v>0</v>
      </c>
      <c r="CW24" s="32">
        <f t="shared" si="21"/>
        <v>0</v>
      </c>
      <c r="CX24" s="32">
        <f t="shared" si="21"/>
        <v>1</v>
      </c>
      <c r="CY24" s="32">
        <f t="shared" si="21"/>
        <v>0.8771929824561403</v>
      </c>
      <c r="CZ24" s="32">
        <f t="shared" si="21"/>
        <v>0</v>
      </c>
    </row>
    <row r="25" spans="1:104" x14ac:dyDescent="0.25">
      <c r="A25" s="30" t="s">
        <v>2</v>
      </c>
      <c r="B25" s="32">
        <f t="shared" ref="B25:AG25" si="22">B11/B$19*100</f>
        <v>0.58139534883720934</v>
      </c>
      <c r="C25" s="32">
        <f t="shared" si="22"/>
        <v>0.26455026455026454</v>
      </c>
      <c r="D25" s="32">
        <f t="shared" si="22"/>
        <v>0.77071290944123316</v>
      </c>
      <c r="E25" s="32">
        <f t="shared" si="22"/>
        <v>0.69767441860465118</v>
      </c>
      <c r="F25" s="32">
        <f t="shared" si="22"/>
        <v>1.4018691588785046</v>
      </c>
      <c r="G25" s="32">
        <f t="shared" si="22"/>
        <v>100</v>
      </c>
      <c r="H25" s="32">
        <f t="shared" si="22"/>
        <v>47.901234567901234</v>
      </c>
      <c r="I25" s="32">
        <f t="shared" si="22"/>
        <v>0</v>
      </c>
      <c r="J25" s="32">
        <f t="shared" si="22"/>
        <v>0</v>
      </c>
      <c r="K25" s="32">
        <f t="shared" si="22"/>
        <v>0</v>
      </c>
      <c r="L25" s="32">
        <f t="shared" si="22"/>
        <v>0</v>
      </c>
      <c r="M25" s="32">
        <f t="shared" si="22"/>
        <v>0</v>
      </c>
      <c r="N25" s="32">
        <f t="shared" si="22"/>
        <v>0</v>
      </c>
      <c r="O25" s="32">
        <f t="shared" si="22"/>
        <v>0</v>
      </c>
      <c r="P25" s="32">
        <f t="shared" si="22"/>
        <v>0</v>
      </c>
      <c r="Q25" s="32">
        <f t="shared" si="22"/>
        <v>0</v>
      </c>
      <c r="R25" s="32">
        <f t="shared" si="22"/>
        <v>0</v>
      </c>
      <c r="S25" s="32">
        <f t="shared" si="22"/>
        <v>0</v>
      </c>
      <c r="T25" s="32">
        <f t="shared" si="22"/>
        <v>0</v>
      </c>
      <c r="U25" s="32">
        <f t="shared" si="22"/>
        <v>0.76335877862595414</v>
      </c>
      <c r="V25" s="32">
        <f t="shared" si="22"/>
        <v>0</v>
      </c>
      <c r="W25" s="32">
        <f t="shared" si="22"/>
        <v>0</v>
      </c>
      <c r="X25" s="32">
        <f t="shared" si="22"/>
        <v>0</v>
      </c>
      <c r="Y25" s="32">
        <f t="shared" si="22"/>
        <v>3</v>
      </c>
      <c r="Z25" s="32">
        <f t="shared" si="22"/>
        <v>0</v>
      </c>
      <c r="AA25" s="32">
        <f t="shared" si="22"/>
        <v>0</v>
      </c>
      <c r="AB25" s="32">
        <f t="shared" si="22"/>
        <v>2.0512820512820511</v>
      </c>
      <c r="AC25" s="32">
        <f t="shared" si="22"/>
        <v>0</v>
      </c>
      <c r="AD25" s="32">
        <f t="shared" si="22"/>
        <v>0</v>
      </c>
      <c r="AE25" s="32">
        <f t="shared" si="22"/>
        <v>0</v>
      </c>
      <c r="AF25" s="32">
        <f t="shared" si="22"/>
        <v>0</v>
      </c>
      <c r="AG25" s="32">
        <f t="shared" si="22"/>
        <v>0</v>
      </c>
      <c r="AH25" s="32">
        <f t="shared" ref="AH25:BM25" si="23">AH11/AH$19*100</f>
        <v>0</v>
      </c>
      <c r="AI25" s="32">
        <f t="shared" si="23"/>
        <v>0</v>
      </c>
      <c r="AJ25" s="32">
        <f t="shared" si="23"/>
        <v>0.72463768115942029</v>
      </c>
      <c r="AK25" s="32">
        <f t="shared" si="23"/>
        <v>0.98039215686274506</v>
      </c>
      <c r="AL25" s="32">
        <f t="shared" si="23"/>
        <v>0</v>
      </c>
      <c r="AM25" s="32">
        <f t="shared" si="23"/>
        <v>0</v>
      </c>
      <c r="AN25" s="32">
        <f t="shared" si="23"/>
        <v>0</v>
      </c>
      <c r="AO25" s="32">
        <f t="shared" si="23"/>
        <v>0.8</v>
      </c>
      <c r="AP25" s="32">
        <f t="shared" si="23"/>
        <v>0</v>
      </c>
      <c r="AQ25" s="32">
        <f t="shared" si="23"/>
        <v>0</v>
      </c>
      <c r="AR25" s="32">
        <f t="shared" si="23"/>
        <v>0</v>
      </c>
      <c r="AS25" s="32">
        <f t="shared" si="23"/>
        <v>0</v>
      </c>
      <c r="AT25" s="32">
        <f t="shared" si="23"/>
        <v>0.78740157480314954</v>
      </c>
      <c r="AU25" s="32">
        <f t="shared" si="23"/>
        <v>0</v>
      </c>
      <c r="AV25" s="32">
        <f t="shared" si="23"/>
        <v>0</v>
      </c>
      <c r="AW25" s="32">
        <f t="shared" si="23"/>
        <v>0</v>
      </c>
      <c r="AX25" s="32">
        <f t="shared" si="23"/>
        <v>0</v>
      </c>
      <c r="AY25" s="32">
        <f t="shared" si="23"/>
        <v>0</v>
      </c>
      <c r="AZ25" s="32">
        <f t="shared" si="23"/>
        <v>0</v>
      </c>
      <c r="BA25" s="32">
        <f t="shared" si="23"/>
        <v>0.69930069930069927</v>
      </c>
      <c r="BB25" s="32">
        <f t="shared" si="23"/>
        <v>0.99009900990099009</v>
      </c>
      <c r="BC25" s="32">
        <f t="shared" si="23"/>
        <v>0</v>
      </c>
      <c r="BD25" s="32">
        <f t="shared" si="23"/>
        <v>0</v>
      </c>
      <c r="BE25" s="32">
        <f t="shared" si="23"/>
        <v>0</v>
      </c>
      <c r="BF25" s="32">
        <f t="shared" si="23"/>
        <v>0</v>
      </c>
      <c r="BG25" s="32">
        <f t="shared" si="23"/>
        <v>0</v>
      </c>
      <c r="BH25" s="32">
        <f t="shared" si="23"/>
        <v>0</v>
      </c>
      <c r="BI25" s="32">
        <f t="shared" si="23"/>
        <v>0</v>
      </c>
      <c r="BJ25" s="32">
        <f t="shared" si="23"/>
        <v>1.4388489208633095</v>
      </c>
      <c r="BK25" s="32">
        <f t="shared" si="23"/>
        <v>0</v>
      </c>
      <c r="BL25" s="32">
        <f t="shared" si="23"/>
        <v>0</v>
      </c>
      <c r="BM25" s="32">
        <f t="shared" si="23"/>
        <v>0.33003300330033003</v>
      </c>
      <c r="BN25" s="32">
        <f t="shared" ref="BN25:CS25" si="24">BN11/BN$19*100</f>
        <v>0</v>
      </c>
      <c r="BO25" s="32">
        <f t="shared" si="24"/>
        <v>0</v>
      </c>
      <c r="BP25" s="32">
        <f t="shared" si="24"/>
        <v>0</v>
      </c>
      <c r="BQ25" s="32">
        <f t="shared" si="24"/>
        <v>0</v>
      </c>
      <c r="BR25" s="32">
        <f t="shared" si="24"/>
        <v>0</v>
      </c>
      <c r="BS25" s="32">
        <f t="shared" si="24"/>
        <v>0</v>
      </c>
      <c r="BT25" s="32">
        <f t="shared" si="24"/>
        <v>0</v>
      </c>
      <c r="BU25" s="32">
        <f t="shared" si="24"/>
        <v>0</v>
      </c>
      <c r="BV25" s="32">
        <f t="shared" si="24"/>
        <v>0</v>
      </c>
      <c r="BW25" s="32">
        <f t="shared" si="24"/>
        <v>0.14388489208633093</v>
      </c>
      <c r="BX25" s="32">
        <f t="shared" si="24"/>
        <v>0</v>
      </c>
      <c r="BY25" s="32">
        <f t="shared" si="24"/>
        <v>0</v>
      </c>
      <c r="BZ25" s="32">
        <f t="shared" si="24"/>
        <v>0</v>
      </c>
      <c r="CA25" s="32">
        <f t="shared" si="24"/>
        <v>0</v>
      </c>
      <c r="CB25" s="32">
        <f t="shared" si="24"/>
        <v>0</v>
      </c>
      <c r="CC25" s="32">
        <f t="shared" si="24"/>
        <v>0</v>
      </c>
      <c r="CD25" s="32">
        <f t="shared" si="24"/>
        <v>0</v>
      </c>
      <c r="CE25" s="32">
        <f t="shared" si="24"/>
        <v>0</v>
      </c>
      <c r="CF25" s="32">
        <f t="shared" si="24"/>
        <v>0</v>
      </c>
      <c r="CG25" s="32">
        <f t="shared" si="24"/>
        <v>0</v>
      </c>
      <c r="CH25" s="32">
        <f t="shared" si="24"/>
        <v>0.56603773584905659</v>
      </c>
      <c r="CI25" s="32">
        <f t="shared" si="24"/>
        <v>0</v>
      </c>
      <c r="CJ25" s="32">
        <f t="shared" si="24"/>
        <v>0</v>
      </c>
      <c r="CK25" s="32">
        <f t="shared" si="24"/>
        <v>0</v>
      </c>
      <c r="CL25" s="32">
        <f t="shared" si="24"/>
        <v>0</v>
      </c>
      <c r="CM25" s="32">
        <f t="shared" si="24"/>
        <v>0</v>
      </c>
      <c r="CN25" s="32">
        <f t="shared" si="24"/>
        <v>0.61728395061728392</v>
      </c>
      <c r="CO25" s="32">
        <f t="shared" si="24"/>
        <v>0</v>
      </c>
      <c r="CP25" s="32">
        <f t="shared" si="24"/>
        <v>0</v>
      </c>
      <c r="CQ25" s="32">
        <f t="shared" si="24"/>
        <v>0</v>
      </c>
      <c r="CR25" s="32">
        <f t="shared" si="24"/>
        <v>1.8518518518518516</v>
      </c>
      <c r="CS25" s="32">
        <f t="shared" si="24"/>
        <v>0</v>
      </c>
      <c r="CT25" s="32">
        <f t="shared" ref="CT25:CZ25" si="25">CT11/CT$19*100</f>
        <v>0</v>
      </c>
      <c r="CU25" s="32">
        <f t="shared" si="25"/>
        <v>1.1904761904761905</v>
      </c>
      <c r="CV25" s="32">
        <f t="shared" si="25"/>
        <v>0</v>
      </c>
      <c r="CW25" s="32">
        <f t="shared" si="25"/>
        <v>0</v>
      </c>
      <c r="CX25" s="32">
        <f t="shared" si="25"/>
        <v>0</v>
      </c>
      <c r="CY25" s="32">
        <f t="shared" si="25"/>
        <v>0.8771929824561403</v>
      </c>
      <c r="CZ25" s="32">
        <f t="shared" si="25"/>
        <v>0</v>
      </c>
    </row>
    <row r="26" spans="1:104" x14ac:dyDescent="0.25">
      <c r="A26" s="31" t="s">
        <v>3</v>
      </c>
      <c r="B26" s="32">
        <f t="shared" ref="B26:AG26" si="26">B12/B$19*100</f>
        <v>0</v>
      </c>
      <c r="C26" s="32">
        <f t="shared" si="26"/>
        <v>0.26455026455026454</v>
      </c>
      <c r="D26" s="32">
        <f t="shared" si="26"/>
        <v>0</v>
      </c>
      <c r="E26" s="32">
        <f t="shared" si="26"/>
        <v>0</v>
      </c>
      <c r="F26" s="32">
        <f t="shared" si="26"/>
        <v>0</v>
      </c>
      <c r="G26" s="32">
        <f t="shared" si="26"/>
        <v>0</v>
      </c>
      <c r="H26" s="32">
        <f t="shared" si="26"/>
        <v>0</v>
      </c>
      <c r="I26" s="32">
        <f t="shared" si="26"/>
        <v>100</v>
      </c>
      <c r="J26" s="32">
        <f t="shared" si="26"/>
        <v>0</v>
      </c>
      <c r="K26" s="32">
        <f t="shared" si="26"/>
        <v>12.096774193548388</v>
      </c>
      <c r="L26" s="32">
        <f t="shared" si="26"/>
        <v>0</v>
      </c>
      <c r="M26" s="32">
        <f t="shared" si="26"/>
        <v>0</v>
      </c>
      <c r="N26" s="32">
        <f t="shared" si="26"/>
        <v>0</v>
      </c>
      <c r="O26" s="32">
        <f t="shared" si="26"/>
        <v>0</v>
      </c>
      <c r="P26" s="32">
        <f t="shared" si="26"/>
        <v>0</v>
      </c>
      <c r="Q26" s="32">
        <f t="shared" si="26"/>
        <v>0</v>
      </c>
      <c r="R26" s="32">
        <f t="shared" si="26"/>
        <v>0</v>
      </c>
      <c r="S26" s="32">
        <f t="shared" si="26"/>
        <v>0</v>
      </c>
      <c r="T26" s="32">
        <f t="shared" si="26"/>
        <v>0</v>
      </c>
      <c r="U26" s="32">
        <f t="shared" si="26"/>
        <v>0</v>
      </c>
      <c r="V26" s="32">
        <f t="shared" si="26"/>
        <v>0</v>
      </c>
      <c r="W26" s="32">
        <f t="shared" si="26"/>
        <v>0</v>
      </c>
      <c r="X26" s="32">
        <f t="shared" si="26"/>
        <v>0</v>
      </c>
      <c r="Y26" s="32">
        <f t="shared" si="26"/>
        <v>0</v>
      </c>
      <c r="Z26" s="32">
        <f t="shared" si="26"/>
        <v>0</v>
      </c>
      <c r="AA26" s="32">
        <f t="shared" si="26"/>
        <v>0</v>
      </c>
      <c r="AB26" s="32">
        <f t="shared" si="26"/>
        <v>0</v>
      </c>
      <c r="AC26" s="32">
        <f t="shared" si="26"/>
        <v>0</v>
      </c>
      <c r="AD26" s="32">
        <f t="shared" si="26"/>
        <v>0</v>
      </c>
      <c r="AE26" s="32">
        <f t="shared" si="26"/>
        <v>0</v>
      </c>
      <c r="AF26" s="32">
        <f t="shared" si="26"/>
        <v>0</v>
      </c>
      <c r="AG26" s="32">
        <f t="shared" si="26"/>
        <v>0</v>
      </c>
      <c r="AH26" s="32">
        <f t="shared" ref="AH26:BM26" si="27">AH12/AH$19*100</f>
        <v>0</v>
      </c>
      <c r="AI26" s="32">
        <f t="shared" si="27"/>
        <v>0</v>
      </c>
      <c r="AJ26" s="32">
        <f t="shared" si="27"/>
        <v>0</v>
      </c>
      <c r="AK26" s="32">
        <f t="shared" si="27"/>
        <v>0</v>
      </c>
      <c r="AL26" s="32">
        <f t="shared" si="27"/>
        <v>0</v>
      </c>
      <c r="AM26" s="32">
        <f t="shared" si="27"/>
        <v>0</v>
      </c>
      <c r="AN26" s="32">
        <f t="shared" si="27"/>
        <v>0</v>
      </c>
      <c r="AO26" s="32">
        <f t="shared" si="27"/>
        <v>0</v>
      </c>
      <c r="AP26" s="32">
        <f t="shared" si="27"/>
        <v>0</v>
      </c>
      <c r="AQ26" s="32">
        <f t="shared" si="27"/>
        <v>0</v>
      </c>
      <c r="AR26" s="32">
        <f t="shared" si="27"/>
        <v>0</v>
      </c>
      <c r="AS26" s="32">
        <f t="shared" si="27"/>
        <v>0</v>
      </c>
      <c r="AT26" s="32">
        <f t="shared" si="27"/>
        <v>0</v>
      </c>
      <c r="AU26" s="32">
        <f t="shared" si="27"/>
        <v>0</v>
      </c>
      <c r="AV26" s="32">
        <f t="shared" si="27"/>
        <v>0</v>
      </c>
      <c r="AW26" s="32">
        <f t="shared" si="27"/>
        <v>0</v>
      </c>
      <c r="AX26" s="32">
        <f t="shared" si="27"/>
        <v>0</v>
      </c>
      <c r="AY26" s="32">
        <f t="shared" si="27"/>
        <v>0</v>
      </c>
      <c r="AZ26" s="32">
        <f t="shared" si="27"/>
        <v>0</v>
      </c>
      <c r="BA26" s="32">
        <f t="shared" si="27"/>
        <v>0</v>
      </c>
      <c r="BB26" s="32">
        <f t="shared" si="27"/>
        <v>0</v>
      </c>
      <c r="BC26" s="32">
        <f t="shared" si="27"/>
        <v>0</v>
      </c>
      <c r="BD26" s="32">
        <f t="shared" si="27"/>
        <v>0</v>
      </c>
      <c r="BE26" s="32">
        <f t="shared" si="27"/>
        <v>0</v>
      </c>
      <c r="BF26" s="32">
        <f t="shared" si="27"/>
        <v>0</v>
      </c>
      <c r="BG26" s="32">
        <f t="shared" si="27"/>
        <v>0</v>
      </c>
      <c r="BH26" s="32">
        <f t="shared" si="27"/>
        <v>0</v>
      </c>
      <c r="BI26" s="32">
        <f t="shared" si="27"/>
        <v>0</v>
      </c>
      <c r="BJ26" s="32">
        <f t="shared" si="27"/>
        <v>0</v>
      </c>
      <c r="BK26" s="32">
        <f t="shared" si="27"/>
        <v>0</v>
      </c>
      <c r="BL26" s="32">
        <f t="shared" si="27"/>
        <v>0</v>
      </c>
      <c r="BM26" s="32">
        <f t="shared" si="27"/>
        <v>0</v>
      </c>
      <c r="BN26" s="32">
        <f t="shared" ref="BN26:CS26" si="28">BN12/BN$19*100</f>
        <v>0</v>
      </c>
      <c r="BO26" s="32">
        <f t="shared" si="28"/>
        <v>0</v>
      </c>
      <c r="BP26" s="32">
        <f t="shared" si="28"/>
        <v>0</v>
      </c>
      <c r="BQ26" s="32">
        <f t="shared" si="28"/>
        <v>0</v>
      </c>
      <c r="BR26" s="32">
        <f t="shared" si="28"/>
        <v>0</v>
      </c>
      <c r="BS26" s="32">
        <f t="shared" si="28"/>
        <v>0</v>
      </c>
      <c r="BT26" s="32">
        <f t="shared" si="28"/>
        <v>0</v>
      </c>
      <c r="BU26" s="32">
        <f t="shared" si="28"/>
        <v>0</v>
      </c>
      <c r="BV26" s="32">
        <f t="shared" si="28"/>
        <v>0</v>
      </c>
      <c r="BW26" s="32">
        <f t="shared" si="28"/>
        <v>0</v>
      </c>
      <c r="BX26" s="32">
        <f t="shared" si="28"/>
        <v>0</v>
      </c>
      <c r="BY26" s="32">
        <f t="shared" si="28"/>
        <v>0</v>
      </c>
      <c r="BZ26" s="32">
        <f t="shared" si="28"/>
        <v>0</v>
      </c>
      <c r="CA26" s="32">
        <f t="shared" si="28"/>
        <v>0</v>
      </c>
      <c r="CB26" s="32">
        <f t="shared" si="28"/>
        <v>0</v>
      </c>
      <c r="CC26" s="32">
        <f t="shared" si="28"/>
        <v>0</v>
      </c>
      <c r="CD26" s="32">
        <f t="shared" si="28"/>
        <v>0</v>
      </c>
      <c r="CE26" s="32">
        <f t="shared" si="28"/>
        <v>0</v>
      </c>
      <c r="CF26" s="32">
        <f t="shared" si="28"/>
        <v>0</v>
      </c>
      <c r="CG26" s="32">
        <f t="shared" si="28"/>
        <v>0</v>
      </c>
      <c r="CH26" s="32">
        <f t="shared" si="28"/>
        <v>0</v>
      </c>
      <c r="CI26" s="32">
        <f t="shared" si="28"/>
        <v>0</v>
      </c>
      <c r="CJ26" s="32">
        <f t="shared" si="28"/>
        <v>0</v>
      </c>
      <c r="CK26" s="32">
        <f t="shared" si="28"/>
        <v>0</v>
      </c>
      <c r="CL26" s="32">
        <f t="shared" si="28"/>
        <v>0</v>
      </c>
      <c r="CM26" s="32">
        <f t="shared" si="28"/>
        <v>0</v>
      </c>
      <c r="CN26" s="32">
        <f t="shared" si="28"/>
        <v>0</v>
      </c>
      <c r="CO26" s="32">
        <f t="shared" si="28"/>
        <v>0</v>
      </c>
      <c r="CP26" s="32">
        <f t="shared" si="28"/>
        <v>0</v>
      </c>
      <c r="CQ26" s="32">
        <f t="shared" si="28"/>
        <v>0</v>
      </c>
      <c r="CR26" s="32">
        <f t="shared" si="28"/>
        <v>0</v>
      </c>
      <c r="CS26" s="32">
        <f t="shared" si="28"/>
        <v>0</v>
      </c>
      <c r="CT26" s="32">
        <f t="shared" ref="CT26:CZ26" si="29">CT12/CT$19*100</f>
        <v>0</v>
      </c>
      <c r="CU26" s="32">
        <f t="shared" si="29"/>
        <v>0</v>
      </c>
      <c r="CV26" s="32">
        <f t="shared" si="29"/>
        <v>0</v>
      </c>
      <c r="CW26" s="32">
        <f t="shared" si="29"/>
        <v>0</v>
      </c>
      <c r="CX26" s="32">
        <f t="shared" si="29"/>
        <v>1</v>
      </c>
      <c r="CY26" s="32">
        <f t="shared" si="29"/>
        <v>0</v>
      </c>
      <c r="CZ26" s="32">
        <f t="shared" si="29"/>
        <v>0</v>
      </c>
    </row>
    <row r="27" spans="1:104" x14ac:dyDescent="0.25">
      <c r="A27" s="30" t="s">
        <v>6</v>
      </c>
      <c r="B27" s="32">
        <f t="shared" ref="B27:BO27" si="30">B13/B$19*100</f>
        <v>0</v>
      </c>
      <c r="C27" s="32">
        <f t="shared" si="30"/>
        <v>0</v>
      </c>
      <c r="D27" s="32">
        <f t="shared" si="30"/>
        <v>0</v>
      </c>
      <c r="E27" s="32">
        <f t="shared" si="30"/>
        <v>0</v>
      </c>
      <c r="F27" s="32">
        <f t="shared" si="30"/>
        <v>0</v>
      </c>
      <c r="G27" s="32">
        <f t="shared" si="30"/>
        <v>0</v>
      </c>
      <c r="H27" s="32">
        <f t="shared" si="30"/>
        <v>0</v>
      </c>
      <c r="I27" s="32">
        <f t="shared" si="30"/>
        <v>0</v>
      </c>
      <c r="J27" s="32">
        <f>J13/J$19*100</f>
        <v>100</v>
      </c>
      <c r="K27" s="32">
        <f>K13/K$19*100</f>
        <v>87.903225806451616</v>
      </c>
      <c r="L27" s="32">
        <f t="shared" si="30"/>
        <v>0</v>
      </c>
      <c r="M27" s="32">
        <f t="shared" si="30"/>
        <v>2.5</v>
      </c>
      <c r="N27" s="32">
        <f t="shared" si="30"/>
        <v>0</v>
      </c>
      <c r="O27" s="32">
        <f t="shared" si="30"/>
        <v>0</v>
      </c>
      <c r="P27" s="32">
        <f t="shared" si="30"/>
        <v>0</v>
      </c>
      <c r="Q27" s="32">
        <f t="shared" si="30"/>
        <v>0</v>
      </c>
      <c r="R27" s="32">
        <f t="shared" si="30"/>
        <v>0</v>
      </c>
      <c r="S27" s="32">
        <f t="shared" si="30"/>
        <v>0</v>
      </c>
      <c r="T27" s="32">
        <f t="shared" si="30"/>
        <v>0</v>
      </c>
      <c r="U27" s="32">
        <f t="shared" si="30"/>
        <v>0</v>
      </c>
      <c r="V27" s="32">
        <f t="shared" si="30"/>
        <v>0</v>
      </c>
      <c r="W27" s="32">
        <f t="shared" si="30"/>
        <v>0</v>
      </c>
      <c r="X27" s="32">
        <f t="shared" si="30"/>
        <v>0</v>
      </c>
      <c r="Y27" s="32">
        <f t="shared" si="30"/>
        <v>0</v>
      </c>
      <c r="Z27" s="32">
        <f t="shared" si="30"/>
        <v>0</v>
      </c>
      <c r="AA27" s="32">
        <f t="shared" si="30"/>
        <v>0</v>
      </c>
      <c r="AB27" s="32">
        <f t="shared" si="30"/>
        <v>0.51282051282051277</v>
      </c>
      <c r="AC27" s="32">
        <f t="shared" si="30"/>
        <v>0</v>
      </c>
      <c r="AD27" s="32">
        <f t="shared" si="30"/>
        <v>0</v>
      </c>
      <c r="AE27" s="32">
        <f t="shared" si="30"/>
        <v>0</v>
      </c>
      <c r="AF27" s="32">
        <f t="shared" si="30"/>
        <v>0</v>
      </c>
      <c r="AG27" s="32">
        <f t="shared" si="30"/>
        <v>0</v>
      </c>
      <c r="AH27" s="32">
        <f t="shared" si="30"/>
        <v>0</v>
      </c>
      <c r="AI27" s="32">
        <f t="shared" si="30"/>
        <v>0</v>
      </c>
      <c r="AJ27" s="32">
        <f t="shared" si="30"/>
        <v>0</v>
      </c>
      <c r="AK27" s="32">
        <f t="shared" si="30"/>
        <v>0</v>
      </c>
      <c r="AL27" s="32">
        <f t="shared" si="30"/>
        <v>0</v>
      </c>
      <c r="AM27" s="32">
        <f t="shared" si="30"/>
        <v>0</v>
      </c>
      <c r="AN27" s="32">
        <f t="shared" si="30"/>
        <v>0</v>
      </c>
      <c r="AO27" s="32">
        <f t="shared" si="30"/>
        <v>0.8</v>
      </c>
      <c r="AP27" s="32">
        <f t="shared" si="30"/>
        <v>0</v>
      </c>
      <c r="AQ27" s="32">
        <f t="shared" si="30"/>
        <v>0</v>
      </c>
      <c r="AR27" s="32">
        <f t="shared" si="30"/>
        <v>0</v>
      </c>
      <c r="AS27" s="32">
        <f t="shared" si="30"/>
        <v>0</v>
      </c>
      <c r="AT27" s="32">
        <f t="shared" si="30"/>
        <v>0</v>
      </c>
      <c r="AU27" s="32">
        <f t="shared" si="30"/>
        <v>0</v>
      </c>
      <c r="AV27" s="32">
        <f t="shared" si="30"/>
        <v>0</v>
      </c>
      <c r="AW27" s="32">
        <f t="shared" si="30"/>
        <v>0</v>
      </c>
      <c r="AX27" s="32">
        <f t="shared" si="30"/>
        <v>0</v>
      </c>
      <c r="AY27" s="32">
        <f t="shared" si="30"/>
        <v>0</v>
      </c>
      <c r="AZ27" s="32">
        <f t="shared" si="30"/>
        <v>0</v>
      </c>
      <c r="BA27" s="32">
        <f t="shared" si="30"/>
        <v>0</v>
      </c>
      <c r="BB27" s="32">
        <f t="shared" si="30"/>
        <v>0.99009900990099009</v>
      </c>
      <c r="BC27" s="32">
        <f t="shared" si="30"/>
        <v>0</v>
      </c>
      <c r="BD27" s="32">
        <f t="shared" si="30"/>
        <v>0</v>
      </c>
      <c r="BE27" s="32">
        <f t="shared" si="30"/>
        <v>0</v>
      </c>
      <c r="BF27" s="32">
        <f t="shared" si="30"/>
        <v>0</v>
      </c>
      <c r="BG27" s="32">
        <f t="shared" si="30"/>
        <v>0</v>
      </c>
      <c r="BH27" s="32">
        <f t="shared" si="30"/>
        <v>0</v>
      </c>
      <c r="BI27" s="32">
        <f t="shared" si="30"/>
        <v>0</v>
      </c>
      <c r="BJ27" s="32">
        <f t="shared" si="30"/>
        <v>0</v>
      </c>
      <c r="BK27" s="32">
        <f t="shared" si="30"/>
        <v>0</v>
      </c>
      <c r="BL27" s="32">
        <f t="shared" si="30"/>
        <v>0</v>
      </c>
      <c r="BM27" s="32">
        <f t="shared" si="30"/>
        <v>0.33003300330033003</v>
      </c>
      <c r="BN27" s="32">
        <f t="shared" si="30"/>
        <v>0.96153846153846156</v>
      </c>
      <c r="BO27" s="32">
        <f t="shared" si="30"/>
        <v>0</v>
      </c>
      <c r="BP27" s="32">
        <f t="shared" ref="BP27:CE27" si="31">BP13/BP$19*100</f>
        <v>0</v>
      </c>
      <c r="BQ27" s="32">
        <f t="shared" si="31"/>
        <v>0</v>
      </c>
      <c r="BR27" s="32">
        <f t="shared" si="31"/>
        <v>0.56818181818181823</v>
      </c>
      <c r="BS27" s="32">
        <f t="shared" si="31"/>
        <v>0</v>
      </c>
      <c r="BT27" s="32">
        <f t="shared" si="31"/>
        <v>0</v>
      </c>
      <c r="BU27" s="32">
        <f t="shared" si="31"/>
        <v>0</v>
      </c>
      <c r="BV27" s="32">
        <f t="shared" si="31"/>
        <v>0</v>
      </c>
      <c r="BW27" s="32">
        <f t="shared" si="31"/>
        <v>0</v>
      </c>
      <c r="BX27" s="32">
        <f t="shared" si="31"/>
        <v>0</v>
      </c>
      <c r="BY27" s="32">
        <f t="shared" si="31"/>
        <v>0</v>
      </c>
      <c r="BZ27" s="32">
        <f t="shared" si="31"/>
        <v>0</v>
      </c>
      <c r="CA27" s="32">
        <f t="shared" si="31"/>
        <v>0</v>
      </c>
      <c r="CB27" s="32">
        <f t="shared" si="31"/>
        <v>0</v>
      </c>
      <c r="CC27" s="32">
        <f t="shared" si="31"/>
        <v>0</v>
      </c>
      <c r="CD27" s="32">
        <f t="shared" si="31"/>
        <v>0</v>
      </c>
      <c r="CE27" s="32">
        <f t="shared" si="31"/>
        <v>0</v>
      </c>
      <c r="CF27" s="32">
        <f t="shared" ref="CF27:CZ27" si="32">CF13/CF$19*100</f>
        <v>0</v>
      </c>
      <c r="CG27" s="32">
        <f t="shared" si="32"/>
        <v>0</v>
      </c>
      <c r="CH27" s="32">
        <f t="shared" si="32"/>
        <v>0.18867924528301888</v>
      </c>
      <c r="CI27" s="32">
        <f t="shared" si="32"/>
        <v>0</v>
      </c>
      <c r="CJ27" s="32">
        <f t="shared" si="32"/>
        <v>0</v>
      </c>
      <c r="CK27" s="32">
        <f t="shared" si="32"/>
        <v>0</v>
      </c>
      <c r="CL27" s="32">
        <f t="shared" si="32"/>
        <v>0</v>
      </c>
      <c r="CM27" s="32">
        <f t="shared" si="32"/>
        <v>0</v>
      </c>
      <c r="CN27" s="32">
        <f t="shared" si="32"/>
        <v>0</v>
      </c>
      <c r="CO27" s="32">
        <f t="shared" si="32"/>
        <v>0</v>
      </c>
      <c r="CP27" s="32">
        <f t="shared" si="32"/>
        <v>0</v>
      </c>
      <c r="CQ27" s="32">
        <f t="shared" si="32"/>
        <v>0</v>
      </c>
      <c r="CR27" s="32">
        <f t="shared" si="32"/>
        <v>0</v>
      </c>
      <c r="CS27" s="32">
        <f t="shared" si="32"/>
        <v>0</v>
      </c>
      <c r="CT27" s="32">
        <f t="shared" si="32"/>
        <v>0</v>
      </c>
      <c r="CU27" s="32">
        <f t="shared" si="32"/>
        <v>1.1904761904761905</v>
      </c>
      <c r="CV27" s="32">
        <f t="shared" si="32"/>
        <v>0</v>
      </c>
      <c r="CW27" s="32">
        <f t="shared" si="32"/>
        <v>0</v>
      </c>
      <c r="CX27" s="32">
        <f t="shared" si="32"/>
        <v>0</v>
      </c>
      <c r="CY27" s="32">
        <f t="shared" si="32"/>
        <v>0</v>
      </c>
      <c r="CZ27" s="32">
        <f t="shared" si="32"/>
        <v>0</v>
      </c>
    </row>
  </sheetData>
  <phoneticPr fontId="10" type="noConversion"/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26" zoomScale="90" zoomScaleNormal="90" workbookViewId="0">
      <selection activeCell="G67" sqref="G67"/>
    </sheetView>
  </sheetViews>
  <sheetFormatPr defaultRowHeight="15.75" x14ac:dyDescent="0.25"/>
  <cols>
    <col min="1" max="1" width="95.625" bestFit="1" customWidth="1"/>
    <col min="2" max="2" width="13.625" bestFit="1" customWidth="1"/>
    <col min="3" max="4" width="29.125" bestFit="1" customWidth="1"/>
    <col min="6" max="6" width="27.75" bestFit="1" customWidth="1"/>
    <col min="7" max="7" width="27.5" bestFit="1" customWidth="1"/>
  </cols>
  <sheetData>
    <row r="1" spans="1:7" x14ac:dyDescent="0.25">
      <c r="A1" s="7"/>
      <c r="B1" s="8"/>
      <c r="C1" s="8"/>
      <c r="D1" s="8"/>
      <c r="E1" s="8"/>
      <c r="F1" s="8"/>
      <c r="G1" s="8"/>
    </row>
    <row r="2" spans="1:7" x14ac:dyDescent="0.25">
      <c r="A2" s="9" t="s">
        <v>103</v>
      </c>
      <c r="B2" s="9" t="s">
        <v>104</v>
      </c>
      <c r="C2" s="9" t="s">
        <v>158</v>
      </c>
      <c r="D2" s="9" t="s">
        <v>159</v>
      </c>
      <c r="E2" s="8"/>
      <c r="F2" s="9" t="s">
        <v>156</v>
      </c>
      <c r="G2" s="9" t="s">
        <v>157</v>
      </c>
    </row>
    <row r="3" spans="1:7" x14ac:dyDescent="0.25">
      <c r="A3" s="10" t="s">
        <v>105</v>
      </c>
      <c r="B3" s="11">
        <v>344</v>
      </c>
      <c r="C3" s="12" t="s">
        <v>106</v>
      </c>
      <c r="D3" s="12">
        <v>27</v>
      </c>
      <c r="E3" s="10"/>
      <c r="F3" s="11"/>
      <c r="G3" s="10"/>
    </row>
    <row r="4" spans="1:7" x14ac:dyDescent="0.25">
      <c r="A4" s="13" t="s">
        <v>107</v>
      </c>
      <c r="B4" s="14">
        <v>344</v>
      </c>
      <c r="C4" s="15" t="s">
        <v>106</v>
      </c>
      <c r="D4" s="14">
        <v>27</v>
      </c>
      <c r="E4" s="16"/>
      <c r="F4" s="15" t="s">
        <v>106</v>
      </c>
      <c r="G4" s="18">
        <f>D4/380</f>
        <v>7.1052631578947367E-2</v>
      </c>
    </row>
    <row r="5" spans="1:7" x14ac:dyDescent="0.25">
      <c r="A5" s="10" t="s">
        <v>108</v>
      </c>
      <c r="B5" s="11">
        <v>380</v>
      </c>
      <c r="C5" s="12">
        <v>27</v>
      </c>
      <c r="D5" s="12" t="s">
        <v>106</v>
      </c>
      <c r="E5" s="10"/>
      <c r="F5" s="11"/>
      <c r="G5" s="19"/>
    </row>
    <row r="6" spans="1:7" x14ac:dyDescent="0.25">
      <c r="A6" s="13" t="s">
        <v>109</v>
      </c>
      <c r="B6" s="14">
        <v>380</v>
      </c>
      <c r="C6" s="14">
        <v>27</v>
      </c>
      <c r="D6" s="15" t="s">
        <v>106</v>
      </c>
      <c r="E6" s="16"/>
      <c r="F6" s="18">
        <f>C6/344</f>
        <v>7.8488372093023256E-2</v>
      </c>
      <c r="G6" s="15" t="s">
        <v>106</v>
      </c>
    </row>
    <row r="7" spans="1:7" x14ac:dyDescent="0.25">
      <c r="A7" s="9"/>
      <c r="B7" s="20"/>
      <c r="C7" s="20"/>
      <c r="D7" s="12"/>
      <c r="E7" s="10"/>
      <c r="F7" s="21"/>
      <c r="G7" s="19"/>
    </row>
    <row r="8" spans="1:7" x14ac:dyDescent="0.25">
      <c r="A8" s="10" t="s">
        <v>110</v>
      </c>
      <c r="B8" s="11">
        <v>148</v>
      </c>
      <c r="C8" s="11">
        <v>2</v>
      </c>
      <c r="D8" s="11">
        <v>1</v>
      </c>
      <c r="E8" s="10"/>
      <c r="F8" s="21"/>
      <c r="G8" s="19"/>
    </row>
    <row r="9" spans="1:7" x14ac:dyDescent="0.25">
      <c r="A9" s="22" t="s">
        <v>111</v>
      </c>
      <c r="B9" s="23">
        <v>176</v>
      </c>
      <c r="C9" s="23">
        <v>3</v>
      </c>
      <c r="D9" s="23">
        <v>2</v>
      </c>
      <c r="E9" s="10"/>
      <c r="F9" s="19">
        <f>C9/344</f>
        <v>8.7209302325581394E-3</v>
      </c>
      <c r="G9" s="19">
        <f>D9/380</f>
        <v>5.263157894736842E-3</v>
      </c>
    </row>
    <row r="10" spans="1:7" x14ac:dyDescent="0.25">
      <c r="A10" s="10" t="s">
        <v>112</v>
      </c>
      <c r="B10" s="11">
        <v>191</v>
      </c>
      <c r="C10" s="11">
        <v>2</v>
      </c>
      <c r="D10" s="11">
        <v>1</v>
      </c>
      <c r="E10" s="10"/>
      <c r="F10" s="21"/>
      <c r="G10" s="19"/>
    </row>
    <row r="11" spans="1:7" x14ac:dyDescent="0.25">
      <c r="A11" s="22" t="s">
        <v>113</v>
      </c>
      <c r="B11" s="23">
        <v>218</v>
      </c>
      <c r="C11" s="23">
        <v>2</v>
      </c>
      <c r="D11" s="23">
        <v>1</v>
      </c>
      <c r="E11" s="10"/>
      <c r="F11" s="19">
        <f t="shared" ref="F11:F16" si="0">C11/344</f>
        <v>5.8139534883720929E-3</v>
      </c>
      <c r="G11" s="19">
        <f t="shared" ref="G11:G16" si="1">D11/380</f>
        <v>2.631578947368421E-3</v>
      </c>
    </row>
    <row r="12" spans="1:7" x14ac:dyDescent="0.25">
      <c r="A12" s="22" t="s">
        <v>114</v>
      </c>
      <c r="B12" s="23">
        <v>27</v>
      </c>
      <c r="C12" s="11">
        <v>0</v>
      </c>
      <c r="D12" s="11">
        <v>0</v>
      </c>
      <c r="E12" s="10"/>
      <c r="F12" s="19">
        <f t="shared" si="0"/>
        <v>0</v>
      </c>
      <c r="G12" s="19">
        <f t="shared" si="1"/>
        <v>0</v>
      </c>
    </row>
    <row r="13" spans="1:7" x14ac:dyDescent="0.25">
      <c r="A13" s="22" t="s">
        <v>115</v>
      </c>
      <c r="B13" s="23">
        <v>27</v>
      </c>
      <c r="C13" s="11">
        <v>0</v>
      </c>
      <c r="D13" s="11">
        <v>0</v>
      </c>
      <c r="E13" s="10"/>
      <c r="F13" s="19">
        <f t="shared" si="0"/>
        <v>0</v>
      </c>
      <c r="G13" s="19">
        <f t="shared" si="1"/>
        <v>0</v>
      </c>
    </row>
    <row r="14" spans="1:7" x14ac:dyDescent="0.25">
      <c r="A14" s="22" t="s">
        <v>116</v>
      </c>
      <c r="B14" s="23">
        <v>27</v>
      </c>
      <c r="C14" s="11">
        <v>0</v>
      </c>
      <c r="D14" s="11">
        <v>0</v>
      </c>
      <c r="E14" s="10"/>
      <c r="F14" s="19">
        <f t="shared" si="0"/>
        <v>0</v>
      </c>
      <c r="G14" s="19">
        <f t="shared" si="1"/>
        <v>0</v>
      </c>
    </row>
    <row r="15" spans="1:7" x14ac:dyDescent="0.25">
      <c r="A15" s="22" t="s">
        <v>117</v>
      </c>
      <c r="B15" s="23">
        <v>27</v>
      </c>
      <c r="C15" s="11">
        <v>0</v>
      </c>
      <c r="D15" s="11">
        <v>0</v>
      </c>
      <c r="E15" s="10"/>
      <c r="F15" s="19">
        <f t="shared" si="0"/>
        <v>0</v>
      </c>
      <c r="G15" s="19">
        <f t="shared" si="1"/>
        <v>0</v>
      </c>
    </row>
    <row r="16" spans="1:7" x14ac:dyDescent="0.25">
      <c r="A16" s="22" t="s">
        <v>118</v>
      </c>
      <c r="B16" s="23">
        <v>27</v>
      </c>
      <c r="C16" s="11">
        <v>0</v>
      </c>
      <c r="D16" s="11">
        <v>0</v>
      </c>
      <c r="E16" s="10"/>
      <c r="F16" s="19">
        <f t="shared" si="0"/>
        <v>0</v>
      </c>
      <c r="G16" s="19">
        <f t="shared" si="1"/>
        <v>0</v>
      </c>
    </row>
    <row r="17" spans="1:7" x14ac:dyDescent="0.25">
      <c r="A17" s="10" t="s">
        <v>119</v>
      </c>
      <c r="B17" s="11">
        <v>199</v>
      </c>
      <c r="C17" s="11">
        <v>1</v>
      </c>
      <c r="D17" s="24" t="s">
        <v>120</v>
      </c>
      <c r="E17" s="10"/>
      <c r="F17" s="21"/>
      <c r="G17" s="19"/>
    </row>
    <row r="18" spans="1:7" x14ac:dyDescent="0.25">
      <c r="A18" s="13" t="s">
        <v>121</v>
      </c>
      <c r="B18" s="14">
        <v>538</v>
      </c>
      <c r="C18" s="25">
        <v>5</v>
      </c>
      <c r="D18" s="14">
        <v>3</v>
      </c>
      <c r="E18" s="16"/>
      <c r="F18" s="18">
        <f>C18/344</f>
        <v>1.4534883720930232E-2</v>
      </c>
      <c r="G18" s="18">
        <f>D18/380</f>
        <v>7.8947368421052634E-3</v>
      </c>
    </row>
    <row r="19" spans="1:7" x14ac:dyDescent="0.25">
      <c r="A19" s="9"/>
      <c r="B19" s="20"/>
      <c r="C19" s="23"/>
      <c r="D19" s="12"/>
      <c r="E19" s="10"/>
      <c r="F19" s="21"/>
      <c r="G19" s="19"/>
    </row>
    <row r="20" spans="1:7" x14ac:dyDescent="0.25">
      <c r="A20" s="10" t="s">
        <v>122</v>
      </c>
      <c r="B20" s="11">
        <v>51</v>
      </c>
      <c r="C20" s="11">
        <v>0</v>
      </c>
      <c r="D20" s="11">
        <v>2</v>
      </c>
      <c r="E20" s="10"/>
      <c r="F20" s="21"/>
      <c r="G20" s="19"/>
    </row>
    <row r="21" spans="1:7" x14ac:dyDescent="0.25">
      <c r="A21" s="22" t="s">
        <v>123</v>
      </c>
      <c r="B21" s="23">
        <v>115</v>
      </c>
      <c r="C21" s="11">
        <v>0</v>
      </c>
      <c r="D21" s="23">
        <v>2</v>
      </c>
      <c r="E21" s="10"/>
      <c r="F21" s="19">
        <f>C21/344</f>
        <v>0</v>
      </c>
      <c r="G21" s="19">
        <f>D21/380</f>
        <v>5.263157894736842E-3</v>
      </c>
    </row>
    <row r="22" spans="1:7" x14ac:dyDescent="0.25">
      <c r="A22" s="10" t="s">
        <v>124</v>
      </c>
      <c r="B22" s="11">
        <v>249</v>
      </c>
      <c r="C22" s="11">
        <v>0</v>
      </c>
      <c r="D22" s="11">
        <v>2</v>
      </c>
      <c r="E22" s="10"/>
      <c r="F22" s="21"/>
      <c r="G22" s="19"/>
    </row>
    <row r="23" spans="1:7" x14ac:dyDescent="0.25">
      <c r="A23" s="10" t="s">
        <v>125</v>
      </c>
      <c r="B23" s="11">
        <v>28</v>
      </c>
      <c r="C23" s="11">
        <v>0</v>
      </c>
      <c r="D23" s="11">
        <v>0</v>
      </c>
      <c r="E23" s="10"/>
      <c r="F23" s="21"/>
      <c r="G23" s="19"/>
    </row>
    <row r="24" spans="1:7" x14ac:dyDescent="0.25">
      <c r="A24" s="22" t="s">
        <v>126</v>
      </c>
      <c r="B24" s="23">
        <v>340</v>
      </c>
      <c r="C24" s="11">
        <v>0</v>
      </c>
      <c r="D24" s="23">
        <v>2</v>
      </c>
      <c r="E24" s="10"/>
      <c r="F24" s="19">
        <f>C24/344</f>
        <v>0</v>
      </c>
      <c r="G24" s="19">
        <f>D24/380</f>
        <v>5.263157894736842E-3</v>
      </c>
    </row>
    <row r="25" spans="1:7" x14ac:dyDescent="0.25">
      <c r="A25" s="10" t="s">
        <v>127</v>
      </c>
      <c r="B25" s="11">
        <v>150</v>
      </c>
      <c r="C25" s="11">
        <v>0</v>
      </c>
      <c r="D25" s="11">
        <v>3</v>
      </c>
      <c r="E25" s="10"/>
      <c r="F25" s="21"/>
      <c r="G25" s="19"/>
    </row>
    <row r="26" spans="1:7" x14ac:dyDescent="0.25">
      <c r="A26" s="10" t="s">
        <v>128</v>
      </c>
      <c r="B26" s="11">
        <v>37</v>
      </c>
      <c r="C26" s="11">
        <v>0</v>
      </c>
      <c r="D26" s="11">
        <v>0</v>
      </c>
      <c r="E26" s="10"/>
      <c r="F26" s="21"/>
      <c r="G26" s="19"/>
    </row>
    <row r="27" spans="1:7" x14ac:dyDescent="0.25">
      <c r="A27" s="22" t="s">
        <v>129</v>
      </c>
      <c r="B27" s="23">
        <v>251</v>
      </c>
      <c r="C27" s="11">
        <v>0</v>
      </c>
      <c r="D27" s="23">
        <v>3</v>
      </c>
      <c r="E27" s="10"/>
      <c r="F27" s="19">
        <f>C27/344</f>
        <v>0</v>
      </c>
      <c r="G27" s="19">
        <f>D27/380</f>
        <v>7.8947368421052634E-3</v>
      </c>
    </row>
    <row r="28" spans="1:7" x14ac:dyDescent="0.25">
      <c r="A28" s="10" t="s">
        <v>130</v>
      </c>
      <c r="B28" s="11">
        <v>385</v>
      </c>
      <c r="C28" s="11">
        <v>0</v>
      </c>
      <c r="D28" s="11">
        <v>4</v>
      </c>
      <c r="E28" s="10"/>
      <c r="F28" s="21"/>
      <c r="G28" s="19"/>
    </row>
    <row r="29" spans="1:7" x14ac:dyDescent="0.25">
      <c r="A29" s="10" t="s">
        <v>131</v>
      </c>
      <c r="B29" s="11">
        <v>27</v>
      </c>
      <c r="C29" s="11">
        <v>0</v>
      </c>
      <c r="D29" s="11">
        <v>0</v>
      </c>
      <c r="E29" s="10"/>
      <c r="F29" s="21"/>
      <c r="G29" s="19"/>
    </row>
    <row r="30" spans="1:7" x14ac:dyDescent="0.25">
      <c r="A30" s="22" t="s">
        <v>132</v>
      </c>
      <c r="B30" s="23">
        <v>476</v>
      </c>
      <c r="C30" s="11">
        <v>0</v>
      </c>
      <c r="D30" s="23">
        <v>4</v>
      </c>
      <c r="E30" s="10"/>
      <c r="F30" s="19">
        <f>C30/344</f>
        <v>0</v>
      </c>
      <c r="G30" s="19">
        <f>D30/380</f>
        <v>1.0526315789473684E-2</v>
      </c>
    </row>
    <row r="31" spans="1:7" x14ac:dyDescent="0.25">
      <c r="A31" s="10" t="s">
        <v>133</v>
      </c>
      <c r="B31" s="11">
        <v>103</v>
      </c>
      <c r="C31" s="11">
        <v>0</v>
      </c>
      <c r="D31" s="11">
        <v>0</v>
      </c>
      <c r="E31" s="10"/>
      <c r="F31" s="21"/>
      <c r="G31" s="19"/>
    </row>
    <row r="32" spans="1:7" x14ac:dyDescent="0.25">
      <c r="A32" s="22" t="s">
        <v>134</v>
      </c>
      <c r="B32" s="23">
        <v>167</v>
      </c>
      <c r="C32" s="11">
        <v>0</v>
      </c>
      <c r="D32" s="23">
        <v>0</v>
      </c>
      <c r="E32" s="10"/>
      <c r="F32" s="19">
        <f>C32/344</f>
        <v>0</v>
      </c>
      <c r="G32" s="19">
        <f>D32/380</f>
        <v>0</v>
      </c>
    </row>
    <row r="33" spans="1:7" x14ac:dyDescent="0.25">
      <c r="A33" s="10" t="s">
        <v>135</v>
      </c>
      <c r="B33" s="11">
        <v>320</v>
      </c>
      <c r="C33" s="11">
        <v>0</v>
      </c>
      <c r="D33" s="11">
        <v>0</v>
      </c>
      <c r="E33" s="10"/>
      <c r="F33" s="21"/>
      <c r="G33" s="19"/>
    </row>
    <row r="34" spans="1:7" x14ac:dyDescent="0.25">
      <c r="A34" s="13" t="s">
        <v>136</v>
      </c>
      <c r="B34" s="14">
        <v>1350</v>
      </c>
      <c r="C34" s="17">
        <v>0</v>
      </c>
      <c r="D34" s="14">
        <v>11</v>
      </c>
      <c r="E34" s="16"/>
      <c r="F34" s="18">
        <f>C34/344</f>
        <v>0</v>
      </c>
      <c r="G34" s="18">
        <f>D34/380</f>
        <v>2.8947368421052631E-2</v>
      </c>
    </row>
    <row r="35" spans="1:7" x14ac:dyDescent="0.25">
      <c r="A35" s="9"/>
      <c r="B35" s="20"/>
      <c r="C35" s="12"/>
      <c r="D35" s="12"/>
      <c r="E35" s="10"/>
      <c r="F35" s="21"/>
      <c r="G35" s="19"/>
    </row>
    <row r="36" spans="1:7" x14ac:dyDescent="0.25">
      <c r="A36" s="10" t="s">
        <v>137</v>
      </c>
      <c r="B36" s="11">
        <v>203</v>
      </c>
      <c r="C36" s="12">
        <v>2</v>
      </c>
      <c r="D36" s="12">
        <v>0</v>
      </c>
      <c r="E36" s="10"/>
      <c r="F36" s="21"/>
      <c r="G36" s="19"/>
    </row>
    <row r="37" spans="1:7" x14ac:dyDescent="0.25">
      <c r="A37" s="22" t="s">
        <v>138</v>
      </c>
      <c r="B37" s="23">
        <v>1642</v>
      </c>
      <c r="C37" s="23">
        <v>2</v>
      </c>
      <c r="D37" s="20">
        <v>0</v>
      </c>
      <c r="E37" s="10"/>
      <c r="F37" s="19">
        <f>C37/344</f>
        <v>5.8139534883720929E-3</v>
      </c>
      <c r="G37" s="19">
        <f>D37/380</f>
        <v>0</v>
      </c>
    </row>
    <row r="38" spans="1:7" x14ac:dyDescent="0.25">
      <c r="A38" s="10" t="s">
        <v>139</v>
      </c>
      <c r="B38" s="11">
        <v>38</v>
      </c>
      <c r="C38" s="11">
        <v>1</v>
      </c>
      <c r="D38" s="11">
        <v>1</v>
      </c>
      <c r="E38" s="10"/>
      <c r="F38" s="21"/>
      <c r="G38" s="19"/>
    </row>
    <row r="39" spans="1:7" x14ac:dyDescent="0.25">
      <c r="A39" s="22" t="s">
        <v>140</v>
      </c>
      <c r="B39" s="23">
        <v>420</v>
      </c>
      <c r="C39" s="23">
        <v>1</v>
      </c>
      <c r="D39" s="23">
        <v>1</v>
      </c>
      <c r="E39" s="10"/>
      <c r="F39" s="19">
        <f>C39/344</f>
        <v>2.9069767441860465E-3</v>
      </c>
      <c r="G39" s="19">
        <f>D39/380</f>
        <v>2.631578947368421E-3</v>
      </c>
    </row>
    <row r="40" spans="1:7" x14ac:dyDescent="0.25">
      <c r="A40" s="22" t="s">
        <v>165</v>
      </c>
      <c r="B40" s="23">
        <v>366</v>
      </c>
      <c r="C40" s="23">
        <v>0</v>
      </c>
      <c r="D40" s="23">
        <v>0</v>
      </c>
      <c r="E40" s="10"/>
      <c r="F40" s="19">
        <f>C40/344</f>
        <v>0</v>
      </c>
      <c r="G40" s="19">
        <f>D40/380</f>
        <v>0</v>
      </c>
    </row>
    <row r="41" spans="1:7" x14ac:dyDescent="0.25">
      <c r="A41" s="22" t="s">
        <v>164</v>
      </c>
      <c r="B41" s="23">
        <v>459</v>
      </c>
      <c r="C41" s="23">
        <v>0</v>
      </c>
      <c r="D41" s="23">
        <v>0</v>
      </c>
      <c r="E41" s="10"/>
      <c r="F41" s="19">
        <f>C41/344</f>
        <v>0</v>
      </c>
      <c r="G41" s="19">
        <f>D41/380</f>
        <v>0</v>
      </c>
    </row>
    <row r="42" spans="1:7" x14ac:dyDescent="0.25">
      <c r="A42" s="10" t="s">
        <v>141</v>
      </c>
      <c r="B42" s="11">
        <v>152</v>
      </c>
      <c r="C42" s="11">
        <v>0</v>
      </c>
      <c r="D42" s="11">
        <v>0</v>
      </c>
      <c r="E42" s="10"/>
      <c r="F42" s="21"/>
      <c r="G42" s="19"/>
    </row>
    <row r="43" spans="1:7" x14ac:dyDescent="0.25">
      <c r="A43" s="26" t="s">
        <v>142</v>
      </c>
      <c r="B43" s="25">
        <v>2887</v>
      </c>
      <c r="C43" s="25">
        <v>3</v>
      </c>
      <c r="D43" s="25">
        <v>1</v>
      </c>
      <c r="E43" s="16"/>
      <c r="F43" s="18">
        <f>C43/344</f>
        <v>8.7209302325581394E-3</v>
      </c>
      <c r="G43" s="18">
        <f>D43/380</f>
        <v>2.631578947368421E-3</v>
      </c>
    </row>
    <row r="44" spans="1:7" x14ac:dyDescent="0.25">
      <c r="A44" s="22"/>
      <c r="B44" s="23"/>
      <c r="C44" s="11"/>
      <c r="D44" s="11"/>
      <c r="E44" s="10"/>
      <c r="F44" s="21"/>
      <c r="G44" s="19"/>
    </row>
    <row r="45" spans="1:7" x14ac:dyDescent="0.25">
      <c r="A45" s="10" t="s">
        <v>143</v>
      </c>
      <c r="B45" s="11">
        <v>412</v>
      </c>
      <c r="C45" s="11">
        <v>5</v>
      </c>
      <c r="D45" s="11">
        <v>1</v>
      </c>
      <c r="E45" s="10"/>
      <c r="F45" s="21"/>
      <c r="G45" s="19"/>
    </row>
    <row r="46" spans="1:7" x14ac:dyDescent="0.25">
      <c r="A46" s="26" t="s">
        <v>144</v>
      </c>
      <c r="B46" s="25">
        <v>412</v>
      </c>
      <c r="C46" s="25">
        <v>5</v>
      </c>
      <c r="D46" s="25">
        <v>1</v>
      </c>
      <c r="E46" s="16"/>
      <c r="F46" s="18">
        <f>C46/344</f>
        <v>1.4534883720930232E-2</v>
      </c>
      <c r="G46" s="18">
        <f>D46/380</f>
        <v>2.631578947368421E-3</v>
      </c>
    </row>
    <row r="47" spans="1:7" x14ac:dyDescent="0.25">
      <c r="A47" s="22"/>
      <c r="B47" s="23"/>
      <c r="C47" s="11"/>
      <c r="D47" s="11"/>
      <c r="E47" s="10"/>
      <c r="F47" s="21"/>
      <c r="G47" s="19"/>
    </row>
    <row r="48" spans="1:7" x14ac:dyDescent="0.25">
      <c r="A48" s="10" t="s">
        <v>33</v>
      </c>
      <c r="B48" s="11">
        <v>1339</v>
      </c>
      <c r="C48" s="11">
        <v>2</v>
      </c>
      <c r="D48" s="11">
        <v>2</v>
      </c>
      <c r="E48" s="10"/>
      <c r="F48" s="21"/>
      <c r="G48" s="19"/>
    </row>
    <row r="49" spans="1:7" x14ac:dyDescent="0.25">
      <c r="A49" s="26" t="s">
        <v>145</v>
      </c>
      <c r="B49" s="25">
        <v>1339</v>
      </c>
      <c r="C49" s="25">
        <v>2</v>
      </c>
      <c r="D49" s="25">
        <v>2</v>
      </c>
      <c r="E49" s="16"/>
      <c r="F49" s="18">
        <f>C49/344</f>
        <v>5.8139534883720929E-3</v>
      </c>
      <c r="G49" s="18">
        <f>D49/380</f>
        <v>5.263157894736842E-3</v>
      </c>
    </row>
    <row r="50" spans="1:7" x14ac:dyDescent="0.25">
      <c r="A50" s="22"/>
      <c r="B50" s="23"/>
      <c r="C50" s="11"/>
      <c r="D50" s="11"/>
      <c r="E50" s="10"/>
      <c r="F50" s="21"/>
      <c r="G50" s="19"/>
    </row>
    <row r="51" spans="1:7" x14ac:dyDescent="0.25">
      <c r="A51" s="10" t="s">
        <v>151</v>
      </c>
      <c r="B51" s="11">
        <v>555</v>
      </c>
      <c r="C51" s="11">
        <v>4</v>
      </c>
      <c r="D51" s="11">
        <v>5</v>
      </c>
      <c r="E51" s="10"/>
      <c r="F51" s="21"/>
      <c r="G51" s="19"/>
    </row>
    <row r="52" spans="1:7" x14ac:dyDescent="0.25">
      <c r="A52" s="26" t="s">
        <v>152</v>
      </c>
      <c r="B52" s="25">
        <v>555</v>
      </c>
      <c r="C52" s="25">
        <v>4</v>
      </c>
      <c r="D52" s="25">
        <v>5</v>
      </c>
      <c r="E52" s="16"/>
      <c r="F52" s="18">
        <f>C52/344</f>
        <v>1.1627906976744186E-2</v>
      </c>
      <c r="G52" s="18">
        <f>D52/380</f>
        <v>1.3157894736842105E-2</v>
      </c>
    </row>
    <row r="53" spans="1:7" x14ac:dyDescent="0.25">
      <c r="A53" s="10"/>
      <c r="B53" s="10"/>
      <c r="C53" s="10"/>
      <c r="D53" s="10"/>
      <c r="E53" s="10"/>
      <c r="F53" s="10"/>
      <c r="G53" s="10"/>
    </row>
    <row r="54" spans="1:7" x14ac:dyDescent="0.25">
      <c r="A54" s="10" t="s">
        <v>48</v>
      </c>
      <c r="B54" s="11">
        <v>124</v>
      </c>
      <c r="C54" s="11">
        <v>0</v>
      </c>
      <c r="D54" s="11">
        <v>0</v>
      </c>
      <c r="E54" s="10"/>
      <c r="F54" s="21"/>
      <c r="G54" s="19"/>
    </row>
    <row r="55" spans="1:7" x14ac:dyDescent="0.25">
      <c r="A55" s="26" t="s">
        <v>166</v>
      </c>
      <c r="B55" s="25">
        <v>124</v>
      </c>
      <c r="C55" s="25">
        <v>0</v>
      </c>
      <c r="D55" s="25">
        <v>0</v>
      </c>
      <c r="E55" s="16"/>
      <c r="F55" s="18">
        <f>C55/344</f>
        <v>0</v>
      </c>
      <c r="G55" s="18">
        <f>D55/380</f>
        <v>0</v>
      </c>
    </row>
    <row r="56" spans="1:7" x14ac:dyDescent="0.25">
      <c r="A56" s="22"/>
      <c r="B56" s="23"/>
      <c r="C56" s="11"/>
      <c r="D56" s="11"/>
      <c r="E56" s="10"/>
      <c r="F56" s="21"/>
      <c r="G56" s="19"/>
    </row>
    <row r="57" spans="1:7" x14ac:dyDescent="0.25">
      <c r="A57" s="10" t="s">
        <v>36</v>
      </c>
      <c r="B57" s="11">
        <v>208</v>
      </c>
      <c r="C57" s="11">
        <v>0</v>
      </c>
      <c r="D57" s="11">
        <v>1</v>
      </c>
      <c r="E57" s="10"/>
      <c r="F57" s="21"/>
      <c r="G57" s="19"/>
    </row>
    <row r="58" spans="1:7" x14ac:dyDescent="0.25">
      <c r="A58" s="26" t="s">
        <v>150</v>
      </c>
      <c r="B58" s="25">
        <v>208</v>
      </c>
      <c r="C58" s="25">
        <v>0</v>
      </c>
      <c r="D58" s="25">
        <v>1</v>
      </c>
      <c r="E58" s="16"/>
      <c r="F58" s="18">
        <f>C58/344</f>
        <v>0</v>
      </c>
      <c r="G58" s="18">
        <f>D58/380</f>
        <v>2.631578947368421E-3</v>
      </c>
    </row>
    <row r="59" spans="1:7" x14ac:dyDescent="0.25">
      <c r="A59" s="22"/>
      <c r="B59" s="23"/>
      <c r="C59" s="11"/>
      <c r="D59" s="11"/>
      <c r="E59" s="10"/>
      <c r="F59" s="21"/>
      <c r="G59" s="19"/>
    </row>
    <row r="60" spans="1:7" x14ac:dyDescent="0.25">
      <c r="A60" s="10" t="s">
        <v>148</v>
      </c>
      <c r="B60" s="11">
        <v>413</v>
      </c>
      <c r="C60" s="11">
        <v>0</v>
      </c>
      <c r="D60" s="11">
        <v>4</v>
      </c>
      <c r="E60" s="10"/>
      <c r="F60" s="21"/>
      <c r="G60" s="19"/>
    </row>
    <row r="61" spans="1:7" x14ac:dyDescent="0.25">
      <c r="A61" s="26" t="s">
        <v>149</v>
      </c>
      <c r="B61" s="25">
        <v>413</v>
      </c>
      <c r="C61" s="25">
        <v>0</v>
      </c>
      <c r="D61" s="25">
        <v>4</v>
      </c>
      <c r="E61" s="16"/>
      <c r="F61" s="18">
        <f>C61/344</f>
        <v>0</v>
      </c>
      <c r="G61" s="18">
        <f>D61/380</f>
        <v>1.0526315789473684E-2</v>
      </c>
    </row>
    <row r="62" spans="1:7" x14ac:dyDescent="0.25">
      <c r="A62" s="22"/>
      <c r="B62" s="23"/>
      <c r="C62" s="11"/>
      <c r="D62" s="11"/>
      <c r="E62" s="10"/>
      <c r="F62" s="21"/>
      <c r="G62" s="19"/>
    </row>
    <row r="63" spans="1:7" x14ac:dyDescent="0.25">
      <c r="A63" s="10" t="s">
        <v>146</v>
      </c>
      <c r="B63" s="11">
        <v>218</v>
      </c>
      <c r="C63" s="11">
        <v>0</v>
      </c>
      <c r="D63" s="11">
        <v>1</v>
      </c>
      <c r="E63" s="10"/>
      <c r="F63" s="21"/>
      <c r="G63" s="19"/>
    </row>
    <row r="64" spans="1:7" x14ac:dyDescent="0.25">
      <c r="A64" s="26" t="s">
        <v>147</v>
      </c>
      <c r="B64" s="25">
        <v>218</v>
      </c>
      <c r="C64" s="25">
        <v>0</v>
      </c>
      <c r="D64" s="25">
        <v>1</v>
      </c>
      <c r="E64" s="16"/>
      <c r="F64" s="18">
        <f>C64/344</f>
        <v>0</v>
      </c>
      <c r="G64" s="18">
        <f>D64/380</f>
        <v>2.631578947368421E-3</v>
      </c>
    </row>
    <row r="65" spans="1:7" x14ac:dyDescent="0.25">
      <c r="A65" s="22"/>
      <c r="B65" s="23"/>
      <c r="C65" s="11"/>
      <c r="D65" s="11"/>
      <c r="E65" s="10"/>
      <c r="F65" s="21"/>
      <c r="G65" s="19"/>
    </row>
    <row r="66" spans="1:7" x14ac:dyDescent="0.25">
      <c r="A66" s="10" t="s">
        <v>167</v>
      </c>
      <c r="B66" s="11">
        <v>166</v>
      </c>
      <c r="C66" s="11">
        <v>0</v>
      </c>
      <c r="D66" s="11">
        <v>2</v>
      </c>
      <c r="E66" s="10"/>
      <c r="F66" s="10"/>
      <c r="G66" s="10"/>
    </row>
    <row r="67" spans="1:7" x14ac:dyDescent="0.25">
      <c r="A67" s="26" t="s">
        <v>168</v>
      </c>
      <c r="B67" s="25">
        <v>166</v>
      </c>
      <c r="C67" s="25">
        <v>0</v>
      </c>
      <c r="D67" s="25">
        <v>2</v>
      </c>
      <c r="E67" s="16"/>
      <c r="F67" s="18">
        <f>C67/344</f>
        <v>0</v>
      </c>
      <c r="G67" s="18">
        <f>D67/380</f>
        <v>5.263157894736842E-3</v>
      </c>
    </row>
    <row r="68" spans="1:7" s="29" customFormat="1" x14ac:dyDescent="0.25">
      <c r="A68" s="34"/>
      <c r="B68" s="35"/>
      <c r="C68" s="35"/>
      <c r="D68" s="35"/>
      <c r="E68" s="35"/>
      <c r="F68" s="35"/>
      <c r="G68" s="35"/>
    </row>
    <row r="69" spans="1:7" x14ac:dyDescent="0.25">
      <c r="A69" s="8" t="s">
        <v>153</v>
      </c>
      <c r="B69" s="8"/>
      <c r="C69" s="8"/>
      <c r="D69" s="8"/>
      <c r="E69" s="8"/>
      <c r="F69" s="8"/>
      <c r="G69" s="8"/>
    </row>
  </sheetData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shared ht % otherpop (Arlequin)</vt:lpstr>
      <vt:lpstr>shared ht % Cy (YHRD)</vt:lpstr>
    </vt:vector>
  </TitlesOfParts>
  <Company>Liverpool John Moores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Fernández Domínguez</dc:creator>
  <cp:lastModifiedBy>Evy Bashiardes</cp:lastModifiedBy>
  <dcterms:created xsi:type="dcterms:W3CDTF">2017-03-09T21:34:56Z</dcterms:created>
  <dcterms:modified xsi:type="dcterms:W3CDTF">2017-03-14T10:33:11Z</dcterms:modified>
</cp:coreProperties>
</file>