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/>
  </bookViews>
  <sheets>
    <sheet name="Data" sheetId="5" r:id="rId1"/>
  </sheets>
  <calcPr calcId="145621"/>
</workbook>
</file>

<file path=xl/calcChain.xml><?xml version="1.0" encoding="utf-8"?>
<calcChain xmlns="http://schemas.openxmlformats.org/spreadsheetml/2006/main">
  <c r="E44" i="5"/>
  <c r="E45"/>
  <c r="E46"/>
  <c r="D45"/>
  <c r="D46" s="1"/>
  <c r="C45"/>
  <c r="C46" s="1"/>
  <c r="B45"/>
  <c r="B46" s="1"/>
  <c r="D44"/>
  <c r="C44"/>
  <c r="B44"/>
  <c r="E36"/>
  <c r="E37" s="1"/>
  <c r="D36"/>
  <c r="D37" s="1"/>
  <c r="C36"/>
  <c r="C37" s="1"/>
  <c r="B36"/>
  <c r="B37" s="1"/>
  <c r="E35"/>
  <c r="D35"/>
  <c r="C35"/>
  <c r="B35"/>
  <c r="E27"/>
  <c r="E28" s="1"/>
  <c r="D27"/>
  <c r="D28" s="1"/>
  <c r="C27"/>
  <c r="C28" s="1"/>
  <c r="B27"/>
  <c r="B28" s="1"/>
  <c r="E26"/>
  <c r="D26"/>
  <c r="C26"/>
  <c r="B26"/>
  <c r="E18"/>
  <c r="E19" s="1"/>
  <c r="D18"/>
  <c r="D19" s="1"/>
  <c r="C18"/>
  <c r="C19" s="1"/>
  <c r="B18"/>
  <c r="B19" s="1"/>
  <c r="E17"/>
  <c r="D17"/>
  <c r="C17"/>
  <c r="B17"/>
  <c r="C8"/>
  <c r="D8"/>
  <c r="E8"/>
  <c r="C9"/>
  <c r="C10" s="1"/>
  <c r="D9"/>
  <c r="D10" s="1"/>
  <c r="E9"/>
  <c r="E10" s="1"/>
  <c r="B9" l="1"/>
  <c r="B10" s="1"/>
  <c r="B8"/>
</calcChain>
</file>

<file path=xl/sharedStrings.xml><?xml version="1.0" encoding="utf-8"?>
<sst xmlns="http://schemas.openxmlformats.org/spreadsheetml/2006/main" count="42" uniqueCount="14">
  <si>
    <t>TNBS</t>
  </si>
  <si>
    <t>Sham</t>
  </si>
  <si>
    <t>MSC</t>
  </si>
  <si>
    <t>CM</t>
  </si>
  <si>
    <t>UCM</t>
  </si>
  <si>
    <t>SEM</t>
  </si>
  <si>
    <t>Mean</t>
  </si>
  <si>
    <t>Time</t>
  </si>
  <si>
    <t>SD</t>
  </si>
  <si>
    <t>6hr</t>
  </si>
  <si>
    <t>24hr</t>
  </si>
  <si>
    <t>48hr</t>
  </si>
  <si>
    <t>72hr</t>
  </si>
  <si>
    <t>S1 Dataset. Body weight of Guinea pigs within 72 hours post induction of colitis or sham treatments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</si>
</sst>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0" fillId="0" borderId="0" xfId="0" applyFill="1"/>
    <xf numFmtId="0" fontId="1" fillId="6" borderId="0" xfId="0" applyFont="1" applyFill="1"/>
    <xf numFmtId="0" fontId="2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/>
    <xf numFmtId="0" fontId="1" fillId="4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7" borderId="0" xfId="0" applyFont="1" applyFill="1"/>
    <xf numFmtId="2" fontId="0" fillId="0" borderId="0" xfId="0" applyNumberFormat="1"/>
    <xf numFmtId="2" fontId="1" fillId="0" borderId="0" xfId="0" applyNumberFormat="1" applyFont="1"/>
    <xf numFmtId="2" fontId="0" fillId="0" borderId="0" xfId="0" applyNumberFormat="1" applyFill="1"/>
    <xf numFmtId="2" fontId="1" fillId="0" borderId="0" xfId="0" applyNumberFormat="1" applyFont="1" applyFill="1"/>
    <xf numFmtId="0" fontId="3" fillId="0" borderId="0" xfId="0" applyFont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workbookViewId="0">
      <selection activeCell="G6" sqref="G6"/>
    </sheetView>
  </sheetViews>
  <sheetFormatPr defaultRowHeight="15"/>
  <sheetData>
    <row r="1" spans="1:5" ht="15.75">
      <c r="A1" s="14" t="s">
        <v>13</v>
      </c>
    </row>
    <row r="2" spans="1:5">
      <c r="B2" s="4" t="s">
        <v>7</v>
      </c>
    </row>
    <row r="3" spans="1:5">
      <c r="A3" s="9" t="s">
        <v>1</v>
      </c>
      <c r="B3" s="3" t="s">
        <v>9</v>
      </c>
      <c r="C3" s="3" t="s">
        <v>10</v>
      </c>
      <c r="D3" s="3" t="s">
        <v>11</v>
      </c>
      <c r="E3" s="3" t="s">
        <v>12</v>
      </c>
    </row>
    <row r="4" spans="1:5">
      <c r="A4" s="9"/>
      <c r="B4" s="12">
        <v>100.58250447227201</v>
      </c>
      <c r="C4" s="10">
        <v>104.770731707317</v>
      </c>
      <c r="D4" s="10">
        <v>105.99904286309</v>
      </c>
      <c r="E4" s="10">
        <v>107.016104868914</v>
      </c>
    </row>
    <row r="5" spans="1:5">
      <c r="A5" s="9"/>
      <c r="B5" s="12">
        <v>100.967441860465</v>
      </c>
      <c r="C5" s="10">
        <v>100.23796423658899</v>
      </c>
      <c r="D5" s="10">
        <v>106.991896243291</v>
      </c>
      <c r="E5" s="10">
        <v>107.154051188854</v>
      </c>
    </row>
    <row r="6" spans="1:5">
      <c r="A6" s="9"/>
      <c r="B6" s="12">
        <v>100.89292035398201</v>
      </c>
      <c r="C6" s="10">
        <v>102.98729365440001</v>
      </c>
      <c r="D6" s="10">
        <v>104.724031007752</v>
      </c>
      <c r="E6" s="10">
        <v>106.18914728682201</v>
      </c>
    </row>
    <row r="7" spans="1:5">
      <c r="A7" s="9"/>
      <c r="B7" s="12">
        <v>101.31985815602999</v>
      </c>
      <c r="C7" s="10">
        <v>101.72361359570699</v>
      </c>
      <c r="D7" s="10">
        <v>103.00026548672599</v>
      </c>
      <c r="E7" s="10">
        <v>108.410638297872</v>
      </c>
    </row>
    <row r="8" spans="1:5">
      <c r="A8" s="7" t="s">
        <v>6</v>
      </c>
      <c r="B8" s="13">
        <f>AVERAGE(B4:B7)</f>
        <v>100.94068121068725</v>
      </c>
      <c r="C8" s="13">
        <f t="shared" ref="C8:E8" si="0">AVERAGE(C4:C7)</f>
        <v>102.42990079850324</v>
      </c>
      <c r="D8" s="13">
        <f t="shared" si="0"/>
        <v>105.17880890021475</v>
      </c>
      <c r="E8" s="13">
        <f t="shared" si="0"/>
        <v>107.19248541061549</v>
      </c>
    </row>
    <row r="9" spans="1:5">
      <c r="A9" s="7" t="s">
        <v>8</v>
      </c>
      <c r="B9" s="13">
        <f>_xlfn.STDEV.S(B4:B7)</f>
        <v>0.30279969376414639</v>
      </c>
      <c r="C9" s="13">
        <f t="shared" ref="C9:E9" si="1">_xlfn.STDEV.S(C4:C7)</f>
        <v>1.9229841084239176</v>
      </c>
      <c r="D9" s="13">
        <f t="shared" si="1"/>
        <v>1.7236534651146684</v>
      </c>
      <c r="E9" s="13">
        <f t="shared" si="1"/>
        <v>0.91709162251873133</v>
      </c>
    </row>
    <row r="10" spans="1:5">
      <c r="A10" s="7" t="s">
        <v>5</v>
      </c>
      <c r="B10" s="11">
        <f>B9/SQRT(COUNT(B4:B7))</f>
        <v>0.1513998468820732</v>
      </c>
      <c r="C10" s="11">
        <f t="shared" ref="C10:E10" si="2">C9/SQRT(COUNT(C4:C7))</f>
        <v>0.96149205421195882</v>
      </c>
      <c r="D10" s="11">
        <f t="shared" si="2"/>
        <v>0.86182673255733422</v>
      </c>
      <c r="E10" s="11">
        <f t="shared" si="2"/>
        <v>0.45854581125936567</v>
      </c>
    </row>
    <row r="11" spans="1:5">
      <c r="A11" s="2"/>
    </row>
    <row r="12" spans="1:5">
      <c r="A12" s="6" t="s">
        <v>0</v>
      </c>
      <c r="B12" s="3" t="s">
        <v>9</v>
      </c>
      <c r="C12" s="3" t="s">
        <v>10</v>
      </c>
      <c r="D12" s="3" t="s">
        <v>11</v>
      </c>
      <c r="E12" s="3" t="s">
        <v>12</v>
      </c>
    </row>
    <row r="13" spans="1:5">
      <c r="A13" s="6"/>
      <c r="B13" s="10">
        <v>100.10030236712799</v>
      </c>
      <c r="C13" s="10">
        <v>95.986912065439697</v>
      </c>
      <c r="D13" s="10">
        <v>101.53040676600887</v>
      </c>
      <c r="E13" s="10">
        <v>102.800444220701</v>
      </c>
    </row>
    <row r="14" spans="1:5">
      <c r="A14" s="6"/>
      <c r="B14" s="10">
        <v>100.033630289532</v>
      </c>
      <c r="C14" s="10">
        <v>98.058631921824002</v>
      </c>
      <c r="D14" s="10">
        <v>97.592819257445939</v>
      </c>
      <c r="E14" s="10">
        <v>97.000760645450498</v>
      </c>
    </row>
    <row r="15" spans="1:5">
      <c r="A15" s="6"/>
      <c r="B15" s="10">
        <v>100.1261829653</v>
      </c>
      <c r="C15" s="10">
        <v>96.175347912524899</v>
      </c>
      <c r="D15" s="10">
        <v>98.859315589353614</v>
      </c>
      <c r="E15" s="10">
        <v>98.100192166462605</v>
      </c>
    </row>
    <row r="16" spans="1:5">
      <c r="A16" s="6"/>
      <c r="B16" s="10">
        <v>100.73255131965</v>
      </c>
      <c r="C16" s="10">
        <v>91.290298507462694</v>
      </c>
      <c r="D16" s="10">
        <v>93.680297397769522</v>
      </c>
      <c r="E16" s="10">
        <v>91.05</v>
      </c>
    </row>
    <row r="17" spans="1:5">
      <c r="A17" s="16" t="s">
        <v>6</v>
      </c>
      <c r="B17" s="13">
        <f>AVERAGE(B13:B16)</f>
        <v>100.24816673540249</v>
      </c>
      <c r="C17" s="13">
        <f t="shared" ref="C17" si="3">AVERAGE(C13:C16)</f>
        <v>95.37779760181283</v>
      </c>
      <c r="D17" s="13">
        <f t="shared" ref="D17" si="4">AVERAGE(D13:D16)</f>
        <v>97.915709752644489</v>
      </c>
      <c r="E17" s="13">
        <f t="shared" ref="E17" si="5">AVERAGE(E13:E16)</f>
        <v>97.237849258153531</v>
      </c>
    </row>
    <row r="18" spans="1:5">
      <c r="A18" s="16" t="s">
        <v>8</v>
      </c>
      <c r="B18" s="13">
        <f>_xlfn.STDEV.S(B13:B16)</f>
        <v>0.32526820914285842</v>
      </c>
      <c r="C18" s="13">
        <f t="shared" ref="C18:E18" si="6">_xlfn.STDEV.S(C13:C16)</f>
        <v>2.8810662624324412</v>
      </c>
      <c r="D18" s="13">
        <f t="shared" si="6"/>
        <v>3.2659558356482181</v>
      </c>
      <c r="E18" s="13">
        <f t="shared" si="6"/>
        <v>4.8315555625068987</v>
      </c>
    </row>
    <row r="19" spans="1:5">
      <c r="A19" s="16" t="s">
        <v>5</v>
      </c>
      <c r="B19" s="11">
        <f>B18/SQRT(COUNT(B13:B16))</f>
        <v>0.16263410457142921</v>
      </c>
      <c r="C19" s="11">
        <f t="shared" ref="C19" si="7">C18/SQRT(COUNT(C13:C16))</f>
        <v>1.4405331312162206</v>
      </c>
      <c r="D19" s="11">
        <f t="shared" ref="D19" si="8">D18/SQRT(COUNT(D13:D16))</f>
        <v>1.6329779178241091</v>
      </c>
      <c r="E19" s="11">
        <f t="shared" ref="E19" si="9">E18/SQRT(COUNT(E13:E16))</f>
        <v>2.4157777812534493</v>
      </c>
    </row>
    <row r="21" spans="1:5">
      <c r="A21" s="1" t="s">
        <v>2</v>
      </c>
      <c r="B21" s="3" t="s">
        <v>9</v>
      </c>
      <c r="C21" s="3" t="s">
        <v>10</v>
      </c>
      <c r="D21" s="3" t="s">
        <v>11</v>
      </c>
      <c r="E21" s="3" t="s">
        <v>12</v>
      </c>
    </row>
    <row r="22" spans="1:5">
      <c r="A22" s="1"/>
      <c r="B22" s="10">
        <v>100.225074882328</v>
      </c>
      <c r="C22" s="10">
        <v>101.00990794731101</v>
      </c>
      <c r="D22" s="10">
        <v>103.46</v>
      </c>
      <c r="E22" s="10">
        <v>105.02795698925</v>
      </c>
    </row>
    <row r="23" spans="1:5">
      <c r="A23" s="1"/>
      <c r="B23" s="10">
        <v>101.24731182795699</v>
      </c>
      <c r="C23" s="10">
        <v>104.61409452111999</v>
      </c>
      <c r="D23" s="10">
        <v>107.45</v>
      </c>
      <c r="E23" s="10">
        <v>110.1459135644</v>
      </c>
    </row>
    <row r="24" spans="1:5">
      <c r="A24" s="1"/>
      <c r="B24" s="10">
        <v>100.007528230866</v>
      </c>
      <c r="C24" s="10">
        <v>104.55125240108001</v>
      </c>
      <c r="D24" s="10">
        <v>106.05</v>
      </c>
      <c r="E24" s="10">
        <v>107.23665830196499</v>
      </c>
    </row>
    <row r="25" spans="1:5">
      <c r="A25" s="1"/>
      <c r="B25" s="10">
        <v>99.712918660287087</v>
      </c>
      <c r="C25" s="10">
        <v>100.81183915156799</v>
      </c>
      <c r="D25" s="10">
        <v>101.2</v>
      </c>
      <c r="E25" s="10">
        <v>102.901043027276</v>
      </c>
    </row>
    <row r="26" spans="1:5">
      <c r="A26" s="17" t="s">
        <v>6</v>
      </c>
      <c r="B26" s="13">
        <f>AVERAGE(B22:B25)</f>
        <v>100.29820840035951</v>
      </c>
      <c r="C26" s="13">
        <f t="shared" ref="C26" si="10">AVERAGE(C22:C25)</f>
        <v>102.74677350526976</v>
      </c>
      <c r="D26" s="13">
        <f t="shared" ref="D26" si="11">AVERAGE(D22:D25)</f>
        <v>104.53999999999999</v>
      </c>
      <c r="E26" s="13">
        <f t="shared" ref="E26" si="12">AVERAGE(E22:E25)</f>
        <v>106.32789297072274</v>
      </c>
    </row>
    <row r="27" spans="1:5">
      <c r="A27" s="17" t="s">
        <v>8</v>
      </c>
      <c r="B27" s="13">
        <f>_xlfn.STDEV.S(B22:B25)</f>
        <v>0.66663454968665115</v>
      </c>
      <c r="C27" s="13">
        <f t="shared" ref="C27:E27" si="13">_xlfn.STDEV.S(C22:C25)</f>
        <v>2.1216113986951175</v>
      </c>
      <c r="D27" s="13">
        <f t="shared" si="13"/>
        <v>2.773096945053791</v>
      </c>
      <c r="E27" s="13">
        <f t="shared" si="13"/>
        <v>3.100337066182747</v>
      </c>
    </row>
    <row r="28" spans="1:5">
      <c r="A28" s="17" t="s">
        <v>5</v>
      </c>
      <c r="B28" s="11">
        <f>B27/SQRT(COUNT(B22:B25))</f>
        <v>0.33331727484332557</v>
      </c>
      <c r="C28" s="11">
        <f t="shared" ref="C28" si="14">C27/SQRT(COUNT(C22:C25))</f>
        <v>1.0608056993475588</v>
      </c>
      <c r="D28" s="11">
        <f t="shared" ref="D28" si="15">D27/SQRT(COUNT(D22:D25))</f>
        <v>1.3865484725268955</v>
      </c>
      <c r="E28" s="11">
        <f t="shared" ref="E28" si="16">E27/SQRT(COUNT(E22:E25))</f>
        <v>1.5501685330913735</v>
      </c>
    </row>
    <row r="30" spans="1:5">
      <c r="A30" s="7" t="s">
        <v>3</v>
      </c>
      <c r="B30" s="3" t="s">
        <v>9</v>
      </c>
      <c r="C30" s="3" t="s">
        <v>10</v>
      </c>
      <c r="D30" s="3" t="s">
        <v>11</v>
      </c>
      <c r="E30" s="3" t="s">
        <v>12</v>
      </c>
    </row>
    <row r="31" spans="1:5">
      <c r="A31" s="7"/>
      <c r="B31">
        <v>100</v>
      </c>
      <c r="C31">
        <v>101.506783369803</v>
      </c>
      <c r="D31">
        <v>104.20127015144114</v>
      </c>
      <c r="E31">
        <v>111.2848070346849</v>
      </c>
    </row>
    <row r="32" spans="1:5">
      <c r="A32" s="7"/>
      <c r="B32">
        <v>100.336337209302</v>
      </c>
      <c r="C32">
        <v>100.163867267513</v>
      </c>
      <c r="D32">
        <v>104.37636761487965</v>
      </c>
      <c r="E32">
        <v>106.1269146608315</v>
      </c>
    </row>
    <row r="33" spans="1:5">
      <c r="A33" s="7"/>
      <c r="B33">
        <v>99.816893068620004</v>
      </c>
      <c r="C33">
        <v>100.896579634465</v>
      </c>
      <c r="D33">
        <v>100.07996801279488</v>
      </c>
      <c r="E33">
        <v>107.83686525389844</v>
      </c>
    </row>
    <row r="34" spans="1:5">
      <c r="A34" s="7"/>
      <c r="B34">
        <v>99.993073674331299</v>
      </c>
      <c r="C34">
        <v>100.914503816794</v>
      </c>
      <c r="D34">
        <v>103.68589743589745</v>
      </c>
      <c r="E34">
        <v>104.86111111111111</v>
      </c>
    </row>
    <row r="35" spans="1:5">
      <c r="A35" s="15" t="s">
        <v>6</v>
      </c>
      <c r="B35" s="13">
        <f>AVERAGE(B31:B34)</f>
        <v>100.03657598806333</v>
      </c>
      <c r="C35" s="13">
        <f t="shared" ref="C35" si="17">AVERAGE(C31:C34)</f>
        <v>100.87043352214374</v>
      </c>
      <c r="D35" s="13">
        <f t="shared" ref="D35" si="18">AVERAGE(D31:D34)</f>
        <v>103.08587580375328</v>
      </c>
      <c r="E35" s="13">
        <f t="shared" ref="E35" si="19">AVERAGE(E31:E34)</f>
        <v>107.52742451513149</v>
      </c>
    </row>
    <row r="36" spans="1:5">
      <c r="A36" s="15" t="s">
        <v>8</v>
      </c>
      <c r="B36" s="13">
        <f>_xlfn.STDEV.S(B31:B34)</f>
        <v>0.21706191824491894</v>
      </c>
      <c r="C36" s="13">
        <f t="shared" ref="C36:E36" si="20">_xlfn.STDEV.S(C31:C34)</f>
        <v>0.54978868997065822</v>
      </c>
      <c r="D36" s="13">
        <f t="shared" si="20"/>
        <v>2.0252556441285474</v>
      </c>
      <c r="E36" s="13">
        <f t="shared" si="20"/>
        <v>2.7859368256479593</v>
      </c>
    </row>
    <row r="37" spans="1:5">
      <c r="A37" s="15" t="s">
        <v>5</v>
      </c>
      <c r="B37" s="11">
        <f>B36/SQRT(COUNT(B31:B34))</f>
        <v>0.10853095912245947</v>
      </c>
      <c r="C37" s="11">
        <f t="shared" ref="C37" si="21">C36/SQRT(COUNT(C31:C34))</f>
        <v>0.27489434498532911</v>
      </c>
      <c r="D37" s="11">
        <f t="shared" ref="D37" si="22">D36/SQRT(COUNT(D31:D34))</f>
        <v>1.0126278220642737</v>
      </c>
      <c r="E37" s="11">
        <f t="shared" ref="E37" si="23">E36/SQRT(COUNT(E31:E34))</f>
        <v>1.3929684128239797</v>
      </c>
    </row>
    <row r="39" spans="1:5">
      <c r="A39" s="8" t="s">
        <v>4</v>
      </c>
      <c r="B39" s="3" t="s">
        <v>9</v>
      </c>
      <c r="C39" s="3" t="s">
        <v>10</v>
      </c>
      <c r="D39" s="3" t="s">
        <v>11</v>
      </c>
      <c r="E39" s="3" t="s">
        <v>12</v>
      </c>
    </row>
    <row r="40" spans="1:5">
      <c r="A40" s="8"/>
      <c r="B40" s="10">
        <v>100.339447731755</v>
      </c>
      <c r="C40" s="10">
        <v>100.475406871609</v>
      </c>
      <c r="D40" s="10">
        <v>100.15278377</v>
      </c>
      <c r="E40" s="10">
        <v>99.147706422018004</v>
      </c>
    </row>
    <row r="41" spans="1:5">
      <c r="A41" s="8"/>
      <c r="B41" s="10">
        <v>100</v>
      </c>
      <c r="C41" s="10">
        <v>98.981010594946994</v>
      </c>
      <c r="D41" s="10">
        <v>98.466972479999995</v>
      </c>
      <c r="E41" s="10">
        <v>100.962288749396</v>
      </c>
    </row>
    <row r="42" spans="1:5">
      <c r="A42" s="8"/>
      <c r="B42" s="10">
        <v>99.965193177862858</v>
      </c>
      <c r="C42" s="10">
        <v>98.486238532110079</v>
      </c>
      <c r="D42" s="10">
        <v>103.31140000000001</v>
      </c>
      <c r="E42" s="10">
        <v>105.45983167559299</v>
      </c>
    </row>
    <row r="43" spans="1:5">
      <c r="A43" s="8"/>
      <c r="B43" s="10">
        <v>99.634101719721997</v>
      </c>
      <c r="C43" s="10">
        <v>97.12</v>
      </c>
      <c r="D43" s="10">
        <v>95.097992916180004</v>
      </c>
      <c r="E43" s="10">
        <v>95.4</v>
      </c>
    </row>
    <row r="44" spans="1:5">
      <c r="A44" s="3" t="s">
        <v>6</v>
      </c>
      <c r="B44" s="13">
        <f>AVERAGE(B40:B43)</f>
        <v>99.984685657334978</v>
      </c>
      <c r="C44" s="13">
        <f t="shared" ref="C44" si="24">AVERAGE(C40:C43)</f>
        <v>98.765663999666515</v>
      </c>
      <c r="D44" s="13">
        <f t="shared" ref="D44:E44" si="25">AVERAGE(D40:D43)</f>
        <v>99.257287291544998</v>
      </c>
      <c r="E44" s="13">
        <f t="shared" si="25"/>
        <v>100.24245671175174</v>
      </c>
    </row>
    <row r="45" spans="1:5">
      <c r="A45" s="3" t="s">
        <v>8</v>
      </c>
      <c r="B45" s="13">
        <f>_xlfn.STDEV.S(B40:B43)</f>
        <v>0.28831678908580949</v>
      </c>
      <c r="C45" s="13">
        <f t="shared" ref="C45:D45" si="26">_xlfn.STDEV.S(C40:C43)</f>
        <v>1.3851454118580868</v>
      </c>
      <c r="D45" s="13">
        <f t="shared" si="26"/>
        <v>3.4235493764061102</v>
      </c>
      <c r="E45" s="13">
        <f t="shared" ref="E45" si="27">_xlfn.STDEV.S(E40:E43)</f>
        <v>4.1787966720017273</v>
      </c>
    </row>
    <row r="46" spans="1:5">
      <c r="A46" s="3" t="s">
        <v>5</v>
      </c>
      <c r="B46" s="11">
        <f>B45/SQRT(COUNT(B40:B43))</f>
        <v>0.14415839454290474</v>
      </c>
      <c r="C46" s="11">
        <f t="shared" ref="C46" si="28">C45/SQRT(COUNT(C40:C43))</f>
        <v>0.69257270592904341</v>
      </c>
      <c r="D46" s="11">
        <f t="shared" ref="D46:E46" si="29">D45/SQRT(COUNT(D40:D43))</f>
        <v>1.7117746882030551</v>
      </c>
      <c r="E46" s="11">
        <f t="shared" si="29"/>
        <v>2.0893983360008637</v>
      </c>
    </row>
    <row r="58" spans="1:7">
      <c r="A58" s="5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5"/>
      <c r="B70" s="5"/>
      <c r="C70" s="5"/>
      <c r="D70" s="5"/>
      <c r="E70" s="5"/>
      <c r="F70" s="2"/>
      <c r="G70" s="2"/>
    </row>
    <row r="71" spans="1:7">
      <c r="A71" s="5"/>
      <c r="B71" s="5"/>
      <c r="C71" s="5"/>
      <c r="D71" s="5"/>
      <c r="E71" s="5"/>
      <c r="F71" s="2"/>
      <c r="G71" s="2"/>
    </row>
    <row r="72" spans="1:7">
      <c r="A72" s="5"/>
      <c r="B72" s="5"/>
      <c r="C72" s="5"/>
      <c r="D72" s="5"/>
      <c r="E72" s="5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Ainsley</dc:creator>
  <cp:lastModifiedBy>.</cp:lastModifiedBy>
  <dcterms:created xsi:type="dcterms:W3CDTF">2014-03-03T06:01:05Z</dcterms:created>
  <dcterms:modified xsi:type="dcterms:W3CDTF">2015-09-11T08:37:59Z</dcterms:modified>
</cp:coreProperties>
</file>