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80" yWindow="480" windowWidth="19440" windowHeight="15600" tabRatio="500"/>
  </bookViews>
  <sheets>
    <sheet name="Acetylated peptides" sheetId="1" r:id="rId1"/>
    <sheet name="Unmodified peptides" sheetId="2" r:id="rId2"/>
  </sheets>
  <definedNames>
    <definedName name="_xlnm._FilterDatabase" localSheetId="0" hidden="1">'Acetylated peptides'!$T$1:$X$1631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2" i="2" l="1"/>
  <c r="P84" i="2"/>
  <c r="P82" i="2"/>
  <c r="P81" i="2"/>
  <c r="P72" i="2"/>
  <c r="P71" i="2"/>
  <c r="P70" i="2"/>
  <c r="P69" i="2"/>
  <c r="P68" i="2"/>
  <c r="P67" i="2"/>
  <c r="P66" i="2"/>
  <c r="P65" i="2"/>
  <c r="P64" i="2"/>
  <c r="P63" i="2"/>
  <c r="P62" i="2"/>
  <c r="P61" i="2"/>
  <c r="P59" i="2"/>
  <c r="P57" i="2"/>
  <c r="P55" i="2"/>
  <c r="P51" i="2"/>
  <c r="P50" i="2"/>
  <c r="P45" i="2"/>
  <c r="P44" i="2"/>
  <c r="P43" i="2"/>
  <c r="P42" i="2"/>
  <c r="P41" i="2"/>
  <c r="P39" i="2"/>
  <c r="P38" i="2"/>
  <c r="P37" i="2"/>
  <c r="P34" i="2"/>
  <c r="P33" i="2"/>
  <c r="P32" i="2"/>
  <c r="P31" i="2"/>
  <c r="P28" i="2"/>
  <c r="P27" i="2"/>
  <c r="P26" i="2"/>
  <c r="P25" i="2"/>
  <c r="P24" i="2"/>
  <c r="P22" i="2"/>
  <c r="P21" i="2"/>
  <c r="P20" i="2"/>
  <c r="P19" i="2"/>
  <c r="P18" i="2"/>
  <c r="P14" i="2"/>
  <c r="P9" i="2"/>
  <c r="P8" i="2"/>
  <c r="P5" i="2"/>
  <c r="P4" i="2"/>
  <c r="P3" i="2"/>
  <c r="P93" i="2"/>
  <c r="P91" i="2"/>
  <c r="P90" i="2"/>
  <c r="P89" i="2"/>
  <c r="P88" i="2"/>
  <c r="P87" i="2"/>
  <c r="P86" i="2"/>
  <c r="P85" i="2"/>
  <c r="P83" i="2"/>
  <c r="P80" i="2"/>
  <c r="P79" i="2"/>
  <c r="P78" i="2"/>
  <c r="P77" i="2"/>
  <c r="P76" i="2"/>
  <c r="P75" i="2"/>
  <c r="P74" i="2"/>
  <c r="P73" i="2"/>
  <c r="P60" i="2"/>
  <c r="P58" i="2"/>
  <c r="P56" i="2"/>
  <c r="P54" i="2"/>
  <c r="P53" i="2"/>
  <c r="P52" i="2"/>
  <c r="P49" i="2"/>
  <c r="P48" i="2"/>
  <c r="P47" i="2"/>
  <c r="P46" i="2"/>
  <c r="P40" i="2"/>
  <c r="P36" i="2"/>
  <c r="P35" i="2"/>
  <c r="P30" i="2"/>
  <c r="P29" i="2"/>
  <c r="P23" i="2"/>
  <c r="P17" i="2"/>
  <c r="P16" i="2"/>
  <c r="P15" i="2"/>
  <c r="P13" i="2"/>
  <c r="P12" i="2"/>
  <c r="P11" i="2"/>
  <c r="P10" i="2"/>
  <c r="P7" i="2"/>
  <c r="P6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P2" i="2" s="1"/>
  <c r="P67" i="1" l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3" i="1"/>
  <c r="Q3" i="1" s="1"/>
  <c r="P2" i="1"/>
  <c r="Q2" i="1" s="1"/>
</calcChain>
</file>

<file path=xl/sharedStrings.xml><?xml version="1.0" encoding="utf-8"?>
<sst xmlns="http://schemas.openxmlformats.org/spreadsheetml/2006/main" count="688" uniqueCount="165">
  <si>
    <t>Acession</t>
  </si>
  <si>
    <t>Description</t>
  </si>
  <si>
    <t>Modified Sequence</t>
  </si>
  <si>
    <t>BeginPos</t>
  </si>
  <si>
    <t>EndPos</t>
  </si>
  <si>
    <t>Precursor M/Z</t>
  </si>
  <si>
    <t>Product M/Z</t>
  </si>
  <si>
    <t>z</t>
  </si>
  <si>
    <t>Retention Time</t>
  </si>
  <si>
    <t>P-Value</t>
  </si>
  <si>
    <t>P49748</t>
  </si>
  <si>
    <t>ACADV</t>
  </si>
  <si>
    <t>Very long-chain specific acyl-CoA dehydrogenase</t>
  </si>
  <si>
    <t>GILLFGTK[+42]AQK</t>
  </si>
  <si>
    <t>GILLFGTKAQK[+42]EK</t>
  </si>
  <si>
    <t>GILLFGTK[+42]AQK[+42]EK</t>
  </si>
  <si>
    <t>AQK[+42]EKYLPK</t>
  </si>
  <si>
    <t>AQKEK[+42]YLPK</t>
  </si>
  <si>
    <t>AQK[+42]EK[+42]YLPK</t>
  </si>
  <si>
    <t>YLPK[+42]LASGETVAAF</t>
  </si>
  <si>
    <t>TSAVPSPC[+57]GK[+42]YYTLNGSK</t>
  </si>
  <si>
    <t>AK[+42]TPVTDPATGAVK</t>
  </si>
  <si>
    <t>AK[+42]TPVTDPATGAVKEK</t>
  </si>
  <si>
    <t>AK[+42]TPVTDPATGAVK[+42]EK</t>
  </si>
  <si>
    <t>TPVTDPATGAVK[+42]EK</t>
  </si>
  <si>
    <t>TPVTDPATGAVK[+42]EKITAF</t>
  </si>
  <si>
    <t>TPVTDPATGAVKEK[+42]ITAF</t>
  </si>
  <si>
    <t>TPVTDPATGAVK[+42]EK[+42]ITAF</t>
  </si>
  <si>
    <t>TPVTDPATGAVK[+42]EKITAFVVER</t>
  </si>
  <si>
    <t>TPVTDPATGAVKEK[+42]ITAFVVER</t>
  </si>
  <si>
    <t>TPVTDPATGAVK[+42]EK[+42]ITAFVVER</t>
  </si>
  <si>
    <t>EK[+42]ITAFVVER</t>
  </si>
  <si>
    <t>GFGGITHGPPEK[+42]K</t>
  </si>
  <si>
    <t>GFGGITHGPPEK[+42]K[+42]MGIK</t>
  </si>
  <si>
    <t>GGITHGPPEK[+42]K</t>
  </si>
  <si>
    <t>K[+42]VAMHILNNGR</t>
  </si>
  <si>
    <t>GIIAK[+42]AVDHATNR</t>
  </si>
  <si>
    <t>AVDHATNRTQFGEK[+42]IHNFGLIQEK</t>
  </si>
  <si>
    <t>TQFGEK[+42]IHNF</t>
  </si>
  <si>
    <t>TQFGEK[+42]IHNFGLIQEK</t>
  </si>
  <si>
    <t>IHNFGLIQEK[+42]LAR</t>
  </si>
  <si>
    <t>GGMGFMK[+42]EPGVER</t>
  </si>
  <si>
    <t>GGM[+16]GFMK[+42]EPGVER</t>
  </si>
  <si>
    <t>MK[+42]EPGVER</t>
  </si>
  <si>
    <t>GK[+42]ELSGLGSALK</t>
  </si>
  <si>
    <t>GK[+42]ELSGLGSALKNPFGNAGLLLGEAGK</t>
  </si>
  <si>
    <t>NPFGNAGLLLGEAGK[+42]QLR</t>
  </si>
  <si>
    <t>NPFGNAGLLLGEAGK[+42]QLRR</t>
  </si>
  <si>
    <t>ALEQFATVVEAK[+42]LIK</t>
  </si>
  <si>
    <t>ALEQFATVVEAKLIK[+42]HK</t>
  </si>
  <si>
    <t>ALEQFATVVEAK[+42]LIK[+42]HK</t>
  </si>
  <si>
    <t>ALEQFATVVEAK[+42]LIK[+42]HKK</t>
  </si>
  <si>
    <t>LIK[+42]HK[+42]KGIVNEQFLLQR</t>
  </si>
  <si>
    <t>LIK[+42]HKK[+42]GIVNEQFLLQR</t>
  </si>
  <si>
    <t>LIKHK[+42]K[+42]GIVNEQFLLQR</t>
  </si>
  <si>
    <t>LIK[+42]HK[+42]K[+42]GIVNEQFLLQR</t>
  </si>
  <si>
    <t>HK[+42]KGIVNEQFLLQR</t>
  </si>
  <si>
    <t>HKK[+42]GIVNEQFLLQR</t>
  </si>
  <si>
    <t>HK[+42]K[+42]GIVNEQFLLQR</t>
  </si>
  <si>
    <t>K[+42]GIVNEQFLLQR</t>
  </si>
  <si>
    <t>NFKSISK[+42]ALVER</t>
  </si>
  <si>
    <t>NFK[+42]SISK[+42]ALVER</t>
  </si>
  <si>
    <t>SISK[+42]ALVER</t>
  </si>
  <si>
    <t>SISK[+42]ALVERGGVVTSNPLGF</t>
  </si>
  <si>
    <t>Accession</t>
  </si>
  <si>
    <t>Protein Name</t>
  </si>
  <si>
    <t>Protein Description</t>
  </si>
  <si>
    <t>Z</t>
  </si>
  <si>
    <t>Very long-chain specific acyl-CoA dehydrogenase, mitochondrial OS=Homo sapiens GN=ACADVL PE=1 SV=1</t>
  </si>
  <si>
    <t>SFAVGMFK</t>
  </si>
  <si>
    <t>GQLTTDQVFPYPSVLNEEQTQFLK</t>
  </si>
  <si>
    <t>LKELVEPVSR</t>
  </si>
  <si>
    <t>ELVEPVSR</t>
  </si>
  <si>
    <t>FFEEVNDPAK</t>
  </si>
  <si>
    <t>FFEEVNDPAKNDALEMVEETTWQGLK</t>
  </si>
  <si>
    <t>ELGAFGLQVPSELGGVGLC[+57]NTQYAR</t>
  </si>
  <si>
    <t>GLQVPSELGGVGLC[+57]NTQYAR</t>
  </si>
  <si>
    <t>GILLFGTK</t>
  </si>
  <si>
    <t>GILLFGTKAQKEK</t>
  </si>
  <si>
    <t>YLPKLASGETVAAF</t>
  </si>
  <si>
    <t>LASGETVAAF</t>
  </si>
  <si>
    <t>LASGETVAAFC[+57]LTEPSSGSDAASIR</t>
  </si>
  <si>
    <t>C[+57]LTEPSSGSDAASIR</t>
  </si>
  <si>
    <t>TSAVPSPC[+57]GK</t>
  </si>
  <si>
    <t>TSAVPSPC[+57]GKYYTLNGSK</t>
  </si>
  <si>
    <t>YYTLNGSK</t>
  </si>
  <si>
    <t>LWISNGGLADIF</t>
  </si>
  <si>
    <t>LWISNGGLADIFTVFAK</t>
  </si>
  <si>
    <t>TPVTDPATGAVK</t>
  </si>
  <si>
    <t>TPVTDPATGAVKEK</t>
  </si>
  <si>
    <t>TPVTDPATGAVKEKITAFVVER</t>
  </si>
  <si>
    <t>EKITAFVVER</t>
  </si>
  <si>
    <t>ITAFVVER</t>
  </si>
  <si>
    <t>VVERGFGGITHGPPEKK</t>
  </si>
  <si>
    <t>GFGGITHGPPEK</t>
  </si>
  <si>
    <t>GFGGITHGPPEKK</t>
  </si>
  <si>
    <t>GFGGITHGPPEKKMGIK</t>
  </si>
  <si>
    <t>GGITHGPPEK</t>
  </si>
  <si>
    <t>ASNTAEVFFDGVR</t>
  </si>
  <si>
    <t>ASNTAEVFFDGVRVPSENVLGEVGSGFK</t>
  </si>
  <si>
    <t>VPSENVLGEVGSGFK</t>
  </si>
  <si>
    <t>VAMHILNNGR</t>
  </si>
  <si>
    <t>FGMAAALAGTMR</t>
  </si>
  <si>
    <t>AVDHATNRTQFGEKIHNFGLIQEK</t>
  </si>
  <si>
    <t>AVDHATNRTQFGEKIHNFGLIQEKLAR</t>
  </si>
  <si>
    <t>TQFGEKIHNFGLIQEK</t>
  </si>
  <si>
    <t>TQFGEKIHNFGLIQEKLAR</t>
  </si>
  <si>
    <t>IHNFGLIQEK</t>
  </si>
  <si>
    <t>IHNFGLIQEKLAR</t>
  </si>
  <si>
    <t>MVMLQY</t>
  </si>
  <si>
    <t>MVMLQYVTESM</t>
  </si>
  <si>
    <t>IFGSEAAWK</t>
  </si>
  <si>
    <t>VTDEC[+57]IQIM</t>
  </si>
  <si>
    <t>VTDEC[+57]IQIMGGMGFMKEPGVER</t>
  </si>
  <si>
    <t>GGMGFMKEPGVER</t>
  </si>
  <si>
    <t>VLRDLRIFR</t>
  </si>
  <si>
    <t>IFRIFEGTNDILR</t>
  </si>
  <si>
    <t>IFEGTNDILR</t>
  </si>
  <si>
    <t>LFVALQGC[+57]MDK</t>
  </si>
  <si>
    <t>LFVALQGC[+57]MDKGK</t>
  </si>
  <si>
    <t>LFVALQGC[+57]MDKGKELSGLGSALK</t>
  </si>
  <si>
    <t>GKELSGLGSALK</t>
  </si>
  <si>
    <t>GKELSGLGSALKNPFGNAGLLLGEAGK</t>
  </si>
  <si>
    <t>ELSGLGSALK</t>
  </si>
  <si>
    <t>ELSGLGSALKNPFGNAGLLLGEAGK</t>
  </si>
  <si>
    <t>NPFGNAGLLLGEAGK</t>
  </si>
  <si>
    <t>NPFGNAGLLLGEAGKQLR</t>
  </si>
  <si>
    <t>GNAGLLLGEAGK</t>
  </si>
  <si>
    <t>RRAGLGSGLSLSGLVHPELSR</t>
  </si>
  <si>
    <t>RAGLGSGLSLSGLVHPELSR</t>
  </si>
  <si>
    <t>RAGLGSGLSLSGLVHPELSRSGELAVR</t>
  </si>
  <si>
    <t>AGLGSGLSLSGLVHPELSR</t>
  </si>
  <si>
    <t>AGLGSGLSLSGLVHPELSRSGELAVR</t>
  </si>
  <si>
    <t>SGELAVRALEQFATVVEAK</t>
  </si>
  <si>
    <t>ALEQFATVVEAK</t>
  </si>
  <si>
    <t>KGIVNEQFLLQR</t>
  </si>
  <si>
    <t>GIVNEQFLLQR</t>
  </si>
  <si>
    <t>LADGAIDLY</t>
  </si>
  <si>
    <t>LADGAIDLYAMVVVLSR</t>
  </si>
  <si>
    <t>MLC[+57]DTWC[+57]IEAAAR</t>
  </si>
  <si>
    <t>IREGMAALQSDPWQQELYR</t>
  </si>
  <si>
    <t>IREGMAALQSDPWQQELYRNFK</t>
  </si>
  <si>
    <t>EGMAALQSDPWQQELYR</t>
  </si>
  <si>
    <t>SISKALVER</t>
  </si>
  <si>
    <t>SISKALVERGGVVTSNPLGF</t>
  </si>
  <si>
    <t>ALVERGGVVTSNPLGF</t>
  </si>
  <si>
    <t>GGVVTSNPLGF</t>
  </si>
  <si>
    <t>Acetyl Site</t>
  </si>
  <si>
    <t>195, 198</t>
  </si>
  <si>
    <t>198, 200</t>
  </si>
  <si>
    <t>264, 276</t>
  </si>
  <si>
    <t>276, 278</t>
  </si>
  <si>
    <t>298, 299</t>
  </si>
  <si>
    <t>550, 553</t>
  </si>
  <si>
    <t>553, 555</t>
  </si>
  <si>
    <t>553, 556</t>
  </si>
  <si>
    <t>555, 556</t>
  </si>
  <si>
    <t>553, 555, 556</t>
  </si>
  <si>
    <t>635, 639</t>
  </si>
  <si>
    <t>Mean SIRT3-Tx</t>
  </si>
  <si>
    <t>StdDev SIRT3-Tx</t>
  </si>
  <si>
    <t>Mean Ctrl</t>
  </si>
  <si>
    <t>StdDev Ctrl</t>
  </si>
  <si>
    <t>Ratio SIRT3-Tx/Ctrl</t>
  </si>
  <si>
    <t>Peptide 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</si>
</sst>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165" fontId="4" fillId="0" borderId="0" xfId="0" applyNumberFormat="1" applyFont="1" applyAlignment="1">
      <alignment horizontal="center"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Normal 4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topLeftCell="G40" zoomScaleNormal="100" workbookViewId="0">
      <selection activeCell="P2" sqref="P2:Q2"/>
    </sheetView>
  </sheetViews>
  <sheetFormatPr defaultColWidth="8.85546875" defaultRowHeight="15" x14ac:dyDescent="0.25"/>
  <cols>
    <col min="1" max="1" width="8.85546875" style="15"/>
    <col min="2" max="2" width="12.85546875" style="15" bestFit="1" customWidth="1"/>
    <col min="3" max="3" width="21.7109375" style="16" customWidth="1"/>
    <col min="4" max="4" width="33" style="16" customWidth="1"/>
    <col min="5" max="7" width="8.85546875" style="15"/>
    <col min="8" max="8" width="13.42578125" style="15" bestFit="1" customWidth="1"/>
    <col min="9" max="9" width="12" style="15" bestFit="1" customWidth="1"/>
    <col min="10" max="10" width="5.7109375" style="15" customWidth="1"/>
    <col min="11" max="11" width="12.5703125" style="15" customWidth="1"/>
    <col min="12" max="12" width="8.42578125" style="17" bestFit="1" customWidth="1"/>
    <col min="13" max="13" width="11.140625" style="17" bestFit="1" customWidth="1"/>
    <col min="14" max="14" width="8.7109375" style="17" bestFit="1" customWidth="1"/>
    <col min="15" max="15" width="9.7109375" style="17" customWidth="1"/>
    <col min="16" max="17" width="13.85546875" style="18" customWidth="1"/>
    <col min="18" max="18" width="8" style="19" bestFit="1" customWidth="1"/>
    <col min="19" max="19" width="11.5703125" style="16" customWidth="1"/>
    <col min="20" max="20" width="12.28515625" style="16" customWidth="1"/>
    <col min="21" max="21" width="13.28515625" style="16" customWidth="1"/>
    <col min="22" max="22" width="12.7109375" style="16" customWidth="1"/>
    <col min="23" max="16384" width="8.85546875" style="16"/>
  </cols>
  <sheetData>
    <row r="1" spans="1:22" s="11" customFormat="1" ht="30" x14ac:dyDescent="0.25">
      <c r="A1" s="10" t="s">
        <v>0</v>
      </c>
      <c r="B1" s="10" t="s">
        <v>65</v>
      </c>
      <c r="C1" s="11" t="s">
        <v>1</v>
      </c>
      <c r="D1" s="11" t="s">
        <v>2</v>
      </c>
      <c r="E1" s="10" t="s">
        <v>147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2" t="s">
        <v>159</v>
      </c>
      <c r="M1" s="12" t="s">
        <v>160</v>
      </c>
      <c r="N1" s="12" t="s">
        <v>161</v>
      </c>
      <c r="O1" s="12" t="s">
        <v>162</v>
      </c>
      <c r="P1" s="13" t="s">
        <v>163</v>
      </c>
      <c r="Q1" s="13" t="s">
        <v>164</v>
      </c>
      <c r="R1" s="14" t="s">
        <v>9</v>
      </c>
    </row>
    <row r="2" spans="1:22" x14ac:dyDescent="0.25">
      <c r="A2" s="15" t="s">
        <v>10</v>
      </c>
      <c r="B2" s="15" t="s">
        <v>11</v>
      </c>
      <c r="C2" s="16" t="s">
        <v>12</v>
      </c>
      <c r="D2" s="16" t="s">
        <v>13</v>
      </c>
      <c r="E2" s="15">
        <v>195</v>
      </c>
      <c r="F2" s="15">
        <v>188</v>
      </c>
      <c r="G2" s="15">
        <v>198</v>
      </c>
      <c r="H2" s="15">
        <v>609.36625600000002</v>
      </c>
      <c r="I2" s="15">
        <v>609.36625600000002</v>
      </c>
      <c r="J2" s="15">
        <v>2</v>
      </c>
      <c r="K2" s="15">
        <v>32.909999999999997</v>
      </c>
      <c r="L2" s="17">
        <v>278345</v>
      </c>
      <c r="M2" s="17">
        <v>48668.538292206802</v>
      </c>
      <c r="N2" s="17">
        <v>326395.5</v>
      </c>
      <c r="O2" s="17">
        <v>31191.0848520855</v>
      </c>
      <c r="P2" s="18">
        <f>L2/N2</f>
        <v>0.85278442870689086</v>
      </c>
      <c r="Q2" s="18">
        <f>-1/P2</f>
        <v>-1.1726292909878029</v>
      </c>
      <c r="R2" s="19">
        <v>0.20828059106629501</v>
      </c>
    </row>
    <row r="3" spans="1:22" x14ac:dyDescent="0.25">
      <c r="A3" s="15" t="s">
        <v>10</v>
      </c>
      <c r="B3" s="15" t="s">
        <v>11</v>
      </c>
      <c r="C3" s="16" t="s">
        <v>12</v>
      </c>
      <c r="D3" s="16" t="s">
        <v>14</v>
      </c>
      <c r="E3" s="15">
        <v>198</v>
      </c>
      <c r="F3" s="15">
        <v>188</v>
      </c>
      <c r="G3" s="15">
        <v>200</v>
      </c>
      <c r="H3" s="15">
        <v>492.29244799999998</v>
      </c>
      <c r="I3" s="15">
        <v>492.29244799999998</v>
      </c>
      <c r="J3" s="15">
        <v>3</v>
      </c>
      <c r="K3" s="15">
        <v>28.46</v>
      </c>
      <c r="L3" s="17">
        <v>14441.25</v>
      </c>
      <c r="M3" s="17">
        <v>5521.5243536092403</v>
      </c>
      <c r="N3" s="17">
        <v>8454</v>
      </c>
      <c r="O3" s="17">
        <v>1116.8041457659399</v>
      </c>
      <c r="P3" s="18">
        <f t="shared" ref="P3:P66" si="0">L3/N3</f>
        <v>1.7082150461320085</v>
      </c>
      <c r="Q3" s="18">
        <f>P3</f>
        <v>1.7082150461320085</v>
      </c>
      <c r="R3" s="19">
        <v>0.15590878285080301</v>
      </c>
    </row>
    <row r="4" spans="1:22" x14ac:dyDescent="0.25">
      <c r="A4" s="15" t="s">
        <v>10</v>
      </c>
      <c r="B4" s="15" t="s">
        <v>11</v>
      </c>
      <c r="C4" s="16" t="s">
        <v>12</v>
      </c>
      <c r="D4" s="16" t="s">
        <v>15</v>
      </c>
      <c r="E4" s="15" t="s">
        <v>148</v>
      </c>
      <c r="F4" s="15">
        <v>188</v>
      </c>
      <c r="G4" s="15">
        <v>200</v>
      </c>
      <c r="H4" s="15">
        <v>758.94031600000005</v>
      </c>
      <c r="I4" s="15">
        <v>758.94031600000005</v>
      </c>
      <c r="J4" s="15">
        <v>2</v>
      </c>
      <c r="K4" s="15">
        <v>33.57</v>
      </c>
      <c r="L4" s="17">
        <v>102884.75</v>
      </c>
      <c r="M4" s="17">
        <v>21036.177948655499</v>
      </c>
      <c r="N4" s="17">
        <v>120270.5</v>
      </c>
      <c r="O4" s="17">
        <v>20546.578188350399</v>
      </c>
      <c r="P4" s="18">
        <f t="shared" si="0"/>
        <v>0.85544460195974903</v>
      </c>
      <c r="Q4" s="18">
        <f>-1/P4</f>
        <v>-1.1689827695552548</v>
      </c>
      <c r="R4" s="19">
        <v>0.345329547227051</v>
      </c>
    </row>
    <row r="5" spans="1:22" x14ac:dyDescent="0.25">
      <c r="A5" s="15" t="s">
        <v>10</v>
      </c>
      <c r="B5" s="15" t="s">
        <v>11</v>
      </c>
      <c r="C5" s="16" t="s">
        <v>12</v>
      </c>
      <c r="D5" s="16" t="s">
        <v>16</v>
      </c>
      <c r="E5" s="15">
        <v>198</v>
      </c>
      <c r="F5" s="15">
        <v>196</v>
      </c>
      <c r="G5" s="15">
        <v>204</v>
      </c>
      <c r="H5" s="15">
        <v>382.88876299999998</v>
      </c>
      <c r="I5" s="15">
        <v>382.88876299999998</v>
      </c>
      <c r="J5" s="15">
        <v>3</v>
      </c>
      <c r="K5" s="15">
        <v>21.56</v>
      </c>
      <c r="L5" s="17">
        <v>240934.75</v>
      </c>
      <c r="M5" s="17">
        <v>23467.007077757</v>
      </c>
      <c r="N5" s="17">
        <v>171642.25</v>
      </c>
      <c r="O5" s="17">
        <v>37032.0430261078</v>
      </c>
      <c r="P5" s="18">
        <f t="shared" si="0"/>
        <v>1.4037030509679289</v>
      </c>
      <c r="Q5" s="18">
        <f t="shared" ref="Q5:Q6" si="1">P5</f>
        <v>1.4037030509679289</v>
      </c>
      <c r="R5" s="19">
        <v>4.0273141473688101E-2</v>
      </c>
      <c r="S5" s="20"/>
      <c r="T5" s="20"/>
      <c r="U5" s="20"/>
      <c r="V5" s="20"/>
    </row>
    <row r="6" spans="1:22" x14ac:dyDescent="0.25">
      <c r="A6" s="15" t="s">
        <v>10</v>
      </c>
      <c r="B6" s="15" t="s">
        <v>11</v>
      </c>
      <c r="C6" s="16" t="s">
        <v>12</v>
      </c>
      <c r="D6" s="16" t="s">
        <v>17</v>
      </c>
      <c r="E6" s="15">
        <v>200</v>
      </c>
      <c r="F6" s="15">
        <v>196</v>
      </c>
      <c r="G6" s="15">
        <v>204</v>
      </c>
      <c r="H6" s="15">
        <v>382.88876299999998</v>
      </c>
      <c r="I6" s="15">
        <v>382.88876299999998</v>
      </c>
      <c r="J6" s="15">
        <v>3</v>
      </c>
      <c r="K6" s="15">
        <v>21.56</v>
      </c>
      <c r="L6" s="17">
        <v>244909</v>
      </c>
      <c r="M6" s="17">
        <v>24088.881169535402</v>
      </c>
      <c r="N6" s="17">
        <v>164613.5</v>
      </c>
      <c r="O6" s="17">
        <v>40568.7266037523</v>
      </c>
      <c r="P6" s="18">
        <f t="shared" si="0"/>
        <v>1.4877819862890953</v>
      </c>
      <c r="Q6" s="18">
        <f t="shared" si="1"/>
        <v>1.4877819862890953</v>
      </c>
      <c r="R6" s="19">
        <v>3.2918463511364099E-2</v>
      </c>
      <c r="S6" s="20"/>
      <c r="T6" s="20"/>
      <c r="U6" s="20"/>
      <c r="V6" s="20"/>
    </row>
    <row r="7" spans="1:22" x14ac:dyDescent="0.25">
      <c r="A7" s="15" t="s">
        <v>10</v>
      </c>
      <c r="B7" s="15" t="s">
        <v>11</v>
      </c>
      <c r="C7" s="16" t="s">
        <v>12</v>
      </c>
      <c r="D7" s="16" t="s">
        <v>18</v>
      </c>
      <c r="E7" s="15" t="s">
        <v>149</v>
      </c>
      <c r="F7" s="15">
        <v>196</v>
      </c>
      <c r="G7" s="15">
        <v>204</v>
      </c>
      <c r="H7" s="15">
        <v>594.834788</v>
      </c>
      <c r="I7" s="15">
        <v>594.834788</v>
      </c>
      <c r="J7" s="15">
        <v>2</v>
      </c>
      <c r="K7" s="15">
        <v>26.02</v>
      </c>
      <c r="L7" s="17">
        <v>79425.75</v>
      </c>
      <c r="M7" s="17">
        <v>11505.802935367001</v>
      </c>
      <c r="N7" s="17">
        <v>105583.5</v>
      </c>
      <c r="O7" s="17">
        <v>11671.746366761001</v>
      </c>
      <c r="P7" s="18">
        <f t="shared" si="0"/>
        <v>0.75225532398528183</v>
      </c>
      <c r="Q7" s="18">
        <f>-1/P7</f>
        <v>-1.3293358891795166</v>
      </c>
      <c r="R7" s="19">
        <v>3.2671311232582802E-2</v>
      </c>
      <c r="S7" s="20"/>
      <c r="T7" s="20"/>
      <c r="U7" s="20"/>
      <c r="V7" s="20"/>
    </row>
    <row r="8" spans="1:22" x14ac:dyDescent="0.25">
      <c r="A8" s="15" t="s">
        <v>10</v>
      </c>
      <c r="B8" s="15" t="s">
        <v>11</v>
      </c>
      <c r="C8" s="16" t="s">
        <v>12</v>
      </c>
      <c r="D8" s="16" t="s">
        <v>19</v>
      </c>
      <c r="E8" s="15">
        <v>204</v>
      </c>
      <c r="F8" s="15">
        <v>201</v>
      </c>
      <c r="G8" s="15">
        <v>214</v>
      </c>
      <c r="H8" s="15">
        <v>754.90339900000004</v>
      </c>
      <c r="I8" s="15">
        <v>754.90339900000004</v>
      </c>
      <c r="J8" s="15">
        <v>2</v>
      </c>
      <c r="K8" s="15">
        <v>38.840000000000003</v>
      </c>
      <c r="L8" s="17">
        <v>13009</v>
      </c>
      <c r="M8" s="17">
        <v>17478.326164138201</v>
      </c>
      <c r="N8" s="17">
        <v>14897.5</v>
      </c>
      <c r="O8" s="17">
        <v>18607.322033274901</v>
      </c>
      <c r="P8" s="18">
        <f t="shared" si="0"/>
        <v>0.87323376405437159</v>
      </c>
      <c r="Q8" s="18">
        <f>-1/P8</f>
        <v>-1.1451687293412252</v>
      </c>
      <c r="R8" s="19">
        <v>0.90224987676023005</v>
      </c>
    </row>
    <row r="9" spans="1:22" x14ac:dyDescent="0.25">
      <c r="A9" s="15" t="s">
        <v>10</v>
      </c>
      <c r="B9" s="15" t="s">
        <v>11</v>
      </c>
      <c r="C9" s="16" t="s">
        <v>12</v>
      </c>
      <c r="D9" s="16" t="s">
        <v>20</v>
      </c>
      <c r="E9" s="15">
        <v>239</v>
      </c>
      <c r="F9" s="15">
        <v>230</v>
      </c>
      <c r="G9" s="15">
        <v>247</v>
      </c>
      <c r="H9" s="15">
        <v>657.98753499999998</v>
      </c>
      <c r="I9" s="15">
        <v>658.32183699999996</v>
      </c>
      <c r="J9" s="15">
        <v>3</v>
      </c>
      <c r="K9" s="15">
        <v>29.97</v>
      </c>
      <c r="L9" s="17">
        <v>257669.25</v>
      </c>
      <c r="M9" s="17">
        <v>50024.802365301701</v>
      </c>
      <c r="N9" s="17">
        <v>229363</v>
      </c>
      <c r="O9" s="17">
        <v>34704.143635883003</v>
      </c>
      <c r="P9" s="18">
        <f t="shared" si="0"/>
        <v>1.1234124510056112</v>
      </c>
      <c r="Q9" s="18">
        <f>P9</f>
        <v>1.1234124510056112</v>
      </c>
      <c r="R9" s="19">
        <v>0.45498521811138498</v>
      </c>
    </row>
    <row r="10" spans="1:22" x14ac:dyDescent="0.25">
      <c r="A10" s="15" t="s">
        <v>10</v>
      </c>
      <c r="B10" s="15" t="s">
        <v>11</v>
      </c>
      <c r="C10" s="16" t="s">
        <v>12</v>
      </c>
      <c r="D10" s="16" t="s">
        <v>21</v>
      </c>
      <c r="E10" s="15">
        <v>264</v>
      </c>
      <c r="F10" s="15">
        <v>263</v>
      </c>
      <c r="G10" s="15">
        <v>276</v>
      </c>
      <c r="H10" s="15">
        <v>699.38537399999996</v>
      </c>
      <c r="I10" s="15">
        <v>699.38537399999996</v>
      </c>
      <c r="J10" s="15">
        <v>2</v>
      </c>
      <c r="K10" s="15">
        <v>24.23</v>
      </c>
      <c r="L10" s="17">
        <v>17770.25</v>
      </c>
      <c r="M10" s="17">
        <v>24162.018234979801</v>
      </c>
      <c r="N10" s="17">
        <v>23666.75</v>
      </c>
      <c r="O10" s="17">
        <v>31539.793716628799</v>
      </c>
      <c r="P10" s="18">
        <f t="shared" si="0"/>
        <v>0.75085298995426075</v>
      </c>
      <c r="Q10" s="18">
        <f>-1/P10</f>
        <v>-1.331818629450908</v>
      </c>
      <c r="R10" s="19">
        <v>0.80628854290651997</v>
      </c>
    </row>
    <row r="11" spans="1:22" x14ac:dyDescent="0.25">
      <c r="A11" s="15" t="s">
        <v>10</v>
      </c>
      <c r="B11" s="15" t="s">
        <v>11</v>
      </c>
      <c r="C11" s="16" t="s">
        <v>12</v>
      </c>
      <c r="D11" s="16" t="s">
        <v>22</v>
      </c>
      <c r="E11" s="15">
        <v>264</v>
      </c>
      <c r="F11" s="15">
        <v>263</v>
      </c>
      <c r="G11" s="15">
        <v>278</v>
      </c>
      <c r="H11" s="15">
        <v>552.30519300000003</v>
      </c>
      <c r="I11" s="15">
        <v>552.30519300000003</v>
      </c>
      <c r="J11" s="15">
        <v>3</v>
      </c>
      <c r="K11" s="15">
        <v>22.64</v>
      </c>
      <c r="L11" s="17">
        <v>15643.5</v>
      </c>
      <c r="M11" s="17">
        <v>12601.6806319633</v>
      </c>
      <c r="N11" s="17">
        <v>26719</v>
      </c>
      <c r="O11" s="17">
        <v>31340.260743969498</v>
      </c>
      <c r="P11" s="18">
        <f t="shared" si="0"/>
        <v>0.58548224110183766</v>
      </c>
      <c r="Q11" s="18">
        <f>-1/P11</f>
        <v>-1.7079937354172658</v>
      </c>
      <c r="R11" s="19">
        <v>0.60085438127883795</v>
      </c>
    </row>
    <row r="12" spans="1:22" x14ac:dyDescent="0.25">
      <c r="A12" s="15" t="s">
        <v>10</v>
      </c>
      <c r="B12" s="15" t="s">
        <v>11</v>
      </c>
      <c r="C12" s="16" t="s">
        <v>12</v>
      </c>
      <c r="D12" s="16" t="s">
        <v>23</v>
      </c>
      <c r="E12" s="15" t="s">
        <v>150</v>
      </c>
      <c r="F12" s="15">
        <v>263</v>
      </c>
      <c r="G12" s="15">
        <v>278</v>
      </c>
      <c r="H12" s="15">
        <v>566.30871500000001</v>
      </c>
      <c r="I12" s="15">
        <v>566.30871500000001</v>
      </c>
      <c r="J12" s="15">
        <v>3</v>
      </c>
      <c r="K12" s="15">
        <v>25.61</v>
      </c>
      <c r="L12" s="17">
        <v>17137.75</v>
      </c>
      <c r="M12" s="17">
        <v>21447.9195072039</v>
      </c>
      <c r="N12" s="17">
        <v>29764.75</v>
      </c>
      <c r="O12" s="17">
        <v>43095.011668260297</v>
      </c>
      <c r="P12" s="18">
        <f t="shared" si="0"/>
        <v>0.57577335606715996</v>
      </c>
      <c r="Q12" s="18">
        <f>-1/P12</f>
        <v>-1.7367945033624601</v>
      </c>
      <c r="R12" s="19">
        <v>0.671105187451428</v>
      </c>
    </row>
    <row r="13" spans="1:22" x14ac:dyDescent="0.25">
      <c r="A13" s="15" t="s">
        <v>10</v>
      </c>
      <c r="B13" s="15" t="s">
        <v>11</v>
      </c>
      <c r="C13" s="16" t="s">
        <v>12</v>
      </c>
      <c r="D13" s="16" t="s">
        <v>24</v>
      </c>
      <c r="E13" s="15">
        <v>276</v>
      </c>
      <c r="F13" s="15">
        <v>265</v>
      </c>
      <c r="G13" s="15">
        <v>278</v>
      </c>
      <c r="H13" s="15">
        <v>728.38811299999998</v>
      </c>
      <c r="I13" s="15">
        <v>728.38811299999998</v>
      </c>
      <c r="J13" s="15">
        <v>2</v>
      </c>
      <c r="K13" s="15">
        <v>24.23</v>
      </c>
      <c r="L13" s="17">
        <v>1298850.25</v>
      </c>
      <c r="M13" s="17">
        <v>167107.950867657</v>
      </c>
      <c r="N13" s="17">
        <v>1400051</v>
      </c>
      <c r="O13" s="17">
        <v>150653.61992165999</v>
      </c>
      <c r="P13" s="18">
        <f t="shared" si="0"/>
        <v>0.92771638318889815</v>
      </c>
      <c r="Q13" s="18">
        <f>-1/P13</f>
        <v>-1.0779156411603261</v>
      </c>
      <c r="R13" s="19">
        <v>0.46584922061640399</v>
      </c>
    </row>
    <row r="14" spans="1:22" x14ac:dyDescent="0.25">
      <c r="A14" s="15" t="s">
        <v>10</v>
      </c>
      <c r="B14" s="15" t="s">
        <v>11</v>
      </c>
      <c r="C14" s="16" t="s">
        <v>12</v>
      </c>
      <c r="D14" s="16" t="s">
        <v>25</v>
      </c>
      <c r="E14" s="15">
        <v>276</v>
      </c>
      <c r="F14" s="15">
        <v>265</v>
      </c>
      <c r="G14" s="15">
        <v>282</v>
      </c>
      <c r="H14" s="15">
        <v>630.00692400000003</v>
      </c>
      <c r="I14" s="15">
        <v>630.34124799999995</v>
      </c>
      <c r="J14" s="15">
        <v>3</v>
      </c>
      <c r="K14" s="15">
        <v>34.340000000000003</v>
      </c>
      <c r="L14" s="17">
        <v>5794.75</v>
      </c>
      <c r="M14" s="17">
        <v>6214.8236650366798</v>
      </c>
      <c r="N14" s="17">
        <v>7636.5</v>
      </c>
      <c r="O14" s="17">
        <v>10200.158295340299</v>
      </c>
      <c r="P14" s="18">
        <f t="shared" si="0"/>
        <v>0.75882275911739672</v>
      </c>
      <c r="Q14" s="18">
        <f>-1/P14</f>
        <v>-1.3178307951162691</v>
      </c>
      <c r="R14" s="19">
        <v>0.80016662587266796</v>
      </c>
    </row>
    <row r="15" spans="1:22" x14ac:dyDescent="0.25">
      <c r="A15" s="15" t="s">
        <v>10</v>
      </c>
      <c r="B15" s="15" t="s">
        <v>11</v>
      </c>
      <c r="C15" s="16" t="s">
        <v>12</v>
      </c>
      <c r="D15" s="16" t="s">
        <v>26</v>
      </c>
      <c r="E15" s="15">
        <v>278</v>
      </c>
      <c r="F15" s="15">
        <v>265</v>
      </c>
      <c r="G15" s="15">
        <v>282</v>
      </c>
      <c r="H15" s="15">
        <v>630.00692400000003</v>
      </c>
      <c r="I15" s="15">
        <v>630.34124799999995</v>
      </c>
      <c r="J15" s="15">
        <v>3</v>
      </c>
      <c r="K15" s="15">
        <v>34.74</v>
      </c>
      <c r="L15" s="17">
        <v>14974.75</v>
      </c>
      <c r="M15" s="17">
        <v>7799.7313535467301</v>
      </c>
      <c r="N15" s="17">
        <v>12211.75</v>
      </c>
      <c r="O15" s="17">
        <v>6063.5727246813804</v>
      </c>
      <c r="P15" s="18">
        <f t="shared" si="0"/>
        <v>1.2262574979016112</v>
      </c>
      <c r="Q15" s="18">
        <f t="shared" ref="Q15:Q16" si="2">P15</f>
        <v>1.2262574979016112</v>
      </c>
      <c r="R15" s="19">
        <v>0.64627977746217002</v>
      </c>
    </row>
    <row r="16" spans="1:22" x14ac:dyDescent="0.25">
      <c r="A16" s="15" t="s">
        <v>10</v>
      </c>
      <c r="B16" s="15" t="s">
        <v>11</v>
      </c>
      <c r="C16" s="16" t="s">
        <v>12</v>
      </c>
      <c r="D16" s="16" t="s">
        <v>27</v>
      </c>
      <c r="E16" s="15" t="s">
        <v>151</v>
      </c>
      <c r="F16" s="15">
        <v>265</v>
      </c>
      <c r="G16" s="15">
        <v>282</v>
      </c>
      <c r="H16" s="15">
        <v>644.010446</v>
      </c>
      <c r="I16" s="15">
        <v>644.34477300000003</v>
      </c>
      <c r="J16" s="15">
        <v>3</v>
      </c>
      <c r="K16" s="15">
        <v>39.92</v>
      </c>
      <c r="L16" s="17">
        <v>22168.25</v>
      </c>
      <c r="M16" s="17">
        <v>31466.218611194701</v>
      </c>
      <c r="N16" s="17">
        <v>17669.5</v>
      </c>
      <c r="O16" s="17">
        <v>15743.0374531092</v>
      </c>
      <c r="P16" s="18">
        <f t="shared" si="0"/>
        <v>1.2546053934746315</v>
      </c>
      <c r="Q16" s="18">
        <f t="shared" si="2"/>
        <v>1.2546053934746315</v>
      </c>
      <c r="R16" s="19">
        <v>0.83460842845337702</v>
      </c>
    </row>
    <row r="17" spans="1:22" x14ac:dyDescent="0.25">
      <c r="A17" s="15" t="s">
        <v>10</v>
      </c>
      <c r="B17" s="15" t="s">
        <v>11</v>
      </c>
      <c r="C17" s="16" t="s">
        <v>12</v>
      </c>
      <c r="D17" s="16" t="s">
        <v>28</v>
      </c>
      <c r="E17" s="15">
        <v>276</v>
      </c>
      <c r="F17" s="15">
        <v>265</v>
      </c>
      <c r="G17" s="15">
        <v>286</v>
      </c>
      <c r="H17" s="15">
        <v>791.10043499999995</v>
      </c>
      <c r="I17" s="15">
        <v>791.43474800000001</v>
      </c>
      <c r="J17" s="15">
        <v>3</v>
      </c>
      <c r="K17" s="15">
        <v>36.74</v>
      </c>
      <c r="L17" s="17">
        <v>494202.5</v>
      </c>
      <c r="M17" s="17">
        <v>231559.48428049701</v>
      </c>
      <c r="N17" s="17">
        <v>558739.75</v>
      </c>
      <c r="O17" s="17">
        <v>48517.147723124603</v>
      </c>
      <c r="P17" s="18">
        <f t="shared" si="0"/>
        <v>0.88449497283842793</v>
      </c>
      <c r="Q17" s="18">
        <f>-1/P17</f>
        <v>-1.1305886756946797</v>
      </c>
      <c r="R17" s="19">
        <v>0.66641134196539598</v>
      </c>
    </row>
    <row r="18" spans="1:22" x14ac:dyDescent="0.25">
      <c r="A18" s="15" t="s">
        <v>10</v>
      </c>
      <c r="B18" s="15" t="s">
        <v>11</v>
      </c>
      <c r="C18" s="16" t="s">
        <v>12</v>
      </c>
      <c r="D18" s="16" t="s">
        <v>29</v>
      </c>
      <c r="E18" s="15">
        <v>278</v>
      </c>
      <c r="F18" s="15">
        <v>265</v>
      </c>
      <c r="G18" s="15">
        <v>286</v>
      </c>
      <c r="H18" s="15">
        <v>791.10043499999995</v>
      </c>
      <c r="I18" s="15">
        <v>791.43474800000001</v>
      </c>
      <c r="J18" s="15">
        <v>3</v>
      </c>
      <c r="K18" s="15">
        <v>36.76</v>
      </c>
      <c r="L18" s="17">
        <v>500388.25</v>
      </c>
      <c r="M18" s="17">
        <v>237711.618830858</v>
      </c>
      <c r="N18" s="17">
        <v>586256.75</v>
      </c>
      <c r="O18" s="17">
        <v>88653.419100379295</v>
      </c>
      <c r="P18" s="18">
        <f t="shared" si="0"/>
        <v>0.85353089751205424</v>
      </c>
      <c r="Q18" s="18">
        <f>-1/P18</f>
        <v>-1.1716037496883669</v>
      </c>
      <c r="R18" s="19">
        <v>0.59061608538039101</v>
      </c>
    </row>
    <row r="19" spans="1:22" x14ac:dyDescent="0.25">
      <c r="A19" s="15" t="s">
        <v>10</v>
      </c>
      <c r="B19" s="15" t="s">
        <v>11</v>
      </c>
      <c r="C19" s="16" t="s">
        <v>12</v>
      </c>
      <c r="D19" s="16" t="s">
        <v>29</v>
      </c>
      <c r="E19" s="15">
        <v>278</v>
      </c>
      <c r="F19" s="15">
        <v>265</v>
      </c>
      <c r="G19" s="15">
        <v>286</v>
      </c>
      <c r="H19" s="15">
        <v>593.57714499999997</v>
      </c>
      <c r="I19" s="15">
        <v>593.82788000000005</v>
      </c>
      <c r="J19" s="15">
        <v>4</v>
      </c>
      <c r="K19" s="15">
        <v>36.74</v>
      </c>
      <c r="L19" s="17">
        <v>254098.75</v>
      </c>
      <c r="M19" s="17">
        <v>120633.434317304</v>
      </c>
      <c r="N19" s="17">
        <v>293071.5</v>
      </c>
      <c r="O19" s="17">
        <v>16314.7252581831</v>
      </c>
      <c r="P19" s="18">
        <f t="shared" si="0"/>
        <v>0.86701965220091348</v>
      </c>
      <c r="Q19" s="18">
        <f>-1/P19</f>
        <v>-1.1533763940200414</v>
      </c>
      <c r="R19" s="19">
        <v>0.616618421798941</v>
      </c>
    </row>
    <row r="20" spans="1:22" x14ac:dyDescent="0.25">
      <c r="A20" s="15" t="s">
        <v>10</v>
      </c>
      <c r="B20" s="15" t="s">
        <v>11</v>
      </c>
      <c r="C20" s="16" t="s">
        <v>12</v>
      </c>
      <c r="D20" s="16" t="s">
        <v>30</v>
      </c>
      <c r="E20" s="15" t="s">
        <v>151</v>
      </c>
      <c r="F20" s="15">
        <v>265</v>
      </c>
      <c r="G20" s="15">
        <v>286</v>
      </c>
      <c r="H20" s="15">
        <v>805.10395700000004</v>
      </c>
      <c r="I20" s="15">
        <v>805.43827199999998</v>
      </c>
      <c r="J20" s="15">
        <v>3</v>
      </c>
      <c r="K20" s="15">
        <v>41.9</v>
      </c>
      <c r="L20" s="17">
        <v>177198.25</v>
      </c>
      <c r="M20" s="17">
        <v>104165.39959932699</v>
      </c>
      <c r="N20" s="17">
        <v>139488.25</v>
      </c>
      <c r="O20" s="17">
        <v>73682.573663570496</v>
      </c>
      <c r="P20" s="18">
        <f t="shared" si="0"/>
        <v>1.2703453516694059</v>
      </c>
      <c r="Q20" s="18">
        <f t="shared" ref="Q20:Q21" si="3">P20</f>
        <v>1.2703453516694059</v>
      </c>
      <c r="R20" s="19">
        <v>0.62895509705191499</v>
      </c>
    </row>
    <row r="21" spans="1:22" x14ac:dyDescent="0.25">
      <c r="A21" s="15" t="s">
        <v>10</v>
      </c>
      <c r="B21" s="15" t="s">
        <v>11</v>
      </c>
      <c r="C21" s="16" t="s">
        <v>12</v>
      </c>
      <c r="D21" s="16" t="s">
        <v>31</v>
      </c>
      <c r="E21" s="15">
        <v>278</v>
      </c>
      <c r="F21" s="15">
        <v>277</v>
      </c>
      <c r="G21" s="15">
        <v>286</v>
      </c>
      <c r="H21" s="15">
        <v>617.34551999999996</v>
      </c>
      <c r="I21" s="15">
        <v>617.34551999999996</v>
      </c>
      <c r="J21" s="15">
        <v>2</v>
      </c>
      <c r="K21" s="15">
        <v>31.61</v>
      </c>
      <c r="L21" s="17">
        <v>721998.75</v>
      </c>
      <c r="M21" s="17">
        <v>68209.460115056601</v>
      </c>
      <c r="N21" s="17">
        <v>703707.5</v>
      </c>
      <c r="O21" s="17">
        <v>83277.142915988603</v>
      </c>
      <c r="P21" s="18">
        <f t="shared" si="0"/>
        <v>1.025992688723653</v>
      </c>
      <c r="Q21" s="18">
        <f t="shared" si="3"/>
        <v>1.025992688723653</v>
      </c>
      <c r="R21" s="19">
        <v>0.77880931875892501</v>
      </c>
    </row>
    <row r="22" spans="1:22" x14ac:dyDescent="0.25">
      <c r="A22" s="15" t="s">
        <v>10</v>
      </c>
      <c r="B22" s="15" t="s">
        <v>11</v>
      </c>
      <c r="C22" s="16" t="s">
        <v>12</v>
      </c>
      <c r="D22" s="16" t="s">
        <v>32</v>
      </c>
      <c r="E22" s="15">
        <v>298</v>
      </c>
      <c r="F22" s="15">
        <v>287</v>
      </c>
      <c r="G22" s="15">
        <v>299</v>
      </c>
      <c r="H22" s="15">
        <v>683.85932600000001</v>
      </c>
      <c r="I22" s="15">
        <v>683.85932600000001</v>
      </c>
      <c r="J22" s="15">
        <v>2</v>
      </c>
      <c r="K22" s="15">
        <v>23.97</v>
      </c>
      <c r="L22" s="17">
        <v>54105.5</v>
      </c>
      <c r="M22" s="17">
        <v>27571.495012965799</v>
      </c>
      <c r="N22" s="17">
        <v>104169</v>
      </c>
      <c r="O22" s="17">
        <v>21553.880219115901</v>
      </c>
      <c r="P22" s="18">
        <f t="shared" si="0"/>
        <v>0.51940116541389469</v>
      </c>
      <c r="Q22" s="18">
        <f>-1/P22</f>
        <v>-1.9252941013390508</v>
      </c>
      <c r="R22" s="19">
        <v>5.02728748247563E-2</v>
      </c>
      <c r="S22" s="20"/>
      <c r="T22" s="20"/>
      <c r="U22" s="20"/>
      <c r="V22" s="20"/>
    </row>
    <row r="23" spans="1:22" x14ac:dyDescent="0.25">
      <c r="A23" s="15" t="s">
        <v>10</v>
      </c>
      <c r="B23" s="15" t="s">
        <v>11</v>
      </c>
      <c r="C23" s="16" t="s">
        <v>12</v>
      </c>
      <c r="D23" s="16" t="s">
        <v>32</v>
      </c>
      <c r="E23" s="15">
        <v>298</v>
      </c>
      <c r="F23" s="15">
        <v>287</v>
      </c>
      <c r="G23" s="15">
        <v>299</v>
      </c>
      <c r="H23" s="15">
        <v>456.24197600000002</v>
      </c>
      <c r="I23" s="15">
        <v>456.24197600000002</v>
      </c>
      <c r="J23" s="15">
        <v>3</v>
      </c>
      <c r="K23" s="15">
        <v>23.97</v>
      </c>
      <c r="L23" s="17">
        <v>365877.25</v>
      </c>
      <c r="M23" s="17">
        <v>165814.53271256801</v>
      </c>
      <c r="N23" s="17">
        <v>543978.75</v>
      </c>
      <c r="O23" s="17">
        <v>55938.021860694098</v>
      </c>
      <c r="P23" s="18">
        <f t="shared" si="0"/>
        <v>0.67259474749702997</v>
      </c>
      <c r="Q23" s="18">
        <f>-1/P23</f>
        <v>-1.486779377509807</v>
      </c>
      <c r="R23" s="19">
        <v>0.159043736181749</v>
      </c>
    </row>
    <row r="24" spans="1:22" x14ac:dyDescent="0.25">
      <c r="A24" s="15" t="s">
        <v>10</v>
      </c>
      <c r="B24" s="15" t="s">
        <v>11</v>
      </c>
      <c r="C24" s="16" t="s">
        <v>12</v>
      </c>
      <c r="D24" s="16" t="s">
        <v>33</v>
      </c>
      <c r="E24" s="15" t="s">
        <v>152</v>
      </c>
      <c r="F24" s="15">
        <v>287</v>
      </c>
      <c r="G24" s="15">
        <v>303</v>
      </c>
      <c r="H24" s="15">
        <v>613.32582300000001</v>
      </c>
      <c r="I24" s="15">
        <v>613.66011900000001</v>
      </c>
      <c r="J24" s="15">
        <v>3</v>
      </c>
      <c r="K24" s="15">
        <v>28.96</v>
      </c>
      <c r="L24" s="17">
        <v>1475.5</v>
      </c>
      <c r="M24" s="17">
        <v>193.52325441662001</v>
      </c>
      <c r="N24" s="17">
        <v>39691.5</v>
      </c>
      <c r="O24" s="17">
        <v>13811.863044137001</v>
      </c>
      <c r="P24" s="18">
        <f t="shared" si="0"/>
        <v>3.7174206064270687E-2</v>
      </c>
      <c r="Q24" s="18">
        <f>-1/P24</f>
        <v>-26.900372754998305</v>
      </c>
      <c r="R24" s="19">
        <v>1.7271544215590899E-2</v>
      </c>
      <c r="S24" s="20"/>
      <c r="T24" s="20"/>
      <c r="U24" s="20"/>
      <c r="V24" s="21"/>
    </row>
    <row r="25" spans="1:22" x14ac:dyDescent="0.25">
      <c r="A25" s="15" t="s">
        <v>10</v>
      </c>
      <c r="B25" s="15" t="s">
        <v>11</v>
      </c>
      <c r="C25" s="16" t="s">
        <v>12</v>
      </c>
      <c r="D25" s="16" t="s">
        <v>34</v>
      </c>
      <c r="E25" s="15">
        <v>298</v>
      </c>
      <c r="F25" s="15">
        <v>289</v>
      </c>
      <c r="G25" s="15">
        <v>299</v>
      </c>
      <c r="H25" s="15">
        <v>581.81438700000001</v>
      </c>
      <c r="I25" s="15">
        <v>581.81438700000001</v>
      </c>
      <c r="J25" s="15">
        <v>2</v>
      </c>
      <c r="K25" s="15">
        <v>23.97</v>
      </c>
      <c r="L25" s="17">
        <v>144647.25</v>
      </c>
      <c r="M25" s="17">
        <v>11070.6474375937</v>
      </c>
      <c r="N25" s="17">
        <v>205459.5</v>
      </c>
      <c r="O25" s="17">
        <v>43766.825681673501</v>
      </c>
      <c r="P25" s="18">
        <f t="shared" si="0"/>
        <v>0.70401831017791827</v>
      </c>
      <c r="Q25" s="18">
        <f>-1/P25</f>
        <v>-1.4204176021320833</v>
      </c>
      <c r="R25" s="19">
        <v>9.19623746875462E-2</v>
      </c>
    </row>
    <row r="26" spans="1:22" x14ac:dyDescent="0.25">
      <c r="A26" s="15" t="s">
        <v>10</v>
      </c>
      <c r="B26" s="15" t="s">
        <v>11</v>
      </c>
      <c r="C26" s="16" t="s">
        <v>12</v>
      </c>
      <c r="D26" s="16" t="s">
        <v>35</v>
      </c>
      <c r="E26" s="15">
        <v>331</v>
      </c>
      <c r="F26" s="15">
        <v>331</v>
      </c>
      <c r="G26" s="15">
        <v>341</v>
      </c>
      <c r="H26" s="15">
        <v>432.239801</v>
      </c>
      <c r="I26" s="15">
        <v>432.239801</v>
      </c>
      <c r="J26" s="15">
        <v>3</v>
      </c>
      <c r="K26" s="15">
        <v>24.75</v>
      </c>
      <c r="L26" s="17">
        <v>12828.5</v>
      </c>
      <c r="M26" s="17">
        <v>6629.9406294475903</v>
      </c>
      <c r="N26" s="17">
        <v>11022.25</v>
      </c>
      <c r="O26" s="17">
        <v>5341.1776030665696</v>
      </c>
      <c r="P26" s="18">
        <f t="shared" si="0"/>
        <v>1.1638730749166459</v>
      </c>
      <c r="Q26" s="18">
        <f>P26</f>
        <v>1.1638730749166459</v>
      </c>
      <c r="R26" s="19">
        <v>0.72643818617360301</v>
      </c>
    </row>
    <row r="27" spans="1:22" x14ac:dyDescent="0.25">
      <c r="A27" s="15" t="s">
        <v>10</v>
      </c>
      <c r="B27" s="15" t="s">
        <v>11</v>
      </c>
      <c r="C27" s="16" t="s">
        <v>12</v>
      </c>
      <c r="D27" s="16" t="s">
        <v>36</v>
      </c>
      <c r="E27" s="15">
        <v>358</v>
      </c>
      <c r="F27" s="15">
        <v>354</v>
      </c>
      <c r="G27" s="15">
        <v>366</v>
      </c>
      <c r="H27" s="15">
        <v>469.92827999999997</v>
      </c>
      <c r="I27" s="15">
        <v>469.92827999999997</v>
      </c>
      <c r="J27" s="15">
        <v>3</v>
      </c>
      <c r="K27" s="15">
        <v>28.02</v>
      </c>
      <c r="L27" s="17">
        <v>298039</v>
      </c>
      <c r="M27" s="17">
        <v>37016.968170016196</v>
      </c>
      <c r="N27" s="17">
        <v>357832.25</v>
      </c>
      <c r="O27" s="17">
        <v>44179.252717621799</v>
      </c>
      <c r="P27" s="18">
        <f t="shared" si="0"/>
        <v>0.83290145033042717</v>
      </c>
      <c r="Q27" s="18">
        <f>-1/P27</f>
        <v>-1.2006222340029324</v>
      </c>
      <c r="R27" s="19">
        <v>0.123997568307861</v>
      </c>
    </row>
    <row r="28" spans="1:22" x14ac:dyDescent="0.25">
      <c r="A28" s="15" t="s">
        <v>10</v>
      </c>
      <c r="B28" s="15" t="s">
        <v>11</v>
      </c>
      <c r="C28" s="16" t="s">
        <v>12</v>
      </c>
      <c r="D28" s="16" t="s">
        <v>37</v>
      </c>
      <c r="E28" s="15">
        <v>372</v>
      </c>
      <c r="F28" s="15">
        <v>359</v>
      </c>
      <c r="G28" s="15">
        <v>382</v>
      </c>
      <c r="H28" s="15">
        <v>699.61104499999999</v>
      </c>
      <c r="I28" s="15">
        <v>699.86175800000001</v>
      </c>
      <c r="J28" s="15">
        <v>4</v>
      </c>
      <c r="K28" s="15">
        <v>29.82</v>
      </c>
      <c r="L28" s="17">
        <v>27678.5</v>
      </c>
      <c r="M28" s="17">
        <v>5186.5024101025901</v>
      </c>
      <c r="N28" s="17">
        <v>26270.5</v>
      </c>
      <c r="O28" s="17">
        <v>3719.0776746392298</v>
      </c>
      <c r="P28" s="18">
        <f t="shared" si="0"/>
        <v>1.0535962391275384</v>
      </c>
      <c r="Q28" s="18">
        <f t="shared" ref="Q28:Q29" si="4">P28</f>
        <v>1.0535962391275384</v>
      </c>
      <c r="R28" s="19">
        <v>0.71684986208711599</v>
      </c>
    </row>
    <row r="29" spans="1:22" x14ac:dyDescent="0.25">
      <c r="A29" s="15" t="s">
        <v>10</v>
      </c>
      <c r="B29" s="15" t="s">
        <v>11</v>
      </c>
      <c r="C29" s="16" t="s">
        <v>12</v>
      </c>
      <c r="D29" s="16" t="s">
        <v>37</v>
      </c>
      <c r="E29" s="15">
        <v>372</v>
      </c>
      <c r="F29" s="15">
        <v>359</v>
      </c>
      <c r="G29" s="15">
        <v>382</v>
      </c>
      <c r="H29" s="15">
        <v>559.89029100000005</v>
      </c>
      <c r="I29" s="15">
        <v>560.09086200000002</v>
      </c>
      <c r="J29" s="15">
        <v>5</v>
      </c>
      <c r="K29" s="15">
        <v>29.82</v>
      </c>
      <c r="L29" s="17">
        <v>22265.5</v>
      </c>
      <c r="M29" s="17">
        <v>4021.2237876049599</v>
      </c>
      <c r="N29" s="17">
        <v>21073.25</v>
      </c>
      <c r="O29" s="17">
        <v>3707.8243873597798</v>
      </c>
      <c r="P29" s="18">
        <f t="shared" si="0"/>
        <v>1.0565764654241752</v>
      </c>
      <c r="Q29" s="18">
        <f t="shared" si="4"/>
        <v>1.0565764654241752</v>
      </c>
      <c r="R29" s="19">
        <v>0.71885082728892702</v>
      </c>
    </row>
    <row r="30" spans="1:22" x14ac:dyDescent="0.25">
      <c r="A30" s="15" t="s">
        <v>10</v>
      </c>
      <c r="B30" s="15" t="s">
        <v>11</v>
      </c>
      <c r="C30" s="16" t="s">
        <v>12</v>
      </c>
      <c r="D30" s="16" t="s">
        <v>38</v>
      </c>
      <c r="E30" s="15">
        <v>372</v>
      </c>
      <c r="F30" s="15">
        <v>367</v>
      </c>
      <c r="G30" s="15">
        <v>376</v>
      </c>
      <c r="H30" s="15">
        <v>631.81184399999995</v>
      </c>
      <c r="I30" s="15">
        <v>631.81184399999995</v>
      </c>
      <c r="J30" s="15">
        <v>2</v>
      </c>
      <c r="K30" s="15">
        <v>31.27</v>
      </c>
      <c r="L30" s="17">
        <v>3301</v>
      </c>
      <c r="M30" s="17">
        <v>4602.6729733927396</v>
      </c>
      <c r="N30" s="17">
        <v>5257.25</v>
      </c>
      <c r="O30" s="17">
        <v>7027.1078821589099</v>
      </c>
      <c r="P30" s="18">
        <f t="shared" si="0"/>
        <v>0.62789481192638741</v>
      </c>
      <c r="Q30" s="18">
        <f>-1/P30</f>
        <v>-1.5926234474401695</v>
      </c>
      <c r="R30" s="19">
        <v>0.70281588471626799</v>
      </c>
    </row>
    <row r="31" spans="1:22" x14ac:dyDescent="0.25">
      <c r="A31" s="15" t="s">
        <v>10</v>
      </c>
      <c r="B31" s="15" t="s">
        <v>11</v>
      </c>
      <c r="C31" s="16" t="s">
        <v>12</v>
      </c>
      <c r="D31" s="16" t="s">
        <v>39</v>
      </c>
      <c r="E31" s="15">
        <v>372</v>
      </c>
      <c r="F31" s="15">
        <v>367</v>
      </c>
      <c r="G31" s="15">
        <v>382</v>
      </c>
      <c r="H31" s="15">
        <v>966.00470700000005</v>
      </c>
      <c r="I31" s="15">
        <v>966.506167</v>
      </c>
      <c r="J31" s="15">
        <v>2</v>
      </c>
      <c r="K31" s="15">
        <v>33.1</v>
      </c>
      <c r="L31" s="17">
        <v>63591</v>
      </c>
      <c r="M31" s="17">
        <v>19578.384126377699</v>
      </c>
      <c r="N31" s="17">
        <v>74577.75</v>
      </c>
      <c r="O31" s="17">
        <v>13357.980037696499</v>
      </c>
      <c r="P31" s="18">
        <f t="shared" si="0"/>
        <v>0.85268059173144806</v>
      </c>
      <c r="Q31" s="18">
        <f>-1/P31</f>
        <v>-1.1727720903901495</v>
      </c>
      <c r="R31" s="19">
        <v>0.45654452808031498</v>
      </c>
    </row>
    <row r="32" spans="1:22" x14ac:dyDescent="0.25">
      <c r="A32" s="15" t="s">
        <v>10</v>
      </c>
      <c r="B32" s="15" t="s">
        <v>11</v>
      </c>
      <c r="C32" s="16" t="s">
        <v>12</v>
      </c>
      <c r="D32" s="16" t="s">
        <v>39</v>
      </c>
      <c r="E32" s="15">
        <v>372</v>
      </c>
      <c r="F32" s="15">
        <v>367</v>
      </c>
      <c r="G32" s="15">
        <v>382</v>
      </c>
      <c r="H32" s="15">
        <v>644.33889699999997</v>
      </c>
      <c r="I32" s="15">
        <v>644.67320400000006</v>
      </c>
      <c r="J32" s="15">
        <v>3</v>
      </c>
      <c r="K32" s="15">
        <v>33.15</v>
      </c>
      <c r="L32" s="17">
        <v>218854.25</v>
      </c>
      <c r="M32" s="17">
        <v>26960.004667794401</v>
      </c>
      <c r="N32" s="17">
        <v>239162</v>
      </c>
      <c r="O32" s="17">
        <v>10178.9188276555</v>
      </c>
      <c r="P32" s="18">
        <f t="shared" si="0"/>
        <v>0.91508789021667325</v>
      </c>
      <c r="Q32" s="18">
        <f>-1/P32</f>
        <v>-1.0927912069333814</v>
      </c>
      <c r="R32" s="19">
        <v>0.29188502467004801</v>
      </c>
    </row>
    <row r="33" spans="1:22" x14ac:dyDescent="0.25">
      <c r="A33" s="15" t="s">
        <v>10</v>
      </c>
      <c r="B33" s="15" t="s">
        <v>11</v>
      </c>
      <c r="C33" s="16" t="s">
        <v>12</v>
      </c>
      <c r="D33" s="16" t="s">
        <v>40</v>
      </c>
      <c r="E33" s="15">
        <v>382</v>
      </c>
      <c r="F33" s="15">
        <v>373</v>
      </c>
      <c r="G33" s="15">
        <v>385</v>
      </c>
      <c r="H33" s="15">
        <v>527.63509599999998</v>
      </c>
      <c r="I33" s="15">
        <v>527.63509599999998</v>
      </c>
      <c r="J33" s="15">
        <v>3</v>
      </c>
      <c r="K33" s="15">
        <v>31.8</v>
      </c>
      <c r="L33" s="17">
        <v>7675.5</v>
      </c>
      <c r="M33" s="17">
        <v>884.82780810731697</v>
      </c>
      <c r="N33" s="17">
        <v>7804.75</v>
      </c>
      <c r="O33" s="17">
        <v>1386.4505716036099</v>
      </c>
      <c r="P33" s="18">
        <f t="shared" si="0"/>
        <v>0.98343957205547905</v>
      </c>
      <c r="Q33" s="18">
        <f>-1/P33</f>
        <v>-1.0168392938570776</v>
      </c>
      <c r="R33" s="19">
        <v>0.89694717016737902</v>
      </c>
    </row>
    <row r="34" spans="1:22" x14ac:dyDescent="0.25">
      <c r="A34" s="15" t="s">
        <v>10</v>
      </c>
      <c r="B34" s="15" t="s">
        <v>11</v>
      </c>
      <c r="C34" s="16" t="s">
        <v>12</v>
      </c>
      <c r="D34" s="16" t="s">
        <v>41</v>
      </c>
      <c r="E34" s="15">
        <v>444</v>
      </c>
      <c r="F34" s="15">
        <v>438</v>
      </c>
      <c r="G34" s="15">
        <v>450</v>
      </c>
      <c r="H34" s="15">
        <v>718.836679</v>
      </c>
      <c r="I34" s="15">
        <v>718.836679</v>
      </c>
      <c r="J34" s="15">
        <v>2</v>
      </c>
      <c r="K34" s="15">
        <v>30.35</v>
      </c>
      <c r="L34" s="17">
        <v>38563.25</v>
      </c>
      <c r="M34" s="17">
        <v>58714.566503445203</v>
      </c>
      <c r="N34" s="17">
        <v>65759.75</v>
      </c>
      <c r="O34" s="17">
        <v>111503.321951354</v>
      </c>
      <c r="P34" s="18">
        <f t="shared" si="0"/>
        <v>0.58642634742376609</v>
      </c>
      <c r="Q34" s="18">
        <f>-1/P34</f>
        <v>-1.705243982288837</v>
      </c>
      <c r="R34" s="19">
        <v>0.72534616459185297</v>
      </c>
    </row>
    <row r="35" spans="1:22" x14ac:dyDescent="0.25">
      <c r="A35" s="15" t="s">
        <v>10</v>
      </c>
      <c r="B35" s="15" t="s">
        <v>11</v>
      </c>
      <c r="C35" s="16" t="s">
        <v>12</v>
      </c>
      <c r="D35" s="16" t="s">
        <v>41</v>
      </c>
      <c r="E35" s="15">
        <v>444</v>
      </c>
      <c r="F35" s="15">
        <v>438</v>
      </c>
      <c r="G35" s="15">
        <v>450</v>
      </c>
      <c r="H35" s="15">
        <v>479.56021099999998</v>
      </c>
      <c r="I35" s="15">
        <v>479.56021099999998</v>
      </c>
      <c r="J35" s="15">
        <v>3</v>
      </c>
      <c r="K35" s="15">
        <v>30.35</v>
      </c>
      <c r="L35" s="17">
        <v>24244.75</v>
      </c>
      <c r="M35" s="17">
        <v>33712.269156606701</v>
      </c>
      <c r="N35" s="17">
        <v>29517</v>
      </c>
      <c r="O35" s="17">
        <v>48576.071676289299</v>
      </c>
      <c r="P35" s="18">
        <f t="shared" si="0"/>
        <v>0.82138259308195283</v>
      </c>
      <c r="Q35" s="18">
        <f>-1/P35</f>
        <v>-1.217459449984017</v>
      </c>
      <c r="R35" s="19">
        <v>0.88292551291258903</v>
      </c>
    </row>
    <row r="36" spans="1:22" x14ac:dyDescent="0.25">
      <c r="A36" s="15" t="s">
        <v>10</v>
      </c>
      <c r="B36" s="15" t="s">
        <v>11</v>
      </c>
      <c r="C36" s="16" t="s">
        <v>12</v>
      </c>
      <c r="D36" s="16" t="s">
        <v>42</v>
      </c>
      <c r="E36" s="15">
        <v>444</v>
      </c>
      <c r="F36" s="15">
        <v>438</v>
      </c>
      <c r="G36" s="15">
        <v>450</v>
      </c>
      <c r="H36" s="15">
        <v>726.83413700000006</v>
      </c>
      <c r="I36" s="15">
        <v>726.83413700000006</v>
      </c>
      <c r="J36" s="15">
        <v>2</v>
      </c>
      <c r="K36" s="15">
        <v>27.54</v>
      </c>
      <c r="L36" s="17">
        <v>3240</v>
      </c>
      <c r="M36" s="17">
        <v>5063.22254103056</v>
      </c>
      <c r="N36" s="17">
        <v>4391</v>
      </c>
      <c r="O36" s="17">
        <v>7023.5628067242296</v>
      </c>
      <c r="P36" s="18">
        <f t="shared" si="0"/>
        <v>0.73787292188567521</v>
      </c>
      <c r="Q36" s="18">
        <f>-1/P36</f>
        <v>-1.355246913580247</v>
      </c>
      <c r="R36" s="19">
        <v>0.82628506916979305</v>
      </c>
    </row>
    <row r="37" spans="1:22" x14ac:dyDescent="0.25">
      <c r="A37" s="15" t="s">
        <v>10</v>
      </c>
      <c r="B37" s="15" t="s">
        <v>11</v>
      </c>
      <c r="C37" s="16" t="s">
        <v>12</v>
      </c>
      <c r="D37" s="16" t="s">
        <v>43</v>
      </c>
      <c r="E37" s="15">
        <v>444</v>
      </c>
      <c r="F37" s="15">
        <v>443</v>
      </c>
      <c r="G37" s="15">
        <v>450</v>
      </c>
      <c r="H37" s="15">
        <v>494.25003400000003</v>
      </c>
      <c r="I37" s="15">
        <v>494.25003400000003</v>
      </c>
      <c r="J37" s="15">
        <v>2</v>
      </c>
      <c r="K37" s="15">
        <v>21.44</v>
      </c>
      <c r="L37" s="17">
        <v>23714.75</v>
      </c>
      <c r="M37" s="17">
        <v>11076.3260238898</v>
      </c>
      <c r="N37" s="17">
        <v>27523.75</v>
      </c>
      <c r="O37" s="17">
        <v>5443.80199745545</v>
      </c>
      <c r="P37" s="18">
        <f t="shared" si="0"/>
        <v>0.8616104273581906</v>
      </c>
      <c r="Q37" s="18">
        <f>-1/P37</f>
        <v>-1.1606173373111672</v>
      </c>
      <c r="R37" s="19">
        <v>0.61900985233025296</v>
      </c>
    </row>
    <row r="38" spans="1:22" x14ac:dyDescent="0.25">
      <c r="A38" s="15" t="s">
        <v>10</v>
      </c>
      <c r="B38" s="15" t="s">
        <v>11</v>
      </c>
      <c r="C38" s="16" t="s">
        <v>12</v>
      </c>
      <c r="D38" s="16" t="s">
        <v>44</v>
      </c>
      <c r="E38" s="15">
        <v>482</v>
      </c>
      <c r="F38" s="15">
        <v>481</v>
      </c>
      <c r="G38" s="15">
        <v>492</v>
      </c>
      <c r="H38" s="15">
        <v>601.34297700000002</v>
      </c>
      <c r="I38" s="15">
        <v>601.34297700000002</v>
      </c>
      <c r="J38" s="15">
        <v>2</v>
      </c>
      <c r="K38" s="15">
        <v>29.75</v>
      </c>
      <c r="L38" s="17">
        <v>193304.75</v>
      </c>
      <c r="M38" s="17">
        <v>76274.318342988103</v>
      </c>
      <c r="N38" s="17">
        <v>103422</v>
      </c>
      <c r="O38" s="17">
        <v>17574.722287990699</v>
      </c>
      <c r="P38" s="18">
        <f t="shared" si="0"/>
        <v>1.8690873315155383</v>
      </c>
      <c r="Q38" s="18">
        <f t="shared" ref="Q38:Q40" si="5">P38</f>
        <v>1.8690873315155383</v>
      </c>
      <c r="R38" s="19">
        <v>0.13200363509623</v>
      </c>
    </row>
    <row r="39" spans="1:22" x14ac:dyDescent="0.25">
      <c r="A39" s="15" t="s">
        <v>10</v>
      </c>
      <c r="B39" s="15" t="s">
        <v>11</v>
      </c>
      <c r="C39" s="16" t="s">
        <v>12</v>
      </c>
      <c r="D39" s="16" t="s">
        <v>44</v>
      </c>
      <c r="E39" s="15">
        <v>482</v>
      </c>
      <c r="F39" s="15">
        <v>481</v>
      </c>
      <c r="G39" s="15">
        <v>492</v>
      </c>
      <c r="H39" s="15">
        <v>401.23107700000003</v>
      </c>
      <c r="I39" s="15">
        <v>401.23107700000003</v>
      </c>
      <c r="J39" s="15">
        <v>3</v>
      </c>
      <c r="K39" s="15">
        <v>29.71</v>
      </c>
      <c r="L39" s="17">
        <v>28635</v>
      </c>
      <c r="M39" s="17">
        <v>12122.3053706792</v>
      </c>
      <c r="N39" s="17">
        <v>14504.75</v>
      </c>
      <c r="O39" s="17">
        <v>3586.44206526468</v>
      </c>
      <c r="P39" s="18">
        <f t="shared" si="0"/>
        <v>1.9741808717833813</v>
      </c>
      <c r="Q39" s="18">
        <f t="shared" si="5"/>
        <v>1.9741808717833813</v>
      </c>
      <c r="R39" s="19">
        <v>0.134559315137844</v>
      </c>
    </row>
    <row r="40" spans="1:22" x14ac:dyDescent="0.25">
      <c r="A40" s="15" t="s">
        <v>10</v>
      </c>
      <c r="B40" s="15" t="s">
        <v>11</v>
      </c>
      <c r="C40" s="16" t="s">
        <v>12</v>
      </c>
      <c r="D40" s="16" t="s">
        <v>45</v>
      </c>
      <c r="E40" s="15">
        <v>482</v>
      </c>
      <c r="F40" s="15">
        <v>481</v>
      </c>
      <c r="G40" s="15">
        <v>507</v>
      </c>
      <c r="H40" s="15">
        <v>880.81669799999997</v>
      </c>
      <c r="I40" s="15">
        <v>881.15099999999995</v>
      </c>
      <c r="J40" s="15">
        <v>3</v>
      </c>
      <c r="K40" s="15">
        <v>38.94</v>
      </c>
      <c r="L40" s="17">
        <v>33352.25</v>
      </c>
      <c r="M40" s="17">
        <v>35775.713496553697</v>
      </c>
      <c r="N40" s="17">
        <v>14000.25</v>
      </c>
      <c r="O40" s="17">
        <v>10968.7558404542</v>
      </c>
      <c r="P40" s="18">
        <f t="shared" si="0"/>
        <v>2.3822610310530168</v>
      </c>
      <c r="Q40" s="18">
        <f t="shared" si="5"/>
        <v>2.3822610310530168</v>
      </c>
      <c r="R40" s="19">
        <v>0.42681926796102898</v>
      </c>
    </row>
    <row r="41" spans="1:22" x14ac:dyDescent="0.25">
      <c r="A41" s="15" t="s">
        <v>10</v>
      </c>
      <c r="B41" s="15" t="s">
        <v>11</v>
      </c>
      <c r="C41" s="16" t="s">
        <v>12</v>
      </c>
      <c r="D41" s="16" t="s">
        <v>46</v>
      </c>
      <c r="E41" s="15">
        <v>507</v>
      </c>
      <c r="F41" s="15">
        <v>493</v>
      </c>
      <c r="G41" s="15">
        <v>510</v>
      </c>
      <c r="H41" s="15">
        <v>949.01814899999999</v>
      </c>
      <c r="I41" s="15">
        <v>949.51957900000002</v>
      </c>
      <c r="J41" s="15">
        <v>2</v>
      </c>
      <c r="K41" s="15">
        <v>38.44</v>
      </c>
      <c r="L41" s="17">
        <v>183.5</v>
      </c>
      <c r="M41" s="17">
        <v>55.661925945838398</v>
      </c>
      <c r="N41" s="17">
        <v>41156.5</v>
      </c>
      <c r="O41" s="17">
        <v>9037.05528643041</v>
      </c>
      <c r="P41" s="18">
        <f t="shared" si="0"/>
        <v>4.4585909880577798E-3</v>
      </c>
      <c r="Q41" s="18">
        <f>-1/P41</f>
        <v>-224.28610354223432</v>
      </c>
      <c r="R41" s="19">
        <v>4.3002468740784804E-3</v>
      </c>
      <c r="S41" s="20"/>
      <c r="T41" s="20"/>
      <c r="U41" s="21"/>
      <c r="V41" s="21"/>
    </row>
    <row r="42" spans="1:22" x14ac:dyDescent="0.25">
      <c r="A42" s="15" t="s">
        <v>10</v>
      </c>
      <c r="B42" s="15" t="s">
        <v>11</v>
      </c>
      <c r="C42" s="16" t="s">
        <v>12</v>
      </c>
      <c r="D42" s="16" t="s">
        <v>46</v>
      </c>
      <c r="E42" s="15">
        <v>507</v>
      </c>
      <c r="F42" s="15">
        <v>493</v>
      </c>
      <c r="G42" s="15">
        <v>510</v>
      </c>
      <c r="H42" s="15">
        <v>633.01452500000005</v>
      </c>
      <c r="I42" s="15">
        <v>633.34881199999995</v>
      </c>
      <c r="J42" s="15">
        <v>3</v>
      </c>
      <c r="K42" s="15">
        <v>38.46</v>
      </c>
      <c r="L42" s="17">
        <v>1244</v>
      </c>
      <c r="M42" s="17">
        <v>1109.1532806605201</v>
      </c>
      <c r="N42" s="17">
        <v>193362.25</v>
      </c>
      <c r="O42" s="17">
        <v>31454.662534948598</v>
      </c>
      <c r="P42" s="18">
        <f t="shared" si="0"/>
        <v>6.4335205036143298E-3</v>
      </c>
      <c r="Q42" s="18">
        <f>-1/P42</f>
        <v>-155.43589228295821</v>
      </c>
      <c r="R42" s="19">
        <v>1.7880015344440201E-3</v>
      </c>
      <c r="S42" s="20"/>
      <c r="T42" s="20"/>
      <c r="U42" s="21"/>
      <c r="V42" s="21"/>
    </row>
    <row r="43" spans="1:22" x14ac:dyDescent="0.25">
      <c r="A43" s="15" t="s">
        <v>10</v>
      </c>
      <c r="B43" s="15" t="s">
        <v>11</v>
      </c>
      <c r="C43" s="16" t="s">
        <v>12</v>
      </c>
      <c r="D43" s="16" t="s">
        <v>47</v>
      </c>
      <c r="E43" s="15">
        <v>507</v>
      </c>
      <c r="F43" s="15">
        <v>493</v>
      </c>
      <c r="G43" s="15">
        <v>511</v>
      </c>
      <c r="H43" s="15">
        <v>685.04822799999999</v>
      </c>
      <c r="I43" s="15">
        <v>685.38250100000005</v>
      </c>
      <c r="J43" s="15">
        <v>3</v>
      </c>
      <c r="K43" s="15">
        <v>36.31</v>
      </c>
      <c r="L43" s="17">
        <v>2964</v>
      </c>
      <c r="M43" s="17">
        <v>477.905848468084</v>
      </c>
      <c r="N43" s="17">
        <v>43320.75</v>
      </c>
      <c r="O43" s="17">
        <v>4713.0525339210799</v>
      </c>
      <c r="P43" s="18">
        <f t="shared" si="0"/>
        <v>6.8419868077076229E-2</v>
      </c>
      <c r="Q43" s="18">
        <f>-1/P43</f>
        <v>-14.615637651821862</v>
      </c>
      <c r="R43" s="19">
        <v>6.0474747532368502E-4</v>
      </c>
      <c r="S43" s="20"/>
      <c r="T43" s="20"/>
      <c r="U43" s="21"/>
      <c r="V43" s="21"/>
    </row>
    <row r="44" spans="1:22" x14ac:dyDescent="0.25">
      <c r="A44" s="15" t="s">
        <v>10</v>
      </c>
      <c r="B44" s="15" t="s">
        <v>11</v>
      </c>
      <c r="C44" s="16" t="s">
        <v>12</v>
      </c>
      <c r="D44" s="16" t="s">
        <v>48</v>
      </c>
      <c r="E44" s="15">
        <v>550</v>
      </c>
      <c r="F44" s="15">
        <v>539</v>
      </c>
      <c r="G44" s="15">
        <v>553</v>
      </c>
      <c r="H44" s="15">
        <v>567.99770000000001</v>
      </c>
      <c r="I44" s="15">
        <v>567.99770000000001</v>
      </c>
      <c r="J44" s="15">
        <v>3</v>
      </c>
      <c r="K44" s="15">
        <v>41.14</v>
      </c>
      <c r="L44" s="17">
        <v>93950.5</v>
      </c>
      <c r="M44" s="17">
        <v>67301.738694108004</v>
      </c>
      <c r="N44" s="17">
        <v>105244</v>
      </c>
      <c r="O44" s="17">
        <v>35371.0038449575</v>
      </c>
      <c r="P44" s="18">
        <f t="shared" si="0"/>
        <v>0.89269221998403714</v>
      </c>
      <c r="Q44" s="18">
        <f>-1/P44</f>
        <v>-1.1202069174724987</v>
      </c>
      <c r="R44" s="19">
        <v>0.808213060404117</v>
      </c>
    </row>
    <row r="45" spans="1:22" x14ac:dyDescent="0.25">
      <c r="A45" s="15" t="s">
        <v>10</v>
      </c>
      <c r="B45" s="15" t="s">
        <v>11</v>
      </c>
      <c r="C45" s="16" t="s">
        <v>12</v>
      </c>
      <c r="D45" s="16" t="s">
        <v>49</v>
      </c>
      <c r="E45" s="15">
        <v>553</v>
      </c>
      <c r="F45" s="15">
        <v>539</v>
      </c>
      <c r="G45" s="15">
        <v>555</v>
      </c>
      <c r="H45" s="15">
        <v>492.53856300000001</v>
      </c>
      <c r="I45" s="15">
        <v>492.78929799999997</v>
      </c>
      <c r="J45" s="15">
        <v>4</v>
      </c>
      <c r="K45" s="15">
        <v>35.049999999999997</v>
      </c>
      <c r="L45" s="17">
        <v>14449.25</v>
      </c>
      <c r="M45" s="17">
        <v>1749.2338858769001</v>
      </c>
      <c r="N45" s="17">
        <v>13180.5</v>
      </c>
      <c r="O45" s="17">
        <v>2275.81529347177</v>
      </c>
      <c r="P45" s="18">
        <f t="shared" si="0"/>
        <v>1.0962596259625963</v>
      </c>
      <c r="Q45" s="18">
        <f>P45</f>
        <v>1.0962596259625963</v>
      </c>
      <c r="R45" s="19">
        <v>0.474792914781551</v>
      </c>
    </row>
    <row r="46" spans="1:22" x14ac:dyDescent="0.25">
      <c r="A46" s="15" t="s">
        <v>10</v>
      </c>
      <c r="B46" s="15" t="s">
        <v>11</v>
      </c>
      <c r="C46" s="16" t="s">
        <v>12</v>
      </c>
      <c r="D46" s="16" t="s">
        <v>50</v>
      </c>
      <c r="E46" s="15" t="s">
        <v>153</v>
      </c>
      <c r="F46" s="15">
        <v>539</v>
      </c>
      <c r="G46" s="15">
        <v>555</v>
      </c>
      <c r="H46" s="15">
        <v>670.38584700000001</v>
      </c>
      <c r="I46" s="15">
        <v>670.72016299999996</v>
      </c>
      <c r="J46" s="15">
        <v>3</v>
      </c>
      <c r="K46" s="15">
        <v>39.409999999999997</v>
      </c>
      <c r="L46" s="17">
        <v>101927.75</v>
      </c>
      <c r="M46" s="17">
        <v>67941.517569800402</v>
      </c>
      <c r="N46" s="17">
        <v>142905.75</v>
      </c>
      <c r="O46" s="17">
        <v>28983.059719213499</v>
      </c>
      <c r="P46" s="18">
        <f t="shared" si="0"/>
        <v>0.71325156615461593</v>
      </c>
      <c r="Q46" s="18">
        <f>-1/P46</f>
        <v>-1.4020298691965631</v>
      </c>
      <c r="R46" s="19">
        <v>0.39031309363205102</v>
      </c>
    </row>
    <row r="47" spans="1:22" x14ac:dyDescent="0.25">
      <c r="A47" s="15" t="s">
        <v>10</v>
      </c>
      <c r="B47" s="15" t="s">
        <v>11</v>
      </c>
      <c r="C47" s="16" t="s">
        <v>12</v>
      </c>
      <c r="D47" s="16" t="s">
        <v>50</v>
      </c>
      <c r="E47" s="15" t="s">
        <v>153</v>
      </c>
      <c r="F47" s="15">
        <v>539</v>
      </c>
      <c r="G47" s="15">
        <v>555</v>
      </c>
      <c r="H47" s="15">
        <v>503.04120399999999</v>
      </c>
      <c r="I47" s="15">
        <v>503.29194100000001</v>
      </c>
      <c r="J47" s="15">
        <v>4</v>
      </c>
      <c r="K47" s="15">
        <v>39.409999999999997</v>
      </c>
      <c r="L47" s="17">
        <v>15178.75</v>
      </c>
      <c r="M47" s="17">
        <v>10339.584357579301</v>
      </c>
      <c r="N47" s="17">
        <v>21424.75</v>
      </c>
      <c r="O47" s="17">
        <v>6214.7251095683996</v>
      </c>
      <c r="P47" s="18">
        <f t="shared" si="0"/>
        <v>0.70846801012847294</v>
      </c>
      <c r="Q47" s="18">
        <f>-1/P47</f>
        <v>-1.4114963353372312</v>
      </c>
      <c r="R47" s="19">
        <v>0.41158457932856501</v>
      </c>
    </row>
    <row r="48" spans="1:22" x14ac:dyDescent="0.25">
      <c r="A48" s="15" t="s">
        <v>10</v>
      </c>
      <c r="B48" s="15" t="s">
        <v>11</v>
      </c>
      <c r="C48" s="16" t="s">
        <v>12</v>
      </c>
      <c r="D48" s="16" t="s">
        <v>51</v>
      </c>
      <c r="E48" s="15" t="s">
        <v>153</v>
      </c>
      <c r="F48" s="15">
        <v>539</v>
      </c>
      <c r="G48" s="15">
        <v>556</v>
      </c>
      <c r="H48" s="15">
        <v>713.08416799999998</v>
      </c>
      <c r="I48" s="15">
        <v>713.41848100000004</v>
      </c>
      <c r="J48" s="15">
        <v>3</v>
      </c>
      <c r="K48" s="15">
        <v>36.67</v>
      </c>
      <c r="L48" s="17">
        <v>26964</v>
      </c>
      <c r="M48" s="17">
        <v>8327.7471743563401</v>
      </c>
      <c r="N48" s="17">
        <v>32081</v>
      </c>
      <c r="O48" s="17">
        <v>3713.7211796256302</v>
      </c>
      <c r="P48" s="18">
        <f t="shared" si="0"/>
        <v>0.8404974907265983</v>
      </c>
      <c r="Q48" s="18">
        <f>-1/P48</f>
        <v>-1.1897715472481827</v>
      </c>
      <c r="R48" s="19">
        <v>0.38426392821577798</v>
      </c>
    </row>
    <row r="49" spans="1:18" x14ac:dyDescent="0.25">
      <c r="A49" s="15" t="s">
        <v>10</v>
      </c>
      <c r="B49" s="15" t="s">
        <v>11</v>
      </c>
      <c r="C49" s="16" t="s">
        <v>12</v>
      </c>
      <c r="D49" s="16" t="s">
        <v>51</v>
      </c>
      <c r="E49" s="15" t="s">
        <v>153</v>
      </c>
      <c r="F49" s="15">
        <v>539</v>
      </c>
      <c r="G49" s="15">
        <v>556</v>
      </c>
      <c r="H49" s="15">
        <v>535.06494499999997</v>
      </c>
      <c r="I49" s="15">
        <v>535.31568000000004</v>
      </c>
      <c r="J49" s="15">
        <v>4</v>
      </c>
      <c r="K49" s="15">
        <v>36.67</v>
      </c>
      <c r="L49" s="17">
        <v>69468.75</v>
      </c>
      <c r="M49" s="17">
        <v>17165.494842488501</v>
      </c>
      <c r="N49" s="17">
        <v>71126.75</v>
      </c>
      <c r="O49" s="17">
        <v>3761.3513113640402</v>
      </c>
      <c r="P49" s="18">
        <f t="shared" si="0"/>
        <v>0.97668950148853984</v>
      </c>
      <c r="Q49" s="18">
        <f>-1/P49</f>
        <v>-1.0238668466036887</v>
      </c>
      <c r="R49" s="19">
        <v>0.87972568607717705</v>
      </c>
    </row>
    <row r="50" spans="1:18" x14ac:dyDescent="0.25">
      <c r="A50" s="15" t="s">
        <v>10</v>
      </c>
      <c r="B50" s="15" t="s">
        <v>11</v>
      </c>
      <c r="C50" s="16" t="s">
        <v>12</v>
      </c>
      <c r="D50" s="16" t="s">
        <v>52</v>
      </c>
      <c r="E50" s="15" t="s">
        <v>154</v>
      </c>
      <c r="F50" s="15">
        <v>551</v>
      </c>
      <c r="G50" s="15">
        <v>567</v>
      </c>
      <c r="H50" s="15">
        <v>537.82174999999995</v>
      </c>
      <c r="I50" s="15">
        <v>538.07247099999995</v>
      </c>
      <c r="J50" s="15">
        <v>4</v>
      </c>
      <c r="K50" s="15">
        <v>29.03</v>
      </c>
      <c r="L50" s="17">
        <v>117319</v>
      </c>
      <c r="M50" s="17">
        <v>19784.713530905599</v>
      </c>
      <c r="N50" s="17">
        <v>98674.75</v>
      </c>
      <c r="O50" s="17">
        <v>38699.3271671162</v>
      </c>
      <c r="P50" s="18">
        <f t="shared" si="0"/>
        <v>1.188946513672444</v>
      </c>
      <c r="Q50" s="18">
        <f t="shared" ref="Q50:Q54" si="6">P50</f>
        <v>1.188946513672444</v>
      </c>
      <c r="R50" s="19">
        <v>0.49466907306651098</v>
      </c>
    </row>
    <row r="51" spans="1:18" x14ac:dyDescent="0.25">
      <c r="A51" s="15" t="s">
        <v>10</v>
      </c>
      <c r="B51" s="15" t="s">
        <v>11</v>
      </c>
      <c r="C51" s="16" t="s">
        <v>12</v>
      </c>
      <c r="D51" s="16" t="s">
        <v>53</v>
      </c>
      <c r="E51" s="15" t="s">
        <v>155</v>
      </c>
      <c r="F51" s="15">
        <v>551</v>
      </c>
      <c r="G51" s="15">
        <v>567</v>
      </c>
      <c r="H51" s="15">
        <v>716.759907</v>
      </c>
      <c r="I51" s="15">
        <v>717.09420299999999</v>
      </c>
      <c r="J51" s="15">
        <v>3</v>
      </c>
      <c r="K51" s="15">
        <v>29.03</v>
      </c>
      <c r="L51" s="17">
        <v>46351.25</v>
      </c>
      <c r="M51" s="17">
        <v>8572.2342296218103</v>
      </c>
      <c r="N51" s="17">
        <v>41624.75</v>
      </c>
      <c r="O51" s="17">
        <v>14625.1816634016</v>
      </c>
      <c r="P51" s="18">
        <f t="shared" si="0"/>
        <v>1.1135502315329222</v>
      </c>
      <c r="Q51" s="18">
        <f t="shared" si="6"/>
        <v>1.1135502315329222</v>
      </c>
      <c r="R51" s="19">
        <v>0.65018763286885795</v>
      </c>
    </row>
    <row r="52" spans="1:18" x14ac:dyDescent="0.25">
      <c r="A52" s="15" t="s">
        <v>10</v>
      </c>
      <c r="B52" s="15" t="s">
        <v>11</v>
      </c>
      <c r="C52" s="16" t="s">
        <v>12</v>
      </c>
      <c r="D52" s="16" t="s">
        <v>53</v>
      </c>
      <c r="E52" s="15" t="s">
        <v>155</v>
      </c>
      <c r="F52" s="15">
        <v>551</v>
      </c>
      <c r="G52" s="15">
        <v>567</v>
      </c>
      <c r="H52" s="15">
        <v>537.82174999999995</v>
      </c>
      <c r="I52" s="15">
        <v>538.07247099999995</v>
      </c>
      <c r="J52" s="15">
        <v>4</v>
      </c>
      <c r="K52" s="15">
        <v>29.03</v>
      </c>
      <c r="L52" s="17">
        <v>117199.25</v>
      </c>
      <c r="M52" s="17">
        <v>19756.412141061901</v>
      </c>
      <c r="N52" s="17">
        <v>98046.5</v>
      </c>
      <c r="O52" s="17">
        <v>39670.596879174802</v>
      </c>
      <c r="P52" s="18">
        <f t="shared" si="0"/>
        <v>1.1953435359752771</v>
      </c>
      <c r="Q52" s="18">
        <f t="shared" si="6"/>
        <v>1.1953435359752771</v>
      </c>
      <c r="R52" s="19">
        <v>0.49216145010333701</v>
      </c>
    </row>
    <row r="53" spans="1:18" x14ac:dyDescent="0.25">
      <c r="A53" s="15" t="s">
        <v>10</v>
      </c>
      <c r="B53" s="15" t="s">
        <v>11</v>
      </c>
      <c r="C53" s="16" t="s">
        <v>12</v>
      </c>
      <c r="D53" s="16" t="s">
        <v>54</v>
      </c>
      <c r="E53" s="15" t="s">
        <v>156</v>
      </c>
      <c r="F53" s="15">
        <v>551</v>
      </c>
      <c r="G53" s="15">
        <v>567</v>
      </c>
      <c r="H53" s="15">
        <v>716.759907</v>
      </c>
      <c r="I53" s="15">
        <v>717.09420299999999</v>
      </c>
      <c r="J53" s="15">
        <v>3</v>
      </c>
      <c r="K53" s="15">
        <v>29.52</v>
      </c>
      <c r="L53" s="17">
        <v>12453.5</v>
      </c>
      <c r="M53" s="17">
        <v>2875.0232607754601</v>
      </c>
      <c r="N53" s="17">
        <v>12362.75</v>
      </c>
      <c r="O53" s="17">
        <v>3248.4580476743099</v>
      </c>
      <c r="P53" s="18">
        <f t="shared" si="0"/>
        <v>1.0073405997856464</v>
      </c>
      <c r="Q53" s="18">
        <f t="shared" si="6"/>
        <v>1.0073405997856464</v>
      </c>
      <c r="R53" s="19">
        <v>0.97228794634795201</v>
      </c>
    </row>
    <row r="54" spans="1:18" x14ac:dyDescent="0.25">
      <c r="A54" s="15" t="s">
        <v>10</v>
      </c>
      <c r="B54" s="15" t="s">
        <v>11</v>
      </c>
      <c r="C54" s="16" t="s">
        <v>12</v>
      </c>
      <c r="D54" s="16" t="s">
        <v>54</v>
      </c>
      <c r="E54" s="15" t="s">
        <v>156</v>
      </c>
      <c r="F54" s="15">
        <v>551</v>
      </c>
      <c r="G54" s="15">
        <v>567</v>
      </c>
      <c r="H54" s="15">
        <v>537.82174999999995</v>
      </c>
      <c r="I54" s="15">
        <v>538.07247099999995</v>
      </c>
      <c r="J54" s="15">
        <v>4</v>
      </c>
      <c r="K54" s="15">
        <v>29.52</v>
      </c>
      <c r="L54" s="17">
        <v>18425.25</v>
      </c>
      <c r="M54" s="17">
        <v>4412.39239953792</v>
      </c>
      <c r="N54" s="17">
        <v>12846</v>
      </c>
      <c r="O54" s="17">
        <v>2382.4049823655</v>
      </c>
      <c r="P54" s="18">
        <f t="shared" si="0"/>
        <v>1.4343180756655769</v>
      </c>
      <c r="Q54" s="18">
        <f t="shared" si="6"/>
        <v>1.4343180756655769</v>
      </c>
      <c r="R54" s="19">
        <v>0.116743979542571</v>
      </c>
    </row>
    <row r="55" spans="1:18" x14ac:dyDescent="0.25">
      <c r="A55" s="15" t="s">
        <v>10</v>
      </c>
      <c r="B55" s="15" t="s">
        <v>11</v>
      </c>
      <c r="C55" s="16" t="s">
        <v>12</v>
      </c>
      <c r="D55" s="16" t="s">
        <v>55</v>
      </c>
      <c r="E55" s="15" t="s">
        <v>157</v>
      </c>
      <c r="F55" s="15">
        <v>551</v>
      </c>
      <c r="G55" s="15">
        <v>567</v>
      </c>
      <c r="H55" s="15">
        <v>1095.6415059999999</v>
      </c>
      <c r="I55" s="15">
        <v>1096.142953</v>
      </c>
      <c r="J55" s="15">
        <v>2</v>
      </c>
      <c r="K55" s="15">
        <v>32.64</v>
      </c>
      <c r="L55" s="17">
        <v>15572</v>
      </c>
      <c r="M55" s="17">
        <v>7083.3430666599697</v>
      </c>
      <c r="N55" s="17">
        <v>20619.75</v>
      </c>
      <c r="O55" s="17">
        <v>3921.5642526293</v>
      </c>
      <c r="P55" s="18">
        <f t="shared" si="0"/>
        <v>0.75519829289879847</v>
      </c>
      <c r="Q55" s="18">
        <f>-1/P55</f>
        <v>-1.3241555355766761</v>
      </c>
      <c r="R55" s="19">
        <v>0.332675877159963</v>
      </c>
    </row>
    <row r="56" spans="1:18" x14ac:dyDescent="0.25">
      <c r="A56" s="15" t="s">
        <v>10</v>
      </c>
      <c r="B56" s="15" t="s">
        <v>11</v>
      </c>
      <c r="C56" s="16" t="s">
        <v>12</v>
      </c>
      <c r="D56" s="16" t="s">
        <v>55</v>
      </c>
      <c r="E56" s="15" t="s">
        <v>157</v>
      </c>
      <c r="F56" s="15">
        <v>551</v>
      </c>
      <c r="G56" s="15">
        <v>567</v>
      </c>
      <c r="H56" s="15">
        <v>730.76342899999997</v>
      </c>
      <c r="I56" s="15">
        <v>731.09772799999996</v>
      </c>
      <c r="J56" s="15">
        <v>3</v>
      </c>
      <c r="K56" s="15">
        <v>32.64</v>
      </c>
      <c r="L56" s="17">
        <v>261994</v>
      </c>
      <c r="M56" s="17">
        <v>66278.040877050604</v>
      </c>
      <c r="N56" s="17">
        <v>299761.75</v>
      </c>
      <c r="O56" s="17">
        <v>22655.054495354801</v>
      </c>
      <c r="P56" s="18">
        <f t="shared" si="0"/>
        <v>0.87400744090932214</v>
      </c>
      <c r="Q56" s="18">
        <f>-1/P56</f>
        <v>-1.1441550188172249</v>
      </c>
      <c r="R56" s="19">
        <v>0.40729993983420998</v>
      </c>
    </row>
    <row r="57" spans="1:18" x14ac:dyDescent="0.25">
      <c r="A57" s="15" t="s">
        <v>10</v>
      </c>
      <c r="B57" s="15" t="s">
        <v>11</v>
      </c>
      <c r="C57" s="16" t="s">
        <v>12</v>
      </c>
      <c r="D57" s="16" t="s">
        <v>55</v>
      </c>
      <c r="E57" s="15" t="s">
        <v>157</v>
      </c>
      <c r="F57" s="15">
        <v>551</v>
      </c>
      <c r="G57" s="15">
        <v>567</v>
      </c>
      <c r="H57" s="15">
        <v>548.32439099999999</v>
      </c>
      <c r="I57" s="15">
        <v>548.57511499999998</v>
      </c>
      <c r="J57" s="15">
        <v>4</v>
      </c>
      <c r="K57" s="15">
        <v>32.61</v>
      </c>
      <c r="L57" s="17">
        <v>53928.75</v>
      </c>
      <c r="M57" s="17">
        <v>16930.188309274599</v>
      </c>
      <c r="N57" s="17">
        <v>68909.75</v>
      </c>
      <c r="O57" s="17">
        <v>11445.479050153301</v>
      </c>
      <c r="P57" s="18">
        <f t="shared" si="0"/>
        <v>0.78259970468620188</v>
      </c>
      <c r="Q57" s="18">
        <f>-1/P57</f>
        <v>-1.2777924576408688</v>
      </c>
      <c r="R57" s="19">
        <v>0.25738132396646601</v>
      </c>
    </row>
    <row r="58" spans="1:18" x14ac:dyDescent="0.25">
      <c r="A58" s="15" t="s">
        <v>10</v>
      </c>
      <c r="B58" s="15" t="s">
        <v>11</v>
      </c>
      <c r="C58" s="16" t="s">
        <v>12</v>
      </c>
      <c r="D58" s="16" t="s">
        <v>56</v>
      </c>
      <c r="E58" s="15">
        <v>555</v>
      </c>
      <c r="F58" s="15">
        <v>554</v>
      </c>
      <c r="G58" s="15">
        <v>567</v>
      </c>
      <c r="H58" s="15">
        <v>584.66868899999997</v>
      </c>
      <c r="I58" s="15">
        <v>584.66868899999997</v>
      </c>
      <c r="J58" s="15">
        <v>3</v>
      </c>
      <c r="K58" s="15">
        <v>27.59</v>
      </c>
      <c r="L58" s="17">
        <v>25969.5</v>
      </c>
      <c r="M58" s="17">
        <v>4683.3682590631197</v>
      </c>
      <c r="N58" s="17">
        <v>24094.25</v>
      </c>
      <c r="O58" s="17">
        <v>2755.6581223910898</v>
      </c>
      <c r="P58" s="18">
        <f t="shared" si="0"/>
        <v>1.0778297726636024</v>
      </c>
      <c r="Q58" s="18">
        <f t="shared" ref="Q58:Q59" si="7">P58</f>
        <v>1.0778297726636024</v>
      </c>
      <c r="R58" s="19">
        <v>0.57680332086025399</v>
      </c>
    </row>
    <row r="59" spans="1:18" x14ac:dyDescent="0.25">
      <c r="A59" s="15" t="s">
        <v>10</v>
      </c>
      <c r="B59" s="15" t="s">
        <v>11</v>
      </c>
      <c r="C59" s="16" t="s">
        <v>12</v>
      </c>
      <c r="D59" s="16" t="s">
        <v>57</v>
      </c>
      <c r="E59" s="15">
        <v>556</v>
      </c>
      <c r="F59" s="15">
        <v>554</v>
      </c>
      <c r="G59" s="15">
        <v>567</v>
      </c>
      <c r="H59" s="15">
        <v>584.66868899999997</v>
      </c>
      <c r="I59" s="15">
        <v>584.66868899999997</v>
      </c>
      <c r="J59" s="15">
        <v>3</v>
      </c>
      <c r="K59" s="15">
        <v>27.59</v>
      </c>
      <c r="L59" s="17">
        <v>27646.5</v>
      </c>
      <c r="M59" s="17">
        <v>4892.8440860096798</v>
      </c>
      <c r="N59" s="17">
        <v>23896</v>
      </c>
      <c r="O59" s="17">
        <v>3462.9330776092102</v>
      </c>
      <c r="P59" s="18">
        <f t="shared" si="0"/>
        <v>1.1569509541345833</v>
      </c>
      <c r="Q59" s="18">
        <f t="shared" si="7"/>
        <v>1.1569509541345833</v>
      </c>
      <c r="R59" s="19">
        <v>0.32447291877928602</v>
      </c>
    </row>
    <row r="60" spans="1:18" x14ac:dyDescent="0.25">
      <c r="A60" s="15" t="s">
        <v>10</v>
      </c>
      <c r="B60" s="15" t="s">
        <v>11</v>
      </c>
      <c r="C60" s="16" t="s">
        <v>12</v>
      </c>
      <c r="D60" s="16" t="s">
        <v>58</v>
      </c>
      <c r="E60" s="15" t="s">
        <v>156</v>
      </c>
      <c r="F60" s="15">
        <v>554</v>
      </c>
      <c r="G60" s="15">
        <v>567</v>
      </c>
      <c r="H60" s="15">
        <v>598.67220999999995</v>
      </c>
      <c r="I60" s="15">
        <v>599.00649799999997</v>
      </c>
      <c r="J60" s="15">
        <v>3</v>
      </c>
      <c r="K60" s="15">
        <v>30.82</v>
      </c>
      <c r="L60" s="17">
        <v>197908.25</v>
      </c>
      <c r="M60" s="17">
        <v>40393.053743032302</v>
      </c>
      <c r="N60" s="17">
        <v>202458.5</v>
      </c>
      <c r="O60" s="17">
        <v>29724.560488760799</v>
      </c>
      <c r="P60" s="18">
        <f t="shared" si="0"/>
        <v>0.97752502364682148</v>
      </c>
      <c r="Q60" s="18">
        <f>-1/P60</f>
        <v>-1.0229917145950207</v>
      </c>
      <c r="R60" s="19">
        <v>0.88072290140265097</v>
      </c>
    </row>
    <row r="61" spans="1:18" x14ac:dyDescent="0.25">
      <c r="A61" s="15" t="s">
        <v>10</v>
      </c>
      <c r="B61" s="15" t="s">
        <v>11</v>
      </c>
      <c r="C61" s="16" t="s">
        <v>12</v>
      </c>
      <c r="D61" s="16" t="s">
        <v>59</v>
      </c>
      <c r="E61" s="15">
        <v>556</v>
      </c>
      <c r="F61" s="15">
        <v>556</v>
      </c>
      <c r="G61" s="15">
        <v>567</v>
      </c>
      <c r="H61" s="15">
        <v>743.92245800000001</v>
      </c>
      <c r="I61" s="15">
        <v>743.92245800000001</v>
      </c>
      <c r="J61" s="15">
        <v>2</v>
      </c>
      <c r="K61" s="15">
        <v>33.49</v>
      </c>
      <c r="L61" s="17">
        <v>975691.5</v>
      </c>
      <c r="M61" s="17">
        <v>214003.947419784</v>
      </c>
      <c r="N61" s="17">
        <v>1005601.75</v>
      </c>
      <c r="O61" s="17">
        <v>232508.91506174</v>
      </c>
      <c r="P61" s="18">
        <f t="shared" si="0"/>
        <v>0.97025636639952151</v>
      </c>
      <c r="Q61" s="18">
        <f>-1/P61</f>
        <v>-1.030655437707513</v>
      </c>
      <c r="R61" s="19">
        <v>0.87519603455279504</v>
      </c>
    </row>
    <row r="62" spans="1:18" x14ac:dyDescent="0.25">
      <c r="A62" s="15" t="s">
        <v>10</v>
      </c>
      <c r="B62" s="15" t="s">
        <v>11</v>
      </c>
      <c r="C62" s="16" t="s">
        <v>12</v>
      </c>
      <c r="D62" s="16" t="s">
        <v>59</v>
      </c>
      <c r="E62" s="15">
        <v>556</v>
      </c>
      <c r="F62" s="15">
        <v>556</v>
      </c>
      <c r="G62" s="15">
        <v>567</v>
      </c>
      <c r="H62" s="15">
        <v>496.284064</v>
      </c>
      <c r="I62" s="15">
        <v>496.284064</v>
      </c>
      <c r="J62" s="15">
        <v>3</v>
      </c>
      <c r="K62" s="15">
        <v>33.49</v>
      </c>
      <c r="L62" s="17">
        <v>34678.75</v>
      </c>
      <c r="M62" s="17">
        <v>9532.1751026457696</v>
      </c>
      <c r="N62" s="17">
        <v>33330</v>
      </c>
      <c r="O62" s="17">
        <v>9340.9704260317594</v>
      </c>
      <c r="P62" s="18">
        <f t="shared" si="0"/>
        <v>1.0404665466546654</v>
      </c>
      <c r="Q62" s="18">
        <f t="shared" ref="Q62:Q63" si="8">P62</f>
        <v>1.0404665466546654</v>
      </c>
      <c r="R62" s="19">
        <v>0.86680700696625101</v>
      </c>
    </row>
    <row r="63" spans="1:18" x14ac:dyDescent="0.25">
      <c r="A63" s="15" t="s">
        <v>10</v>
      </c>
      <c r="B63" s="15" t="s">
        <v>11</v>
      </c>
      <c r="C63" s="16" t="s">
        <v>12</v>
      </c>
      <c r="D63" s="16" t="s">
        <v>60</v>
      </c>
      <c r="E63" s="15">
        <v>639</v>
      </c>
      <c r="F63" s="15">
        <v>633</v>
      </c>
      <c r="G63" s="15">
        <v>644</v>
      </c>
      <c r="H63" s="15">
        <v>478.60854699999999</v>
      </c>
      <c r="I63" s="15">
        <v>478.60854699999999</v>
      </c>
      <c r="J63" s="15">
        <v>3</v>
      </c>
      <c r="K63" s="15">
        <v>29.15</v>
      </c>
      <c r="L63" s="17">
        <v>19873.75</v>
      </c>
      <c r="M63" s="17">
        <v>3720.2271016027998</v>
      </c>
      <c r="N63" s="17">
        <v>16669.25</v>
      </c>
      <c r="O63" s="17">
        <v>4535.8266267021199</v>
      </c>
      <c r="P63" s="18">
        <f t="shared" si="0"/>
        <v>1.1922402027685708</v>
      </c>
      <c r="Q63" s="18">
        <f t="shared" si="8"/>
        <v>1.1922402027685708</v>
      </c>
      <c r="R63" s="19">
        <v>0.38194014931076697</v>
      </c>
    </row>
    <row r="64" spans="1:18" x14ac:dyDescent="0.25">
      <c r="A64" s="15" t="s">
        <v>10</v>
      </c>
      <c r="B64" s="15" t="s">
        <v>11</v>
      </c>
      <c r="C64" s="16" t="s">
        <v>12</v>
      </c>
      <c r="D64" s="16" t="s">
        <v>61</v>
      </c>
      <c r="E64" s="15" t="s">
        <v>158</v>
      </c>
      <c r="F64" s="15">
        <v>633</v>
      </c>
      <c r="G64" s="15">
        <v>644</v>
      </c>
      <c r="H64" s="15">
        <v>738.41446599999995</v>
      </c>
      <c r="I64" s="15">
        <v>738.41446599999995</v>
      </c>
      <c r="J64" s="15">
        <v>2</v>
      </c>
      <c r="K64" s="15">
        <v>34.869999999999997</v>
      </c>
      <c r="L64" s="17">
        <v>389244.5</v>
      </c>
      <c r="M64" s="17">
        <v>26547.597155863201</v>
      </c>
      <c r="N64" s="17">
        <v>441848.75</v>
      </c>
      <c r="O64" s="17">
        <v>64056.918402210802</v>
      </c>
      <c r="P64" s="18">
        <f t="shared" si="0"/>
        <v>0.88094511979495249</v>
      </c>
      <c r="Q64" s="18">
        <f>-1/P64</f>
        <v>-1.1351444914443236</v>
      </c>
      <c r="R64" s="19">
        <v>0.25911802927010902</v>
      </c>
    </row>
    <row r="65" spans="1:18" x14ac:dyDescent="0.25">
      <c r="A65" s="15" t="s">
        <v>10</v>
      </c>
      <c r="B65" s="15" t="s">
        <v>11</v>
      </c>
      <c r="C65" s="16" t="s">
        <v>12</v>
      </c>
      <c r="D65" s="16" t="s">
        <v>61</v>
      </c>
      <c r="E65" s="15" t="s">
        <v>158</v>
      </c>
      <c r="F65" s="15">
        <v>633</v>
      </c>
      <c r="G65" s="15">
        <v>644</v>
      </c>
      <c r="H65" s="15">
        <v>492.61206900000002</v>
      </c>
      <c r="I65" s="15">
        <v>492.61206900000002</v>
      </c>
      <c r="J65" s="15">
        <v>3</v>
      </c>
      <c r="K65" s="15">
        <v>34.9</v>
      </c>
      <c r="L65" s="17">
        <v>58584.75</v>
      </c>
      <c r="M65" s="17">
        <v>21288.309202177101</v>
      </c>
      <c r="N65" s="17">
        <v>54111.5</v>
      </c>
      <c r="O65" s="17">
        <v>16942.8015466746</v>
      </c>
      <c r="P65" s="18">
        <f t="shared" si="0"/>
        <v>1.0826672703584266</v>
      </c>
      <c r="Q65" s="18">
        <f>P65</f>
        <v>1.0826672703584266</v>
      </c>
      <c r="R65" s="19">
        <v>0.78586078703851003</v>
      </c>
    </row>
    <row r="66" spans="1:18" x14ac:dyDescent="0.25">
      <c r="A66" s="15" t="s">
        <v>10</v>
      </c>
      <c r="B66" s="15" t="s">
        <v>11</v>
      </c>
      <c r="C66" s="16" t="s">
        <v>12</v>
      </c>
      <c r="D66" s="16" t="s">
        <v>62</v>
      </c>
      <c r="E66" s="15">
        <v>639</v>
      </c>
      <c r="F66" s="15">
        <v>636</v>
      </c>
      <c r="G66" s="15">
        <v>644</v>
      </c>
      <c r="H66" s="15">
        <v>522.80603099999996</v>
      </c>
      <c r="I66" s="15">
        <v>522.80603099999996</v>
      </c>
      <c r="J66" s="15">
        <v>2</v>
      </c>
      <c r="K66" s="15">
        <v>26.51</v>
      </c>
      <c r="L66" s="17">
        <v>315402.5</v>
      </c>
      <c r="M66" s="17">
        <v>69166.817631361293</v>
      </c>
      <c r="N66" s="17">
        <v>328645</v>
      </c>
      <c r="O66" s="17">
        <v>76269.014494747404</v>
      </c>
      <c r="P66" s="18">
        <f t="shared" si="0"/>
        <v>0.95970576153600384</v>
      </c>
      <c r="Q66" s="18">
        <f>-1/P66</f>
        <v>-1.0419860337188196</v>
      </c>
      <c r="R66" s="19">
        <v>0.83117249830693696</v>
      </c>
    </row>
    <row r="67" spans="1:18" x14ac:dyDescent="0.25">
      <c r="A67" s="15" t="s">
        <v>10</v>
      </c>
      <c r="B67" s="15" t="s">
        <v>11</v>
      </c>
      <c r="C67" s="16" t="s">
        <v>12</v>
      </c>
      <c r="D67" s="16" t="s">
        <v>63</v>
      </c>
      <c r="E67" s="15">
        <v>639</v>
      </c>
      <c r="F67" s="15">
        <v>636</v>
      </c>
      <c r="G67" s="15">
        <v>655</v>
      </c>
      <c r="H67" s="15">
        <v>691.71614399999999</v>
      </c>
      <c r="I67" s="15">
        <v>692.05044699999996</v>
      </c>
      <c r="J67" s="15">
        <v>3</v>
      </c>
      <c r="K67" s="15">
        <v>37.08</v>
      </c>
      <c r="L67" s="17">
        <v>12942.5</v>
      </c>
      <c r="M67" s="17">
        <v>8194.0059952382198</v>
      </c>
      <c r="N67" s="17">
        <v>9611.5</v>
      </c>
      <c r="O67" s="17">
        <v>5383.7574936098199</v>
      </c>
      <c r="P67" s="18">
        <f t="shared" ref="P67" si="9">L67/N67</f>
        <v>1.3465640118607918</v>
      </c>
      <c r="Q67" s="18">
        <f>P67</f>
        <v>1.3465640118607918</v>
      </c>
      <c r="R67" s="19">
        <v>0.580935397451532</v>
      </c>
    </row>
  </sheetData>
  <pageMargins left="0.7" right="0.7" top="0.75" bottom="0.75" header="0.3" footer="0.3"/>
  <pageSetup orientation="portrait"/>
  <ignoredErrors>
    <ignoredError sqref="Q3:Q27 Q45:Q6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D55" workbookViewId="0">
      <selection activeCell="D65" sqref="A65:XFD65"/>
    </sheetView>
  </sheetViews>
  <sheetFormatPr defaultColWidth="8.85546875" defaultRowHeight="15" x14ac:dyDescent="0.25"/>
  <cols>
    <col min="1" max="1" width="9.5703125" style="1" customWidth="1"/>
    <col min="2" max="2" width="13.42578125" style="1" bestFit="1" customWidth="1"/>
    <col min="3" max="3" width="19.85546875" customWidth="1"/>
    <col min="4" max="4" width="28.42578125" customWidth="1"/>
    <col min="5" max="5" width="9.140625" style="1" bestFit="1" customWidth="1"/>
    <col min="6" max="6" width="7.42578125" style="1" customWidth="1"/>
    <col min="7" max="7" width="13.42578125" style="5" bestFit="1" customWidth="1"/>
    <col min="8" max="8" width="12" style="5" bestFit="1" customWidth="1"/>
    <col min="9" max="9" width="6.42578125" style="1" customWidth="1"/>
    <col min="10" max="10" width="11.28515625" style="1" customWidth="1"/>
    <col min="11" max="11" width="8.42578125" style="1" bestFit="1" customWidth="1"/>
    <col min="12" max="12" width="11.140625" style="1" bestFit="1" customWidth="1"/>
    <col min="13" max="13" width="10.140625" style="1" customWidth="1"/>
    <col min="14" max="14" width="8.7109375" style="1" bestFit="1" customWidth="1"/>
    <col min="15" max="15" width="11.42578125" style="1" bestFit="1" customWidth="1"/>
    <col min="16" max="16" width="11.42578125" style="1" customWidth="1"/>
    <col min="17" max="17" width="9.42578125" style="4" customWidth="1"/>
    <col min="19" max="19" width="9.140625" bestFit="1" customWidth="1"/>
    <col min="20" max="20" width="7.42578125" bestFit="1" customWidth="1"/>
    <col min="21" max="21" width="35.7109375" bestFit="1" customWidth="1"/>
  </cols>
  <sheetData>
    <row r="1" spans="1:17" s="7" customFormat="1" ht="45" x14ac:dyDescent="0.25">
      <c r="A1" s="6" t="s">
        <v>64</v>
      </c>
      <c r="B1" s="6" t="s">
        <v>65</v>
      </c>
      <c r="C1" s="7" t="s">
        <v>66</v>
      </c>
      <c r="D1" s="7" t="s">
        <v>2</v>
      </c>
      <c r="E1" s="6" t="s">
        <v>3</v>
      </c>
      <c r="F1" s="6" t="s">
        <v>4</v>
      </c>
      <c r="G1" s="22" t="s">
        <v>5</v>
      </c>
      <c r="H1" s="22" t="s">
        <v>6</v>
      </c>
      <c r="I1" s="6" t="s">
        <v>67</v>
      </c>
      <c r="J1" s="8" t="s">
        <v>8</v>
      </c>
      <c r="K1" s="12" t="s">
        <v>159</v>
      </c>
      <c r="L1" s="12" t="s">
        <v>160</v>
      </c>
      <c r="M1" s="12" t="s">
        <v>161</v>
      </c>
      <c r="N1" s="12" t="s">
        <v>162</v>
      </c>
      <c r="O1" s="13" t="s">
        <v>163</v>
      </c>
      <c r="P1" s="13" t="s">
        <v>164</v>
      </c>
      <c r="Q1" s="9" t="s">
        <v>9</v>
      </c>
    </row>
    <row r="2" spans="1:17" x14ac:dyDescent="0.25">
      <c r="A2" s="1" t="s">
        <v>10</v>
      </c>
      <c r="B2" s="1" t="s">
        <v>11</v>
      </c>
      <c r="C2" t="s">
        <v>68</v>
      </c>
      <c r="D2" t="s">
        <v>69</v>
      </c>
      <c r="E2" s="1">
        <v>72</v>
      </c>
      <c r="F2" s="1">
        <v>79</v>
      </c>
      <c r="G2" s="5">
        <v>443.728206</v>
      </c>
      <c r="H2" s="5">
        <v>443.728206</v>
      </c>
      <c r="I2" s="1">
        <v>2</v>
      </c>
      <c r="J2" s="3">
        <v>31.3</v>
      </c>
      <c r="K2" s="2">
        <v>780748.5</v>
      </c>
      <c r="L2" s="2">
        <v>85547.440877854402</v>
      </c>
      <c r="M2" s="2">
        <v>790109</v>
      </c>
      <c r="N2" s="2">
        <v>83340.969867766704</v>
      </c>
      <c r="O2" s="18">
        <f>K2/M2</f>
        <v>0.98815290042259996</v>
      </c>
      <c r="P2" s="18">
        <f>-1/O2</f>
        <v>-1.0119891360662236</v>
      </c>
      <c r="Q2" s="4">
        <v>0.89646228810335304</v>
      </c>
    </row>
    <row r="3" spans="1:17" x14ac:dyDescent="0.25">
      <c r="A3" s="1" t="s">
        <v>10</v>
      </c>
      <c r="B3" s="1" t="s">
        <v>11</v>
      </c>
      <c r="C3" t="s">
        <v>68</v>
      </c>
      <c r="D3" t="s">
        <v>70</v>
      </c>
      <c r="E3" s="1">
        <v>80</v>
      </c>
      <c r="F3" s="1">
        <v>103</v>
      </c>
      <c r="G3" s="5">
        <v>928.13598500000001</v>
      </c>
      <c r="H3" s="5">
        <v>928.47030600000005</v>
      </c>
      <c r="I3" s="1">
        <v>3</v>
      </c>
      <c r="J3" s="3">
        <v>39.24</v>
      </c>
      <c r="K3" s="2">
        <v>160172.5</v>
      </c>
      <c r="L3" s="2">
        <v>99973.782989591797</v>
      </c>
      <c r="M3" s="2">
        <v>113692</v>
      </c>
      <c r="N3" s="2">
        <v>61209.985533407802</v>
      </c>
      <c r="O3" s="18">
        <f t="shared" ref="O3:O66" si="0">K3/M3</f>
        <v>1.4088282376948247</v>
      </c>
      <c r="P3" s="3">
        <f>O3</f>
        <v>1.4088282376948247</v>
      </c>
      <c r="Q3" s="4">
        <v>0.52293493488908904</v>
      </c>
    </row>
    <row r="4" spans="1:17" x14ac:dyDescent="0.25">
      <c r="A4" s="1" t="s">
        <v>10</v>
      </c>
      <c r="B4" s="1" t="s">
        <v>11</v>
      </c>
      <c r="C4" t="s">
        <v>68</v>
      </c>
      <c r="D4" t="s">
        <v>70</v>
      </c>
      <c r="E4" s="1">
        <v>80</v>
      </c>
      <c r="F4" s="1">
        <v>103</v>
      </c>
      <c r="G4" s="5">
        <v>696.35380799999996</v>
      </c>
      <c r="H4" s="5">
        <v>696.60454800000002</v>
      </c>
      <c r="I4" s="1">
        <v>4</v>
      </c>
      <c r="J4" s="3">
        <v>39.270000000000003</v>
      </c>
      <c r="K4" s="2">
        <v>11236.25</v>
      </c>
      <c r="L4" s="2">
        <v>7523.8029737294401</v>
      </c>
      <c r="M4" s="2">
        <v>6625.25</v>
      </c>
      <c r="N4" s="2">
        <v>4183.2734416363401</v>
      </c>
      <c r="O4" s="18">
        <f t="shared" si="0"/>
        <v>1.6959737368401193</v>
      </c>
      <c r="P4" s="3">
        <f>O4</f>
        <v>1.6959737368401193</v>
      </c>
      <c r="Q4" s="4">
        <v>0.39874897526569703</v>
      </c>
    </row>
    <row r="5" spans="1:17" x14ac:dyDescent="0.25">
      <c r="A5" s="1" t="s">
        <v>10</v>
      </c>
      <c r="B5" s="1" t="s">
        <v>11</v>
      </c>
      <c r="C5" t="s">
        <v>68</v>
      </c>
      <c r="D5" t="s">
        <v>71</v>
      </c>
      <c r="E5" s="1">
        <v>102</v>
      </c>
      <c r="F5" s="1">
        <v>111</v>
      </c>
      <c r="G5" s="5">
        <v>390.56779999999998</v>
      </c>
      <c r="H5" s="5">
        <v>390.56779999999998</v>
      </c>
      <c r="I5" s="1">
        <v>3</v>
      </c>
      <c r="J5" s="3">
        <v>23.39</v>
      </c>
      <c r="K5" s="2">
        <v>10209.75</v>
      </c>
      <c r="L5" s="2">
        <v>5141.2553610475297</v>
      </c>
      <c r="M5" s="2">
        <v>8413.25</v>
      </c>
      <c r="N5" s="2">
        <v>2431.1002010406701</v>
      </c>
      <c r="O5" s="18">
        <f t="shared" si="0"/>
        <v>1.2135322259531096</v>
      </c>
      <c r="P5" s="3">
        <f>O5</f>
        <v>1.2135322259531096</v>
      </c>
      <c r="Q5" s="4">
        <v>0.61158213357606706</v>
      </c>
    </row>
    <row r="6" spans="1:17" x14ac:dyDescent="0.25">
      <c r="A6" s="1" t="s">
        <v>10</v>
      </c>
      <c r="B6" s="1" t="s">
        <v>11</v>
      </c>
      <c r="C6" t="s">
        <v>68</v>
      </c>
      <c r="D6" t="s">
        <v>72</v>
      </c>
      <c r="E6" s="1">
        <v>104</v>
      </c>
      <c r="F6" s="1">
        <v>111</v>
      </c>
      <c r="G6" s="5">
        <v>464.75854900000002</v>
      </c>
      <c r="H6" s="5">
        <v>464.75854900000002</v>
      </c>
      <c r="I6" s="1">
        <v>2</v>
      </c>
      <c r="J6" s="3">
        <v>22.75</v>
      </c>
      <c r="K6" s="2">
        <v>1589217.75</v>
      </c>
      <c r="L6" s="2">
        <v>147579.70611058699</v>
      </c>
      <c r="M6" s="2">
        <v>1719734.25</v>
      </c>
      <c r="N6" s="2">
        <v>177089.921723929</v>
      </c>
      <c r="O6" s="18">
        <f t="shared" si="0"/>
        <v>0.92410658798009049</v>
      </c>
      <c r="P6" s="18">
        <f>-1/O6</f>
        <v>-1.0821262536238347</v>
      </c>
      <c r="Q6" s="4">
        <v>0.36581216260543897</v>
      </c>
    </row>
    <row r="7" spans="1:17" x14ac:dyDescent="0.25">
      <c r="A7" s="1" t="s">
        <v>10</v>
      </c>
      <c r="B7" s="1" t="s">
        <v>11</v>
      </c>
      <c r="C7" t="s">
        <v>68</v>
      </c>
      <c r="D7" t="s">
        <v>73</v>
      </c>
      <c r="E7" s="1">
        <v>112</v>
      </c>
      <c r="F7" s="1">
        <v>121</v>
      </c>
      <c r="G7" s="5">
        <v>598.28512799999999</v>
      </c>
      <c r="H7" s="5">
        <v>598.28512799999999</v>
      </c>
      <c r="I7" s="1">
        <v>2</v>
      </c>
      <c r="J7" s="3">
        <v>27.59</v>
      </c>
      <c r="K7" s="2">
        <v>109435</v>
      </c>
      <c r="L7" s="2">
        <v>25793.665162206002</v>
      </c>
      <c r="M7" s="2">
        <v>135509.5</v>
      </c>
      <c r="N7" s="2">
        <v>29066.4830388886</v>
      </c>
      <c r="O7" s="18">
        <f t="shared" si="0"/>
        <v>0.80758175626063122</v>
      </c>
      <c r="P7" s="18">
        <f>-1/O7</f>
        <v>-1.2382647233517612</v>
      </c>
      <c r="Q7" s="4">
        <v>0.28989985083887598</v>
      </c>
    </row>
    <row r="8" spans="1:17" x14ac:dyDescent="0.25">
      <c r="A8" s="1" t="s">
        <v>10</v>
      </c>
      <c r="B8" s="1" t="s">
        <v>11</v>
      </c>
      <c r="C8" t="s">
        <v>68</v>
      </c>
      <c r="D8" t="s">
        <v>74</v>
      </c>
      <c r="E8" s="1">
        <v>112</v>
      </c>
      <c r="F8" s="1">
        <v>137</v>
      </c>
      <c r="G8" s="5">
        <v>1014.146332</v>
      </c>
      <c r="H8" s="5">
        <v>1014.480648</v>
      </c>
      <c r="I8" s="1">
        <v>3</v>
      </c>
      <c r="J8" s="3">
        <v>39.9</v>
      </c>
      <c r="K8" s="2">
        <v>18715.5</v>
      </c>
      <c r="L8" s="2">
        <v>18937.195231870999</v>
      </c>
      <c r="M8" s="2">
        <v>3106.75</v>
      </c>
      <c r="N8" s="2">
        <v>1403.73793405321</v>
      </c>
      <c r="O8" s="18">
        <f t="shared" si="0"/>
        <v>6.0241409833427211</v>
      </c>
      <c r="P8" s="3">
        <f>O8</f>
        <v>6.0241409833427211</v>
      </c>
      <c r="Q8" s="4">
        <v>0.248777889567567</v>
      </c>
    </row>
    <row r="9" spans="1:17" x14ac:dyDescent="0.25">
      <c r="A9" s="1" t="s">
        <v>10</v>
      </c>
      <c r="B9" s="1" t="s">
        <v>11</v>
      </c>
      <c r="C9" t="s">
        <v>68</v>
      </c>
      <c r="D9" t="s">
        <v>75</v>
      </c>
      <c r="E9" s="1">
        <v>138</v>
      </c>
      <c r="F9" s="1">
        <v>162</v>
      </c>
      <c r="G9" s="5">
        <v>879.44275500000003</v>
      </c>
      <c r="H9" s="5">
        <v>879.77704600000004</v>
      </c>
      <c r="I9" s="1">
        <v>3</v>
      </c>
      <c r="J9" s="3">
        <v>39.51</v>
      </c>
      <c r="K9" s="2">
        <v>16653.75</v>
      </c>
      <c r="L9" s="2">
        <v>9942.6030639616692</v>
      </c>
      <c r="M9" s="2">
        <v>7176.75</v>
      </c>
      <c r="N9" s="2">
        <v>4114.0242084241499</v>
      </c>
      <c r="O9" s="18">
        <f t="shared" si="0"/>
        <v>2.3205141603093322</v>
      </c>
      <c r="P9" s="3">
        <f>O9</f>
        <v>2.3205141603093322</v>
      </c>
      <c r="Q9" s="4">
        <v>0.20186161720809601</v>
      </c>
    </row>
    <row r="10" spans="1:17" x14ac:dyDescent="0.25">
      <c r="A10" s="1" t="s">
        <v>10</v>
      </c>
      <c r="B10" s="1" t="s">
        <v>11</v>
      </c>
      <c r="C10" t="s">
        <v>68</v>
      </c>
      <c r="D10" t="s">
        <v>76</v>
      </c>
      <c r="E10" s="1">
        <v>143</v>
      </c>
      <c r="F10" s="1">
        <v>162</v>
      </c>
      <c r="G10" s="5">
        <v>707.02487199999996</v>
      </c>
      <c r="H10" s="5">
        <v>707.35915</v>
      </c>
      <c r="I10" s="1">
        <v>3</v>
      </c>
      <c r="J10" s="3">
        <v>34.299999999999997</v>
      </c>
      <c r="K10" s="2">
        <v>41599.25</v>
      </c>
      <c r="L10" s="2">
        <v>64294.644673467898</v>
      </c>
      <c r="M10" s="2">
        <v>49354.5</v>
      </c>
      <c r="N10" s="2">
        <v>76284.120780474303</v>
      </c>
      <c r="O10" s="18">
        <f t="shared" si="0"/>
        <v>0.84286640529232393</v>
      </c>
      <c r="P10" s="18">
        <f>-1/O10</f>
        <v>-1.1864276399213929</v>
      </c>
      <c r="Q10" s="4">
        <v>0.89742106955673295</v>
      </c>
    </row>
    <row r="11" spans="1:17" x14ac:dyDescent="0.25">
      <c r="A11" s="1" t="s">
        <v>10</v>
      </c>
      <c r="B11" s="1" t="s">
        <v>11</v>
      </c>
      <c r="C11" t="s">
        <v>68</v>
      </c>
      <c r="D11" t="s">
        <v>77</v>
      </c>
      <c r="E11" s="1">
        <v>188</v>
      </c>
      <c r="F11" s="1">
        <v>195</v>
      </c>
      <c r="G11" s="5">
        <v>424.765646</v>
      </c>
      <c r="H11" s="5">
        <v>424.765646</v>
      </c>
      <c r="I11" s="1">
        <v>2</v>
      </c>
      <c r="J11" s="3">
        <v>32.69</v>
      </c>
      <c r="K11" s="2">
        <v>960242.75</v>
      </c>
      <c r="L11" s="2">
        <v>148279.38578469801</v>
      </c>
      <c r="M11" s="2">
        <v>1021984.5</v>
      </c>
      <c r="N11" s="2">
        <v>36054.0169086608</v>
      </c>
      <c r="O11" s="18">
        <f t="shared" si="0"/>
        <v>0.93958641251408415</v>
      </c>
      <c r="P11" s="18">
        <f>-1/O11</f>
        <v>-1.0642980642134501</v>
      </c>
      <c r="Q11" s="4">
        <v>0.52897208421691799</v>
      </c>
    </row>
    <row r="12" spans="1:17" x14ac:dyDescent="0.25">
      <c r="A12" s="1" t="s">
        <v>10</v>
      </c>
      <c r="B12" s="1" t="s">
        <v>11</v>
      </c>
      <c r="C12" t="s">
        <v>68</v>
      </c>
      <c r="D12" t="s">
        <v>78</v>
      </c>
      <c r="E12" s="1">
        <v>188</v>
      </c>
      <c r="F12" s="1">
        <v>200</v>
      </c>
      <c r="G12" s="5">
        <v>358.96851400000003</v>
      </c>
      <c r="H12" s="5">
        <v>358.96851400000003</v>
      </c>
      <c r="I12" s="1">
        <v>4</v>
      </c>
      <c r="J12" s="3">
        <v>24.64</v>
      </c>
      <c r="K12" s="2">
        <v>11652</v>
      </c>
      <c r="L12" s="2">
        <v>2825.7852890833701</v>
      </c>
      <c r="M12" s="2">
        <v>12059.75</v>
      </c>
      <c r="N12" s="2">
        <v>2410.1526274283901</v>
      </c>
      <c r="O12" s="18">
        <f t="shared" si="0"/>
        <v>0.96618918302618217</v>
      </c>
      <c r="P12" s="18">
        <f>-1/O12</f>
        <v>-1.0349939924476483</v>
      </c>
      <c r="Q12" s="4">
        <v>0.85560828392485599</v>
      </c>
    </row>
    <row r="13" spans="1:17" x14ac:dyDescent="0.25">
      <c r="A13" s="1" t="s">
        <v>10</v>
      </c>
      <c r="B13" s="1" t="s">
        <v>11</v>
      </c>
      <c r="C13" t="s">
        <v>68</v>
      </c>
      <c r="D13" t="s">
        <v>79</v>
      </c>
      <c r="E13" s="1">
        <v>201</v>
      </c>
      <c r="F13" s="1">
        <v>214</v>
      </c>
      <c r="G13" s="5">
        <v>733.89811699999996</v>
      </c>
      <c r="H13" s="5">
        <v>733.89811699999996</v>
      </c>
      <c r="I13" s="1">
        <v>2</v>
      </c>
      <c r="J13" s="3">
        <v>33.68</v>
      </c>
      <c r="K13" s="2">
        <v>7487</v>
      </c>
      <c r="L13" s="2">
        <v>8240.4593621957702</v>
      </c>
      <c r="M13" s="2">
        <v>11472.5</v>
      </c>
      <c r="N13" s="2">
        <v>15705.8927396694</v>
      </c>
      <c r="O13" s="18">
        <f t="shared" si="0"/>
        <v>0.65260405317062542</v>
      </c>
      <c r="P13" s="18">
        <f>-1/O13</f>
        <v>-1.5323226926672899</v>
      </c>
      <c r="Q13" s="4">
        <v>0.71471976492051703</v>
      </c>
    </row>
    <row r="14" spans="1:17" x14ac:dyDescent="0.25">
      <c r="A14" s="1" t="s">
        <v>10</v>
      </c>
      <c r="B14" s="1" t="s">
        <v>11</v>
      </c>
      <c r="C14" t="s">
        <v>68</v>
      </c>
      <c r="D14" t="s">
        <v>80</v>
      </c>
      <c r="E14" s="1">
        <v>205</v>
      </c>
      <c r="F14" s="1">
        <v>214</v>
      </c>
      <c r="G14" s="5">
        <v>483.25055700000001</v>
      </c>
      <c r="H14" s="5">
        <v>483.25055700000001</v>
      </c>
      <c r="I14" s="1">
        <v>2</v>
      </c>
      <c r="J14" s="3">
        <v>31.51</v>
      </c>
      <c r="K14" s="2">
        <v>89566.5</v>
      </c>
      <c r="L14" s="2">
        <v>51354.675743791799</v>
      </c>
      <c r="M14" s="2">
        <v>88802.5</v>
      </c>
      <c r="N14" s="2">
        <v>95828.682382937899</v>
      </c>
      <c r="O14" s="18">
        <f t="shared" si="0"/>
        <v>1.0086033613918528</v>
      </c>
      <c r="P14" s="3">
        <f>O14</f>
        <v>1.0086033613918528</v>
      </c>
      <c r="Q14" s="4">
        <v>0.99079980970929504</v>
      </c>
    </row>
    <row r="15" spans="1:17" x14ac:dyDescent="0.25">
      <c r="A15" s="1" t="s">
        <v>10</v>
      </c>
      <c r="B15" s="1" t="s">
        <v>11</v>
      </c>
      <c r="C15" t="s">
        <v>68</v>
      </c>
      <c r="D15" t="s">
        <v>81</v>
      </c>
      <c r="E15" s="1">
        <v>205</v>
      </c>
      <c r="F15" s="1">
        <v>229</v>
      </c>
      <c r="G15" s="5">
        <v>833.06735400000002</v>
      </c>
      <c r="H15" s="5">
        <v>833.40164600000003</v>
      </c>
      <c r="I15" s="1">
        <v>3</v>
      </c>
      <c r="J15" s="3">
        <v>33.89</v>
      </c>
      <c r="K15" s="2">
        <v>124266.75</v>
      </c>
      <c r="L15" s="2">
        <v>62773.969554963602</v>
      </c>
      <c r="M15" s="2">
        <v>135081</v>
      </c>
      <c r="N15" s="2">
        <v>23564.282590395102</v>
      </c>
      <c r="O15" s="18">
        <f t="shared" si="0"/>
        <v>0.91994247895707015</v>
      </c>
      <c r="P15" s="18">
        <f>-1/O15</f>
        <v>-1.0870244856327216</v>
      </c>
      <c r="Q15" s="4">
        <v>0.79441042433857501</v>
      </c>
    </row>
    <row r="16" spans="1:17" x14ac:dyDescent="0.25">
      <c r="A16" s="1" t="s">
        <v>10</v>
      </c>
      <c r="B16" s="1" t="s">
        <v>11</v>
      </c>
      <c r="C16" t="s">
        <v>68</v>
      </c>
      <c r="D16" t="s">
        <v>82</v>
      </c>
      <c r="E16" s="1">
        <v>215</v>
      </c>
      <c r="F16" s="1">
        <v>229</v>
      </c>
      <c r="G16" s="5">
        <v>775.85939399999995</v>
      </c>
      <c r="H16" s="5">
        <v>775.85939399999995</v>
      </c>
      <c r="I16" s="1">
        <v>2</v>
      </c>
      <c r="J16" s="3">
        <v>24.83</v>
      </c>
      <c r="K16" s="2">
        <v>193776.25</v>
      </c>
      <c r="L16" s="2">
        <v>221823.06823724901</v>
      </c>
      <c r="M16" s="2">
        <v>270666</v>
      </c>
      <c r="N16" s="2">
        <v>387663.83685933298</v>
      </c>
      <c r="O16" s="18">
        <f t="shared" si="0"/>
        <v>0.71592386927061402</v>
      </c>
      <c r="P16" s="18">
        <f>-1/O16</f>
        <v>-1.3967965630462968</v>
      </c>
      <c r="Q16" s="4">
        <v>0.77810795597685201</v>
      </c>
    </row>
    <row r="17" spans="1:17" x14ac:dyDescent="0.25">
      <c r="A17" s="1" t="s">
        <v>10</v>
      </c>
      <c r="B17" s="1" t="s">
        <v>11</v>
      </c>
      <c r="C17" t="s">
        <v>68</v>
      </c>
      <c r="D17" t="s">
        <v>83</v>
      </c>
      <c r="E17" s="1">
        <v>230</v>
      </c>
      <c r="F17" s="1">
        <v>239</v>
      </c>
      <c r="G17" s="5">
        <v>502.24749100000002</v>
      </c>
      <c r="H17" s="5">
        <v>502.24749100000002</v>
      </c>
      <c r="I17" s="1">
        <v>2</v>
      </c>
      <c r="J17" s="3">
        <v>11.37</v>
      </c>
      <c r="K17" s="2">
        <v>2248479</v>
      </c>
      <c r="L17" s="2">
        <v>897052.62677169603</v>
      </c>
      <c r="M17" s="2">
        <v>2413088</v>
      </c>
      <c r="N17" s="2">
        <v>1236966.12307795</v>
      </c>
      <c r="O17" s="18">
        <f t="shared" si="0"/>
        <v>0.93178491625668025</v>
      </c>
      <c r="P17" s="18">
        <f>-1/O17</f>
        <v>-1.0732090448698877</v>
      </c>
      <c r="Q17" s="4">
        <v>0.85870467793804905</v>
      </c>
    </row>
    <row r="18" spans="1:17" x14ac:dyDescent="0.25">
      <c r="A18" s="1" t="s">
        <v>10</v>
      </c>
      <c r="B18" s="1" t="s">
        <v>11</v>
      </c>
      <c r="C18" t="s">
        <v>68</v>
      </c>
      <c r="D18" t="s">
        <v>84</v>
      </c>
      <c r="E18" s="1">
        <v>230</v>
      </c>
      <c r="F18" s="1">
        <v>247</v>
      </c>
      <c r="G18" s="5">
        <v>643.984014</v>
      </c>
      <c r="H18" s="5">
        <v>644.31831199999999</v>
      </c>
      <c r="I18" s="1">
        <v>3</v>
      </c>
      <c r="J18" s="3">
        <v>26.51</v>
      </c>
      <c r="K18" s="2">
        <v>32732</v>
      </c>
      <c r="L18" s="2">
        <v>7307.4432259169798</v>
      </c>
      <c r="M18" s="2">
        <v>25335</v>
      </c>
      <c r="N18" s="2">
        <v>9079.4903215984505</v>
      </c>
      <c r="O18" s="18">
        <f t="shared" si="0"/>
        <v>1.2919676337083086</v>
      </c>
      <c r="P18" s="3">
        <f t="shared" ref="P18:P22" si="1">O18</f>
        <v>1.2919676337083086</v>
      </c>
      <c r="Q18" s="4">
        <v>0.31561603634026097</v>
      </c>
    </row>
    <row r="19" spans="1:17" x14ac:dyDescent="0.25">
      <c r="A19" s="1" t="s">
        <v>10</v>
      </c>
      <c r="B19" s="1" t="s">
        <v>11</v>
      </c>
      <c r="C19" t="s">
        <v>68</v>
      </c>
      <c r="D19" t="s">
        <v>85</v>
      </c>
      <c r="E19" s="1">
        <v>240</v>
      </c>
      <c r="F19" s="1">
        <v>247</v>
      </c>
      <c r="G19" s="5">
        <v>473.23745000000002</v>
      </c>
      <c r="H19" s="5">
        <v>473.23745000000002</v>
      </c>
      <c r="I19" s="1">
        <v>2</v>
      </c>
      <c r="J19" s="3">
        <v>22.93</v>
      </c>
      <c r="K19" s="2">
        <v>652254.5</v>
      </c>
      <c r="L19" s="2">
        <v>52735.666666403202</v>
      </c>
      <c r="M19" s="2">
        <v>595587</v>
      </c>
      <c r="N19" s="2">
        <v>39609.177440335698</v>
      </c>
      <c r="O19" s="18">
        <f t="shared" si="0"/>
        <v>1.0951456294378488</v>
      </c>
      <c r="P19" s="3">
        <f t="shared" si="1"/>
        <v>1.0951456294378488</v>
      </c>
      <c r="Q19" s="4">
        <v>0.19102106363023499</v>
      </c>
    </row>
    <row r="20" spans="1:17" x14ac:dyDescent="0.25">
      <c r="A20" s="1" t="s">
        <v>10</v>
      </c>
      <c r="B20" s="1" t="s">
        <v>11</v>
      </c>
      <c r="C20" t="s">
        <v>68</v>
      </c>
      <c r="D20" t="s">
        <v>86</v>
      </c>
      <c r="E20" s="1">
        <v>248</v>
      </c>
      <c r="F20" s="1">
        <v>259</v>
      </c>
      <c r="G20" s="5">
        <v>653.34551999999996</v>
      </c>
      <c r="H20" s="5">
        <v>653.34551999999996</v>
      </c>
      <c r="I20" s="1">
        <v>2</v>
      </c>
      <c r="J20" s="3">
        <v>44.86</v>
      </c>
      <c r="K20" s="2">
        <v>6705.5</v>
      </c>
      <c r="L20" s="2">
        <v>8348.4745462868796</v>
      </c>
      <c r="M20" s="2">
        <v>4302.5</v>
      </c>
      <c r="N20" s="2">
        <v>4654.5329787208502</v>
      </c>
      <c r="O20" s="18">
        <f t="shared" si="0"/>
        <v>1.5585124927367811</v>
      </c>
      <c r="P20" s="3">
        <f t="shared" si="1"/>
        <v>1.5585124927367811</v>
      </c>
      <c r="Q20" s="4">
        <v>0.68250330695662897</v>
      </c>
    </row>
    <row r="21" spans="1:17" x14ac:dyDescent="0.25">
      <c r="A21" s="1" t="s">
        <v>10</v>
      </c>
      <c r="B21" s="1" t="s">
        <v>11</v>
      </c>
      <c r="C21" t="s">
        <v>68</v>
      </c>
      <c r="D21" t="s">
        <v>87</v>
      </c>
      <c r="E21" s="1">
        <v>248</v>
      </c>
      <c r="F21" s="1">
        <v>264</v>
      </c>
      <c r="G21" s="5">
        <v>926.50381200000004</v>
      </c>
      <c r="H21" s="5">
        <v>927.00530300000003</v>
      </c>
      <c r="I21" s="1">
        <v>2</v>
      </c>
      <c r="J21" s="3">
        <v>45.46</v>
      </c>
      <c r="K21" s="2">
        <v>23107</v>
      </c>
      <c r="L21" s="2">
        <v>15838.5933561033</v>
      </c>
      <c r="M21" s="2">
        <v>12685.25</v>
      </c>
      <c r="N21" s="2">
        <v>10394.227661904401</v>
      </c>
      <c r="O21" s="18">
        <f t="shared" si="0"/>
        <v>1.8215644153643011</v>
      </c>
      <c r="P21" s="3">
        <f t="shared" si="1"/>
        <v>1.8215644153643011</v>
      </c>
      <c r="Q21" s="4">
        <v>0.38299529508625002</v>
      </c>
    </row>
    <row r="22" spans="1:17" x14ac:dyDescent="0.25">
      <c r="A22" s="1" t="s">
        <v>10</v>
      </c>
      <c r="B22" s="1" t="s">
        <v>11</v>
      </c>
      <c r="C22" t="s">
        <v>68</v>
      </c>
      <c r="D22" t="s">
        <v>87</v>
      </c>
      <c r="E22" s="1">
        <v>248</v>
      </c>
      <c r="F22" s="1">
        <v>264</v>
      </c>
      <c r="G22" s="5">
        <v>618.00496599999997</v>
      </c>
      <c r="H22" s="5">
        <v>618.339294</v>
      </c>
      <c r="I22" s="1">
        <v>3</v>
      </c>
      <c r="J22" s="3">
        <v>45.41</v>
      </c>
      <c r="K22" s="2">
        <v>16927.25</v>
      </c>
      <c r="L22" s="2">
        <v>11465.9725792232</v>
      </c>
      <c r="M22" s="2">
        <v>10160.5</v>
      </c>
      <c r="N22" s="2">
        <v>7832.17474587997</v>
      </c>
      <c r="O22" s="18">
        <f t="shared" si="0"/>
        <v>1.665985925889474</v>
      </c>
      <c r="P22" s="3">
        <f t="shared" si="1"/>
        <v>1.665985925889474</v>
      </c>
      <c r="Q22" s="4">
        <v>0.43507436968427199</v>
      </c>
    </row>
    <row r="23" spans="1:17" x14ac:dyDescent="0.25">
      <c r="A23" s="1" t="s">
        <v>10</v>
      </c>
      <c r="B23" s="1" t="s">
        <v>11</v>
      </c>
      <c r="C23" t="s">
        <v>68</v>
      </c>
      <c r="D23" t="s">
        <v>88</v>
      </c>
      <c r="E23" s="1">
        <v>265</v>
      </c>
      <c r="F23" s="1">
        <v>276</v>
      </c>
      <c r="G23" s="5">
        <v>578.81405299999994</v>
      </c>
      <c r="H23" s="5">
        <v>578.81405299999994</v>
      </c>
      <c r="I23" s="1">
        <v>2</v>
      </c>
      <c r="J23" s="3">
        <v>22.16</v>
      </c>
      <c r="K23" s="2">
        <v>1399040.5</v>
      </c>
      <c r="L23" s="2">
        <v>119441.995814914</v>
      </c>
      <c r="M23" s="2">
        <v>1571685</v>
      </c>
      <c r="N23" s="2">
        <v>118434.559793583</v>
      </c>
      <c r="O23" s="18">
        <f t="shared" si="0"/>
        <v>0.89015324317531819</v>
      </c>
      <c r="P23" s="18">
        <f>-1/O23</f>
        <v>-1.1234020744931974</v>
      </c>
      <c r="Q23" s="4">
        <v>0.12576974452477299</v>
      </c>
    </row>
    <row r="24" spans="1:17" x14ac:dyDescent="0.25">
      <c r="A24" s="1" t="s">
        <v>10</v>
      </c>
      <c r="B24" s="1" t="s">
        <v>11</v>
      </c>
      <c r="C24" t="s">
        <v>68</v>
      </c>
      <c r="D24" t="s">
        <v>89</v>
      </c>
      <c r="E24" s="1">
        <v>265</v>
      </c>
      <c r="F24" s="1">
        <v>278</v>
      </c>
      <c r="G24" s="5">
        <v>471.92431199999999</v>
      </c>
      <c r="H24" s="5">
        <v>471.92431199999999</v>
      </c>
      <c r="I24" s="1">
        <v>3</v>
      </c>
      <c r="J24" s="3">
        <v>20.47</v>
      </c>
      <c r="K24" s="2">
        <v>704522.5</v>
      </c>
      <c r="L24" s="2">
        <v>56429.368162774903</v>
      </c>
      <c r="M24" s="2">
        <v>659528.25</v>
      </c>
      <c r="N24" s="2">
        <v>36999.712460875897</v>
      </c>
      <c r="O24" s="18">
        <f t="shared" si="0"/>
        <v>1.0682218691921082</v>
      </c>
      <c r="P24" s="3">
        <f t="shared" ref="P24:P28" si="2">O24</f>
        <v>1.0682218691921082</v>
      </c>
      <c r="Q24" s="4">
        <v>0.29862581882355299</v>
      </c>
    </row>
    <row r="25" spans="1:17" x14ac:dyDescent="0.25">
      <c r="A25" s="1" t="s">
        <v>10</v>
      </c>
      <c r="B25" s="1" t="s">
        <v>11</v>
      </c>
      <c r="C25" t="s">
        <v>68</v>
      </c>
      <c r="D25" t="s">
        <v>90</v>
      </c>
      <c r="E25" s="1">
        <v>265</v>
      </c>
      <c r="F25" s="1">
        <v>286</v>
      </c>
      <c r="G25" s="5">
        <v>583.07450400000005</v>
      </c>
      <c r="H25" s="5">
        <v>583.32523600000002</v>
      </c>
      <c r="I25" s="1">
        <v>4</v>
      </c>
      <c r="J25" s="3">
        <v>32.159999999999997</v>
      </c>
      <c r="K25" s="2">
        <v>23974.25</v>
      </c>
      <c r="L25" s="2">
        <v>5161.7507870392101</v>
      </c>
      <c r="M25" s="2">
        <v>21154.75</v>
      </c>
      <c r="N25" s="2">
        <v>4011.5894216008601</v>
      </c>
      <c r="O25" s="18">
        <f t="shared" si="0"/>
        <v>1.1332797598648057</v>
      </c>
      <c r="P25" s="3">
        <f t="shared" si="2"/>
        <v>1.1332797598648057</v>
      </c>
      <c r="Q25" s="4">
        <v>0.484935961009056</v>
      </c>
    </row>
    <row r="26" spans="1:17" x14ac:dyDescent="0.25">
      <c r="A26" s="1" t="s">
        <v>10</v>
      </c>
      <c r="B26" s="1" t="s">
        <v>11</v>
      </c>
      <c r="C26" t="s">
        <v>68</v>
      </c>
      <c r="D26" t="s">
        <v>91</v>
      </c>
      <c r="E26" s="1">
        <v>277</v>
      </c>
      <c r="F26" s="1">
        <v>286</v>
      </c>
      <c r="G26" s="5">
        <v>596.340238</v>
      </c>
      <c r="H26" s="5">
        <v>596.340238</v>
      </c>
      <c r="I26" s="1">
        <v>2</v>
      </c>
      <c r="J26" s="3">
        <v>26.61</v>
      </c>
      <c r="K26" s="2">
        <v>9426.75</v>
      </c>
      <c r="L26" s="2">
        <v>1946.01096798039</v>
      </c>
      <c r="M26" s="2">
        <v>8653</v>
      </c>
      <c r="N26" s="2">
        <v>1009.97598981361</v>
      </c>
      <c r="O26" s="18">
        <f t="shared" si="0"/>
        <v>1.0894198543857621</v>
      </c>
      <c r="P26" s="3">
        <f t="shared" si="2"/>
        <v>1.0894198543857621</v>
      </c>
      <c r="Q26" s="4">
        <v>0.57053120973355997</v>
      </c>
    </row>
    <row r="27" spans="1:17" x14ac:dyDescent="0.25">
      <c r="A27" s="1" t="s">
        <v>10</v>
      </c>
      <c r="B27" s="1" t="s">
        <v>11</v>
      </c>
      <c r="C27" t="s">
        <v>68</v>
      </c>
      <c r="D27" t="s">
        <v>91</v>
      </c>
      <c r="E27" s="1">
        <v>277</v>
      </c>
      <c r="F27" s="1">
        <v>286</v>
      </c>
      <c r="G27" s="5">
        <v>397.895917</v>
      </c>
      <c r="H27" s="5">
        <v>397.895917</v>
      </c>
      <c r="I27" s="1">
        <v>3</v>
      </c>
      <c r="J27" s="3">
        <v>26.61</v>
      </c>
      <c r="K27" s="2">
        <v>2863.25</v>
      </c>
      <c r="L27" s="2">
        <v>825.36397274172305</v>
      </c>
      <c r="M27" s="2">
        <v>1988</v>
      </c>
      <c r="N27" s="2">
        <v>170.039701246503</v>
      </c>
      <c r="O27" s="18">
        <f t="shared" si="0"/>
        <v>1.4402665995975854</v>
      </c>
      <c r="P27" s="3">
        <f t="shared" si="2"/>
        <v>1.4402665995975854</v>
      </c>
      <c r="Q27" s="4">
        <v>0.16263148318234899</v>
      </c>
    </row>
    <row r="28" spans="1:17" x14ac:dyDescent="0.25">
      <c r="A28" s="1" t="s">
        <v>10</v>
      </c>
      <c r="B28" s="1" t="s">
        <v>11</v>
      </c>
      <c r="C28" t="s">
        <v>68</v>
      </c>
      <c r="D28" t="s">
        <v>92</v>
      </c>
      <c r="E28" s="1">
        <v>279</v>
      </c>
      <c r="F28" s="1">
        <v>286</v>
      </c>
      <c r="G28" s="5">
        <v>467.77145999999999</v>
      </c>
      <c r="H28" s="5">
        <v>467.77145999999999</v>
      </c>
      <c r="I28" s="1">
        <v>2</v>
      </c>
      <c r="J28" s="3">
        <v>27.59</v>
      </c>
      <c r="K28" s="2">
        <v>1275259.25</v>
      </c>
      <c r="L28" s="2">
        <v>128962.13779511899</v>
      </c>
      <c r="M28" s="2">
        <v>1235709.5</v>
      </c>
      <c r="N28" s="2">
        <v>113111.69910645801</v>
      </c>
      <c r="O28" s="18">
        <f t="shared" si="0"/>
        <v>1.0320057019874007</v>
      </c>
      <c r="P28" s="3">
        <f t="shared" si="2"/>
        <v>1.0320057019874007</v>
      </c>
      <c r="Q28" s="4">
        <v>0.70369686180768898</v>
      </c>
    </row>
    <row r="29" spans="1:17" x14ac:dyDescent="0.25">
      <c r="A29" s="1" t="s">
        <v>10</v>
      </c>
      <c r="B29" s="1" t="s">
        <v>11</v>
      </c>
      <c r="C29" t="s">
        <v>68</v>
      </c>
      <c r="D29" t="s">
        <v>93</v>
      </c>
      <c r="E29" s="1">
        <v>283</v>
      </c>
      <c r="F29" s="1">
        <v>299</v>
      </c>
      <c r="G29" s="5">
        <v>452.75079299999999</v>
      </c>
      <c r="H29" s="5">
        <v>453.001508</v>
      </c>
      <c r="I29" s="1">
        <v>4</v>
      </c>
      <c r="J29" s="3">
        <v>20.98</v>
      </c>
      <c r="K29" s="2">
        <v>9292</v>
      </c>
      <c r="L29" s="2">
        <v>11682.5684033948</v>
      </c>
      <c r="M29" s="2">
        <v>18240.75</v>
      </c>
      <c r="N29" s="2">
        <v>28256.037066218199</v>
      </c>
      <c r="O29" s="18">
        <f t="shared" si="0"/>
        <v>0.50940887847265048</v>
      </c>
      <c r="P29" s="18">
        <f>-1/O29</f>
        <v>-1.9630596211795095</v>
      </c>
      <c r="Q29" s="4">
        <v>0.63889761485737795</v>
      </c>
    </row>
    <row r="30" spans="1:17" x14ac:dyDescent="0.25">
      <c r="A30" s="1" t="s">
        <v>10</v>
      </c>
      <c r="B30" s="1" t="s">
        <v>11</v>
      </c>
      <c r="C30" t="s">
        <v>68</v>
      </c>
      <c r="D30" t="s">
        <v>94</v>
      </c>
      <c r="E30" s="1">
        <v>287</v>
      </c>
      <c r="F30" s="1">
        <v>298</v>
      </c>
      <c r="G30" s="5">
        <v>598.80656199999999</v>
      </c>
      <c r="H30" s="5">
        <v>598.80656199999999</v>
      </c>
      <c r="I30" s="1">
        <v>2</v>
      </c>
      <c r="J30" s="3">
        <v>22.37</v>
      </c>
      <c r="K30" s="2">
        <v>277536</v>
      </c>
      <c r="L30" s="2">
        <v>28644.249161044499</v>
      </c>
      <c r="M30" s="2">
        <v>312450</v>
      </c>
      <c r="N30" s="2">
        <v>41912.962034435099</v>
      </c>
      <c r="O30" s="18">
        <f t="shared" si="0"/>
        <v>0.88825732117138745</v>
      </c>
      <c r="P30" s="18">
        <f>-1/O30</f>
        <v>-1.1257998962296782</v>
      </c>
      <c r="Q30" s="4">
        <v>0.284166323719442</v>
      </c>
    </row>
    <row r="31" spans="1:17" x14ac:dyDescent="0.25">
      <c r="A31" s="1" t="s">
        <v>10</v>
      </c>
      <c r="B31" s="1" t="s">
        <v>11</v>
      </c>
      <c r="C31" t="s">
        <v>68</v>
      </c>
      <c r="D31" t="s">
        <v>94</v>
      </c>
      <c r="E31" s="1">
        <v>287</v>
      </c>
      <c r="F31" s="1">
        <v>298</v>
      </c>
      <c r="G31" s="5">
        <v>399.54013300000003</v>
      </c>
      <c r="H31" s="5">
        <v>399.54013300000003</v>
      </c>
      <c r="I31" s="1">
        <v>3</v>
      </c>
      <c r="J31" s="3">
        <v>22.53</v>
      </c>
      <c r="K31" s="2">
        <v>605527.5</v>
      </c>
      <c r="L31" s="2">
        <v>15515.6922259369</v>
      </c>
      <c r="M31" s="2">
        <v>600027</v>
      </c>
      <c r="N31" s="2">
        <v>30517.017604936402</v>
      </c>
      <c r="O31" s="18">
        <f t="shared" si="0"/>
        <v>1.0091670874810634</v>
      </c>
      <c r="P31" s="3">
        <f t="shared" ref="P31:P34" si="3">O31</f>
        <v>1.0091670874810634</v>
      </c>
      <c r="Q31" s="4">
        <v>0.79324082754923297</v>
      </c>
    </row>
    <row r="32" spans="1:17" x14ac:dyDescent="0.25">
      <c r="A32" s="1" t="s">
        <v>10</v>
      </c>
      <c r="B32" s="1" t="s">
        <v>11</v>
      </c>
      <c r="C32" t="s">
        <v>68</v>
      </c>
      <c r="D32" t="s">
        <v>95</v>
      </c>
      <c r="E32" s="1">
        <v>287</v>
      </c>
      <c r="F32" s="1">
        <v>299</v>
      </c>
      <c r="G32" s="5">
        <v>442.23845399999999</v>
      </c>
      <c r="H32" s="5">
        <v>442.23845399999999</v>
      </c>
      <c r="I32" s="1">
        <v>3</v>
      </c>
      <c r="J32" s="3">
        <v>16.940000000000001</v>
      </c>
      <c r="K32" s="2">
        <v>4399937.5</v>
      </c>
      <c r="L32" s="2">
        <v>205499.42288544201</v>
      </c>
      <c r="M32" s="2">
        <v>3494313.5</v>
      </c>
      <c r="N32" s="2">
        <v>1981670.7300008801</v>
      </c>
      <c r="O32" s="18">
        <f t="shared" si="0"/>
        <v>1.2591707927751761</v>
      </c>
      <c r="P32" s="3">
        <f t="shared" si="3"/>
        <v>1.2591707927751761</v>
      </c>
      <c r="Q32" s="4">
        <v>0.48745541361611</v>
      </c>
    </row>
    <row r="33" spans="1:17" x14ac:dyDescent="0.25">
      <c r="A33" s="1" t="s">
        <v>10</v>
      </c>
      <c r="B33" s="1" t="s">
        <v>11</v>
      </c>
      <c r="C33" t="s">
        <v>68</v>
      </c>
      <c r="D33" t="s">
        <v>95</v>
      </c>
      <c r="E33" s="1">
        <v>287</v>
      </c>
      <c r="F33" s="1">
        <v>299</v>
      </c>
      <c r="G33" s="5">
        <v>331.93065999999999</v>
      </c>
      <c r="H33" s="5">
        <v>331.93065999999999</v>
      </c>
      <c r="I33" s="1">
        <v>4</v>
      </c>
      <c r="J33" s="3">
        <v>16.940000000000001</v>
      </c>
      <c r="K33" s="2">
        <v>3161001</v>
      </c>
      <c r="L33" s="2">
        <v>121601.47980596199</v>
      </c>
      <c r="M33" s="2">
        <v>2510761.25</v>
      </c>
      <c r="N33" s="2">
        <v>1426348.49137322</v>
      </c>
      <c r="O33" s="18">
        <f t="shared" si="0"/>
        <v>1.2589811157870945</v>
      </c>
      <c r="P33" s="3">
        <f t="shared" si="3"/>
        <v>1.2589811157870945</v>
      </c>
      <c r="Q33" s="4">
        <v>0.48810171826385501</v>
      </c>
    </row>
    <row r="34" spans="1:17" x14ac:dyDescent="0.25">
      <c r="A34" s="1" t="s">
        <v>10</v>
      </c>
      <c r="B34" s="1" t="s">
        <v>11</v>
      </c>
      <c r="C34" t="s">
        <v>68</v>
      </c>
      <c r="D34" t="s">
        <v>96</v>
      </c>
      <c r="E34" s="1">
        <v>287</v>
      </c>
      <c r="F34" s="1">
        <v>303</v>
      </c>
      <c r="G34" s="5">
        <v>439.240904</v>
      </c>
      <c r="H34" s="5">
        <v>439.240904</v>
      </c>
      <c r="I34" s="1">
        <v>4</v>
      </c>
      <c r="J34" s="3">
        <v>22.61</v>
      </c>
      <c r="K34" s="2">
        <v>13278.5</v>
      </c>
      <c r="L34" s="2">
        <v>990.05820535966404</v>
      </c>
      <c r="M34" s="2">
        <v>10209.5</v>
      </c>
      <c r="N34" s="2">
        <v>1944.0656496116501</v>
      </c>
      <c r="O34" s="18">
        <f t="shared" si="0"/>
        <v>1.3006023801361477</v>
      </c>
      <c r="P34" s="3">
        <f t="shared" si="3"/>
        <v>1.3006023801361477</v>
      </c>
      <c r="Q34" s="4">
        <v>6.4984029551821407E-2</v>
      </c>
    </row>
    <row r="35" spans="1:17" x14ac:dyDescent="0.25">
      <c r="A35" s="1" t="s">
        <v>10</v>
      </c>
      <c r="B35" s="1" t="s">
        <v>11</v>
      </c>
      <c r="C35" t="s">
        <v>68</v>
      </c>
      <c r="D35" t="s">
        <v>97</v>
      </c>
      <c r="E35" s="1">
        <v>289</v>
      </c>
      <c r="F35" s="1">
        <v>298</v>
      </c>
      <c r="G35" s="5">
        <v>496.76162299999999</v>
      </c>
      <c r="H35" s="5">
        <v>496.76162299999999</v>
      </c>
      <c r="I35" s="1">
        <v>2</v>
      </c>
      <c r="J35" s="3">
        <v>22.38</v>
      </c>
      <c r="K35" s="2">
        <v>394963.5</v>
      </c>
      <c r="L35" s="2">
        <v>24895.609678214299</v>
      </c>
      <c r="M35" s="2">
        <v>420404.75</v>
      </c>
      <c r="N35" s="2">
        <v>34453.208365658698</v>
      </c>
      <c r="O35" s="18">
        <f t="shared" si="0"/>
        <v>0.93948391401381648</v>
      </c>
      <c r="P35" s="18">
        <f>-1/O35</f>
        <v>-1.0644141800444851</v>
      </c>
      <c r="Q35" s="4">
        <v>0.34358830326407802</v>
      </c>
    </row>
    <row r="36" spans="1:17" x14ac:dyDescent="0.25">
      <c r="A36" s="1" t="s">
        <v>10</v>
      </c>
      <c r="B36" s="1" t="s">
        <v>11</v>
      </c>
      <c r="C36" t="s">
        <v>68</v>
      </c>
      <c r="D36" t="s">
        <v>98</v>
      </c>
      <c r="E36" s="1">
        <v>304</v>
      </c>
      <c r="F36" s="1">
        <v>316</v>
      </c>
      <c r="G36" s="5">
        <v>706.84387300000003</v>
      </c>
      <c r="H36" s="5">
        <v>706.84387300000003</v>
      </c>
      <c r="I36" s="1">
        <v>2</v>
      </c>
      <c r="J36" s="3">
        <v>32.76</v>
      </c>
      <c r="K36" s="2">
        <v>1112055.75</v>
      </c>
      <c r="L36" s="2">
        <v>234516.444260711</v>
      </c>
      <c r="M36" s="2">
        <v>1212298.5</v>
      </c>
      <c r="N36" s="2">
        <v>53591.854411374799</v>
      </c>
      <c r="O36" s="18">
        <f t="shared" si="0"/>
        <v>0.91731182542913314</v>
      </c>
      <c r="P36" s="18">
        <f>-1/O36</f>
        <v>-1.0901418386623154</v>
      </c>
      <c r="Q36" s="4">
        <v>0.51806629536063398</v>
      </c>
    </row>
    <row r="37" spans="1:17" x14ac:dyDescent="0.25">
      <c r="A37" s="1" t="s">
        <v>10</v>
      </c>
      <c r="B37" s="1" t="s">
        <v>11</v>
      </c>
      <c r="C37" t="s">
        <v>68</v>
      </c>
      <c r="D37" t="s">
        <v>99</v>
      </c>
      <c r="E37" s="1">
        <v>304</v>
      </c>
      <c r="F37" s="1">
        <v>331</v>
      </c>
      <c r="G37" s="5">
        <v>971.48567700000001</v>
      </c>
      <c r="H37" s="5">
        <v>971.81998299999998</v>
      </c>
      <c r="I37" s="1">
        <v>3</v>
      </c>
      <c r="J37" s="3">
        <v>38.64</v>
      </c>
      <c r="K37" s="2">
        <v>18926</v>
      </c>
      <c r="L37" s="2">
        <v>12740.230669026299</v>
      </c>
      <c r="M37" s="2">
        <v>7330.75</v>
      </c>
      <c r="N37" s="2">
        <v>4133.4782190668402</v>
      </c>
      <c r="O37" s="18">
        <f t="shared" si="0"/>
        <v>2.5817276540599527</v>
      </c>
      <c r="P37" s="3">
        <f t="shared" ref="P37:P39" si="4">O37</f>
        <v>2.5817276540599527</v>
      </c>
      <c r="Q37" s="4">
        <v>0.215273175551569</v>
      </c>
    </row>
    <row r="38" spans="1:17" x14ac:dyDescent="0.25">
      <c r="A38" s="1" t="s">
        <v>10</v>
      </c>
      <c r="B38" s="1" t="s">
        <v>11</v>
      </c>
      <c r="C38" t="s">
        <v>68</v>
      </c>
      <c r="D38" t="s">
        <v>100</v>
      </c>
      <c r="E38" s="1">
        <v>317</v>
      </c>
      <c r="F38" s="1">
        <v>331</v>
      </c>
      <c r="G38" s="5">
        <v>759.89356299999997</v>
      </c>
      <c r="H38" s="5">
        <v>759.89356299999997</v>
      </c>
      <c r="I38" s="1">
        <v>2</v>
      </c>
      <c r="J38" s="3">
        <v>32.880000000000003</v>
      </c>
      <c r="K38" s="2">
        <v>513721</v>
      </c>
      <c r="L38" s="2">
        <v>123927.136644885</v>
      </c>
      <c r="M38" s="2">
        <v>486541.75</v>
      </c>
      <c r="N38" s="2">
        <v>53505.122153748001</v>
      </c>
      <c r="O38" s="18">
        <f t="shared" si="0"/>
        <v>1.0558621125525198</v>
      </c>
      <c r="P38" s="3">
        <f t="shared" si="4"/>
        <v>1.0558621125525198</v>
      </c>
      <c r="Q38" s="4">
        <v>0.74452842861472401</v>
      </c>
    </row>
    <row r="39" spans="1:17" x14ac:dyDescent="0.25">
      <c r="A39" s="1" t="s">
        <v>10</v>
      </c>
      <c r="B39" s="1" t="s">
        <v>11</v>
      </c>
      <c r="C39" t="s">
        <v>68</v>
      </c>
      <c r="D39" t="s">
        <v>101</v>
      </c>
      <c r="E39" s="1">
        <v>332</v>
      </c>
      <c r="F39" s="1">
        <v>341</v>
      </c>
      <c r="G39" s="5">
        <v>375.537958</v>
      </c>
      <c r="H39" s="5">
        <v>375.537958</v>
      </c>
      <c r="I39" s="1">
        <v>3</v>
      </c>
      <c r="J39" s="3">
        <v>22.61</v>
      </c>
      <c r="K39" s="2">
        <v>274327.75</v>
      </c>
      <c r="L39" s="2">
        <v>31876.8915860298</v>
      </c>
      <c r="M39" s="2">
        <v>238541.5</v>
      </c>
      <c r="N39" s="2">
        <v>40158.751564883001</v>
      </c>
      <c r="O39" s="18">
        <f t="shared" si="0"/>
        <v>1.1500210655169016</v>
      </c>
      <c r="P39" s="3">
        <f t="shared" si="4"/>
        <v>1.1500210655169016</v>
      </c>
      <c r="Q39" s="4">
        <v>0.27439547423140498</v>
      </c>
    </row>
    <row r="40" spans="1:17" x14ac:dyDescent="0.25">
      <c r="A40" s="1" t="s">
        <v>10</v>
      </c>
      <c r="B40" s="1" t="s">
        <v>11</v>
      </c>
      <c r="C40" t="s">
        <v>68</v>
      </c>
      <c r="D40" t="s">
        <v>102</v>
      </c>
      <c r="E40" s="1">
        <v>342</v>
      </c>
      <c r="F40" s="1">
        <v>353</v>
      </c>
      <c r="G40" s="5">
        <v>598.79936799999996</v>
      </c>
      <c r="H40" s="5">
        <v>598.79936799999996</v>
      </c>
      <c r="I40" s="1">
        <v>2</v>
      </c>
      <c r="J40" s="3">
        <v>32.909999999999997</v>
      </c>
      <c r="K40" s="2">
        <v>842577.25</v>
      </c>
      <c r="L40" s="2">
        <v>185669.95283617501</v>
      </c>
      <c r="M40" s="2">
        <v>944821.75</v>
      </c>
      <c r="N40" s="2">
        <v>77411.763160953094</v>
      </c>
      <c r="O40" s="18">
        <f t="shared" si="0"/>
        <v>0.89178434979931398</v>
      </c>
      <c r="P40" s="18">
        <f>-1/O40</f>
        <v>-1.1213473304673252</v>
      </c>
      <c r="Q40" s="4">
        <v>0.42824117578445497</v>
      </c>
    </row>
    <row r="41" spans="1:17" x14ac:dyDescent="0.25">
      <c r="A41" s="1" t="s">
        <v>10</v>
      </c>
      <c r="B41" s="1" t="s">
        <v>11</v>
      </c>
      <c r="C41" t="s">
        <v>68</v>
      </c>
      <c r="D41" t="s">
        <v>103</v>
      </c>
      <c r="E41" s="1">
        <v>359</v>
      </c>
      <c r="F41" s="1">
        <v>382</v>
      </c>
      <c r="G41" s="5">
        <v>689.10840399999995</v>
      </c>
      <c r="H41" s="5">
        <v>689.35911499999997</v>
      </c>
      <c r="I41" s="1">
        <v>4</v>
      </c>
      <c r="J41" s="3">
        <v>26.44</v>
      </c>
      <c r="K41" s="2">
        <v>31194</v>
      </c>
      <c r="L41" s="2">
        <v>6436.4558182279097</v>
      </c>
      <c r="M41" s="2">
        <v>30632.75</v>
      </c>
      <c r="N41" s="2">
        <v>6247.0041369843802</v>
      </c>
      <c r="O41" s="18">
        <f t="shared" si="0"/>
        <v>1.0183218940513012</v>
      </c>
      <c r="P41" s="3">
        <f t="shared" ref="P41:P45" si="5">O41</f>
        <v>1.0183218940513012</v>
      </c>
      <c r="Q41" s="4">
        <v>0.91723152278827502</v>
      </c>
    </row>
    <row r="42" spans="1:17" x14ac:dyDescent="0.25">
      <c r="A42" s="1" t="s">
        <v>10</v>
      </c>
      <c r="B42" s="1" t="s">
        <v>11</v>
      </c>
      <c r="C42" t="s">
        <v>68</v>
      </c>
      <c r="D42" t="s">
        <v>103</v>
      </c>
      <c r="E42" s="1">
        <v>359</v>
      </c>
      <c r="F42" s="1">
        <v>382</v>
      </c>
      <c r="G42" s="5">
        <v>551.48817799999995</v>
      </c>
      <c r="H42" s="5">
        <v>551.68874700000003</v>
      </c>
      <c r="I42" s="1">
        <v>5</v>
      </c>
      <c r="J42" s="3">
        <v>26.44</v>
      </c>
      <c r="K42" s="2">
        <v>73436</v>
      </c>
      <c r="L42" s="2">
        <v>14643.045414120599</v>
      </c>
      <c r="M42" s="2">
        <v>68432.75</v>
      </c>
      <c r="N42" s="2">
        <v>11967.880438385901</v>
      </c>
      <c r="O42" s="18">
        <f t="shared" si="0"/>
        <v>1.0731119237499589</v>
      </c>
      <c r="P42" s="3">
        <f t="shared" si="5"/>
        <v>1.0731119237499589</v>
      </c>
      <c r="Q42" s="4">
        <v>0.66353177842407096</v>
      </c>
    </row>
    <row r="43" spans="1:17" x14ac:dyDescent="0.25">
      <c r="A43" s="1" t="s">
        <v>10</v>
      </c>
      <c r="B43" s="1" t="s">
        <v>11</v>
      </c>
      <c r="C43" t="s">
        <v>68</v>
      </c>
      <c r="D43" t="s">
        <v>104</v>
      </c>
      <c r="E43" s="1">
        <v>359</v>
      </c>
      <c r="F43" s="1">
        <v>385</v>
      </c>
      <c r="G43" s="5">
        <v>619.53263600000002</v>
      </c>
      <c r="H43" s="5">
        <v>619.73320200000001</v>
      </c>
      <c r="I43" s="1">
        <v>5</v>
      </c>
      <c r="J43" s="3">
        <v>27.55</v>
      </c>
      <c r="K43" s="2">
        <v>17865.25</v>
      </c>
      <c r="L43" s="2">
        <v>3371.8596779077202</v>
      </c>
      <c r="M43" s="2">
        <v>17886.75</v>
      </c>
      <c r="N43" s="2">
        <v>2504.3712159941401</v>
      </c>
      <c r="O43" s="18">
        <f t="shared" si="0"/>
        <v>0.99879799292772586</v>
      </c>
      <c r="P43" s="3">
        <f t="shared" si="5"/>
        <v>0.99879799292772586</v>
      </c>
      <c r="Q43" s="4">
        <v>0.99323662887666198</v>
      </c>
    </row>
    <row r="44" spans="1:17" x14ac:dyDescent="0.25">
      <c r="A44" s="1" t="s">
        <v>10</v>
      </c>
      <c r="B44" s="1" t="s">
        <v>11</v>
      </c>
      <c r="C44" t="s">
        <v>68</v>
      </c>
      <c r="D44" t="s">
        <v>105</v>
      </c>
      <c r="E44" s="1">
        <v>367</v>
      </c>
      <c r="F44" s="1">
        <v>382</v>
      </c>
      <c r="G44" s="5">
        <v>630.335375</v>
      </c>
      <c r="H44" s="5">
        <v>630.66967899999997</v>
      </c>
      <c r="I44" s="1">
        <v>3</v>
      </c>
      <c r="J44" s="3">
        <v>28.55</v>
      </c>
      <c r="K44" s="2">
        <v>214060.5</v>
      </c>
      <c r="L44" s="2">
        <v>37616.656114678699</v>
      </c>
      <c r="M44" s="2">
        <v>180930.75</v>
      </c>
      <c r="N44" s="2">
        <v>33651.000143940699</v>
      </c>
      <c r="O44" s="18">
        <f t="shared" si="0"/>
        <v>1.1831073490824529</v>
      </c>
      <c r="P44" s="3">
        <f t="shared" si="5"/>
        <v>1.1831073490824529</v>
      </c>
      <c r="Q44" s="4">
        <v>0.29943778572098401</v>
      </c>
    </row>
    <row r="45" spans="1:17" x14ac:dyDescent="0.25">
      <c r="A45" s="1" t="s">
        <v>10</v>
      </c>
      <c r="B45" s="1" t="s">
        <v>11</v>
      </c>
      <c r="C45" t="s">
        <v>68</v>
      </c>
      <c r="D45" t="s">
        <v>105</v>
      </c>
      <c r="E45" s="1">
        <v>367</v>
      </c>
      <c r="F45" s="1">
        <v>382</v>
      </c>
      <c r="G45" s="5">
        <v>473.00335000000001</v>
      </c>
      <c r="H45" s="5">
        <v>473.25407799999999</v>
      </c>
      <c r="I45" s="1">
        <v>4</v>
      </c>
      <c r="J45" s="3">
        <v>28.56</v>
      </c>
      <c r="K45" s="2">
        <v>213550.5</v>
      </c>
      <c r="L45" s="2">
        <v>36604.226685589099</v>
      </c>
      <c r="M45" s="2">
        <v>177641.5</v>
      </c>
      <c r="N45" s="2">
        <v>22845.5536647724</v>
      </c>
      <c r="O45" s="18">
        <f t="shared" si="0"/>
        <v>1.2021430803049964</v>
      </c>
      <c r="P45" s="3">
        <f t="shared" si="5"/>
        <v>1.2021430803049964</v>
      </c>
      <c r="Q45" s="4">
        <v>0.20869746294413</v>
      </c>
    </row>
    <row r="46" spans="1:17" x14ac:dyDescent="0.25">
      <c r="A46" s="1" t="s">
        <v>10</v>
      </c>
      <c r="B46" s="1" t="s">
        <v>11</v>
      </c>
      <c r="C46" t="s">
        <v>68</v>
      </c>
      <c r="D46" t="s">
        <v>106</v>
      </c>
      <c r="E46" s="1">
        <v>367</v>
      </c>
      <c r="F46" s="1">
        <v>385</v>
      </c>
      <c r="G46" s="5">
        <v>558.05892300000005</v>
      </c>
      <c r="H46" s="5">
        <v>558.30964200000005</v>
      </c>
      <c r="I46" s="1">
        <v>4</v>
      </c>
      <c r="J46" s="3">
        <v>29.34</v>
      </c>
      <c r="K46" s="2">
        <v>25091.25</v>
      </c>
      <c r="L46" s="2">
        <v>3790.1824741692799</v>
      </c>
      <c r="M46" s="2">
        <v>25644.5</v>
      </c>
      <c r="N46" s="2">
        <v>5680.7919122249104</v>
      </c>
      <c r="O46" s="18">
        <f t="shared" si="0"/>
        <v>0.9784261732535241</v>
      </c>
      <c r="P46" s="18">
        <f>-1/O46</f>
        <v>-1.0220495192547203</v>
      </c>
      <c r="Q46" s="4">
        <v>0.89365364515349399</v>
      </c>
    </row>
    <row r="47" spans="1:17" x14ac:dyDescent="0.25">
      <c r="A47" s="1" t="s">
        <v>10</v>
      </c>
      <c r="B47" s="1" t="s">
        <v>11</v>
      </c>
      <c r="C47" t="s">
        <v>68</v>
      </c>
      <c r="D47" t="s">
        <v>107</v>
      </c>
      <c r="E47" s="1">
        <v>373</v>
      </c>
      <c r="F47" s="1">
        <v>382</v>
      </c>
      <c r="G47" s="5">
        <v>599.83258000000001</v>
      </c>
      <c r="H47" s="5">
        <v>599.83258000000001</v>
      </c>
      <c r="I47" s="1">
        <v>2</v>
      </c>
      <c r="J47" s="3">
        <v>26.17</v>
      </c>
      <c r="K47" s="2">
        <v>765033</v>
      </c>
      <c r="L47" s="2">
        <v>118372.88512577501</v>
      </c>
      <c r="M47" s="2">
        <v>872424.25</v>
      </c>
      <c r="N47" s="2">
        <v>61454.3619703882</v>
      </c>
      <c r="O47" s="18">
        <f t="shared" si="0"/>
        <v>0.876904785716353</v>
      </c>
      <c r="P47" s="18">
        <f>-1/O47</f>
        <v>-1.1403746635766039</v>
      </c>
      <c r="Q47" s="4">
        <v>0.227947007410158</v>
      </c>
    </row>
    <row r="48" spans="1:17" x14ac:dyDescent="0.25">
      <c r="A48" s="1" t="s">
        <v>10</v>
      </c>
      <c r="B48" s="1" t="s">
        <v>11</v>
      </c>
      <c r="C48" t="s">
        <v>68</v>
      </c>
      <c r="D48" t="s">
        <v>108</v>
      </c>
      <c r="E48" s="1">
        <v>373</v>
      </c>
      <c r="F48" s="1">
        <v>385</v>
      </c>
      <c r="G48" s="5">
        <v>513.631575</v>
      </c>
      <c r="H48" s="5">
        <v>513.631575</v>
      </c>
      <c r="I48" s="1">
        <v>3</v>
      </c>
      <c r="J48" s="3">
        <v>27.12</v>
      </c>
      <c r="K48" s="2">
        <v>34224</v>
      </c>
      <c r="L48" s="2">
        <v>7861.9958343921799</v>
      </c>
      <c r="M48" s="2">
        <v>36507.5</v>
      </c>
      <c r="N48" s="2">
        <v>8348.1993717208206</v>
      </c>
      <c r="O48" s="18">
        <f t="shared" si="0"/>
        <v>0.93745120865575571</v>
      </c>
      <c r="P48" s="18">
        <f>-1/O48</f>
        <v>-1.066722183263207</v>
      </c>
      <c r="Q48" s="4">
        <v>0.74197925799418396</v>
      </c>
    </row>
    <row r="49" spans="1:17" x14ac:dyDescent="0.25">
      <c r="A49" s="1" t="s">
        <v>10</v>
      </c>
      <c r="B49" s="1" t="s">
        <v>11</v>
      </c>
      <c r="C49" t="s">
        <v>68</v>
      </c>
      <c r="D49" t="s">
        <v>108</v>
      </c>
      <c r="E49" s="1">
        <v>373</v>
      </c>
      <c r="F49" s="1">
        <v>385</v>
      </c>
      <c r="G49" s="5">
        <v>385.47550000000001</v>
      </c>
      <c r="H49" s="5">
        <v>385.47550000000001</v>
      </c>
      <c r="I49" s="1">
        <v>4</v>
      </c>
      <c r="J49" s="3">
        <v>27.13</v>
      </c>
      <c r="K49" s="2">
        <v>39505.75</v>
      </c>
      <c r="L49" s="2">
        <v>9487.8602797206004</v>
      </c>
      <c r="M49" s="2">
        <v>41579</v>
      </c>
      <c r="N49" s="2">
        <v>10590.282597740201</v>
      </c>
      <c r="O49" s="18">
        <f t="shared" si="0"/>
        <v>0.9501370884340653</v>
      </c>
      <c r="P49" s="18">
        <f>-1/O49</f>
        <v>-1.052479702321814</v>
      </c>
      <c r="Q49" s="4">
        <v>0.80914208496721696</v>
      </c>
    </row>
    <row r="50" spans="1:17" x14ac:dyDescent="0.25">
      <c r="A50" s="1" t="s">
        <v>10</v>
      </c>
      <c r="B50" s="1" t="s">
        <v>11</v>
      </c>
      <c r="C50" t="s">
        <v>68</v>
      </c>
      <c r="D50" t="s">
        <v>109</v>
      </c>
      <c r="E50" s="1">
        <v>386</v>
      </c>
      <c r="F50" s="1">
        <v>391</v>
      </c>
      <c r="G50" s="5">
        <v>392.69023499999997</v>
      </c>
      <c r="H50" s="5">
        <v>392.69023499999997</v>
      </c>
      <c r="I50" s="1">
        <v>2</v>
      </c>
      <c r="J50" s="3">
        <v>34.340000000000003</v>
      </c>
      <c r="K50" s="2">
        <v>19472.25</v>
      </c>
      <c r="L50" s="2">
        <v>13977.1342623407</v>
      </c>
      <c r="M50" s="2">
        <v>18489.5</v>
      </c>
      <c r="N50" s="2">
        <v>13033.417903604501</v>
      </c>
      <c r="O50" s="18">
        <f t="shared" si="0"/>
        <v>1.0531517888531328</v>
      </c>
      <c r="P50" s="3">
        <f t="shared" ref="P50:P51" si="6">O50</f>
        <v>1.0531517888531328</v>
      </c>
      <c r="Q50" s="4">
        <v>0.93194041902320901</v>
      </c>
    </row>
    <row r="51" spans="1:17" x14ac:dyDescent="0.25">
      <c r="A51" s="1" t="s">
        <v>10</v>
      </c>
      <c r="B51" s="1" t="s">
        <v>11</v>
      </c>
      <c r="C51" t="s">
        <v>68</v>
      </c>
      <c r="D51" t="s">
        <v>110</v>
      </c>
      <c r="E51" s="1">
        <v>386</v>
      </c>
      <c r="F51" s="1">
        <v>396</v>
      </c>
      <c r="G51" s="5">
        <v>666.305834</v>
      </c>
      <c r="H51" s="5">
        <v>666.305834</v>
      </c>
      <c r="I51" s="1">
        <v>2</v>
      </c>
      <c r="J51" s="3">
        <v>41.2</v>
      </c>
      <c r="K51" s="2">
        <v>3737.75</v>
      </c>
      <c r="L51" s="2">
        <v>5695.5311593827601</v>
      </c>
      <c r="M51" s="2">
        <v>3317.5</v>
      </c>
      <c r="N51" s="2">
        <v>4981.3174211246496</v>
      </c>
      <c r="O51" s="18">
        <f t="shared" si="0"/>
        <v>1.1266767143933685</v>
      </c>
      <c r="P51" s="3">
        <f t="shared" si="6"/>
        <v>1.1266767143933685</v>
      </c>
      <c r="Q51" s="4">
        <v>0.926549094517222</v>
      </c>
    </row>
    <row r="52" spans="1:17" x14ac:dyDescent="0.25">
      <c r="A52" s="1" t="s">
        <v>10</v>
      </c>
      <c r="B52" s="1" t="s">
        <v>11</v>
      </c>
      <c r="C52" t="s">
        <v>68</v>
      </c>
      <c r="D52" t="s">
        <v>111</v>
      </c>
      <c r="E52" s="1">
        <v>420</v>
      </c>
      <c r="F52" s="1">
        <v>428</v>
      </c>
      <c r="G52" s="5">
        <v>504.76109200000002</v>
      </c>
      <c r="H52" s="5">
        <v>504.76109200000002</v>
      </c>
      <c r="I52" s="1">
        <v>2</v>
      </c>
      <c r="J52" s="3">
        <v>29.34</v>
      </c>
      <c r="K52" s="2">
        <v>411863.25</v>
      </c>
      <c r="L52" s="2">
        <v>134005.58369220101</v>
      </c>
      <c r="M52" s="2">
        <v>518115.25</v>
      </c>
      <c r="N52" s="2">
        <v>97209.700496851103</v>
      </c>
      <c r="O52" s="18">
        <f t="shared" si="0"/>
        <v>0.79492593588009619</v>
      </c>
      <c r="P52" s="18">
        <f>-1/O52</f>
        <v>-1.2579788315660598</v>
      </c>
      <c r="Q52" s="4">
        <v>0.31272693011708202</v>
      </c>
    </row>
    <row r="53" spans="1:17" x14ac:dyDescent="0.25">
      <c r="A53" s="1" t="s">
        <v>10</v>
      </c>
      <c r="B53" s="1" t="s">
        <v>11</v>
      </c>
      <c r="C53" t="s">
        <v>68</v>
      </c>
      <c r="D53" t="s">
        <v>112</v>
      </c>
      <c r="E53" s="1">
        <v>429</v>
      </c>
      <c r="F53" s="1">
        <v>437</v>
      </c>
      <c r="G53" s="5">
        <v>554.75429199999996</v>
      </c>
      <c r="H53" s="5">
        <v>554.75429199999996</v>
      </c>
      <c r="I53" s="1">
        <v>2</v>
      </c>
      <c r="J53" s="3">
        <v>33.119999999999997</v>
      </c>
      <c r="K53" s="2">
        <v>19086.25</v>
      </c>
      <c r="L53" s="2">
        <v>27621.574433538299</v>
      </c>
      <c r="M53" s="2">
        <v>21345.25</v>
      </c>
      <c r="N53" s="2">
        <v>35633.8850139512</v>
      </c>
      <c r="O53" s="18">
        <f t="shared" si="0"/>
        <v>0.89416849181902291</v>
      </c>
      <c r="P53" s="18">
        <f>-1/O53</f>
        <v>-1.1183574562839742</v>
      </c>
      <c r="Q53" s="4">
        <v>0.93383733841340899</v>
      </c>
    </row>
    <row r="54" spans="1:17" x14ac:dyDescent="0.25">
      <c r="A54" s="1" t="s">
        <v>10</v>
      </c>
      <c r="B54" s="1" t="s">
        <v>11</v>
      </c>
      <c r="C54" t="s">
        <v>68</v>
      </c>
      <c r="D54" t="s">
        <v>113</v>
      </c>
      <c r="E54" s="1">
        <v>429</v>
      </c>
      <c r="F54" s="1">
        <v>450</v>
      </c>
      <c r="G54" s="5">
        <v>828.71784500000001</v>
      </c>
      <c r="H54" s="5">
        <v>829.05212100000006</v>
      </c>
      <c r="I54" s="1">
        <v>3</v>
      </c>
      <c r="J54" s="3">
        <v>35.17</v>
      </c>
      <c r="K54" s="2">
        <v>46513.75</v>
      </c>
      <c r="L54" s="2">
        <v>23923.276200961602</v>
      </c>
      <c r="M54" s="2">
        <v>56622.25</v>
      </c>
      <c r="N54" s="2">
        <v>13925.694621364401</v>
      </c>
      <c r="O54" s="18">
        <f t="shared" si="0"/>
        <v>0.82147477360931431</v>
      </c>
      <c r="P54" s="18">
        <f>-1/O54</f>
        <v>-1.2173228346456693</v>
      </c>
      <c r="Q54" s="4">
        <v>0.555819177324271</v>
      </c>
    </row>
    <row r="55" spans="1:17" x14ac:dyDescent="0.25">
      <c r="A55" s="1" t="s">
        <v>10</v>
      </c>
      <c r="B55" s="1" t="s">
        <v>11</v>
      </c>
      <c r="C55" t="s">
        <v>68</v>
      </c>
      <c r="D55" t="s">
        <v>114</v>
      </c>
      <c r="E55" s="1">
        <v>438</v>
      </c>
      <c r="F55" s="1">
        <v>450</v>
      </c>
      <c r="G55" s="5">
        <v>465.55669</v>
      </c>
      <c r="H55" s="5">
        <v>465.55669</v>
      </c>
      <c r="I55" s="1">
        <v>3</v>
      </c>
      <c r="J55" s="3">
        <v>26.4</v>
      </c>
      <c r="K55" s="2">
        <v>166455</v>
      </c>
      <c r="L55" s="2">
        <v>208955.948676987</v>
      </c>
      <c r="M55" s="2">
        <v>142628.5</v>
      </c>
      <c r="N55" s="2">
        <v>225751.358962133</v>
      </c>
      <c r="O55" s="18">
        <f t="shared" si="0"/>
        <v>1.1670528681154186</v>
      </c>
      <c r="P55" s="3">
        <f>O55</f>
        <v>1.1670528681154186</v>
      </c>
      <c r="Q55" s="4">
        <v>0.89769032517167302</v>
      </c>
    </row>
    <row r="56" spans="1:17" x14ac:dyDescent="0.25">
      <c r="A56" s="1" t="s">
        <v>10</v>
      </c>
      <c r="B56" s="1" t="s">
        <v>11</v>
      </c>
      <c r="C56" t="s">
        <v>68</v>
      </c>
      <c r="D56" t="s">
        <v>115</v>
      </c>
      <c r="E56" s="1">
        <v>451</v>
      </c>
      <c r="F56" s="1">
        <v>459</v>
      </c>
      <c r="G56" s="5">
        <v>396.58389599999998</v>
      </c>
      <c r="H56" s="5">
        <v>396.58389599999998</v>
      </c>
      <c r="I56" s="1">
        <v>3</v>
      </c>
      <c r="J56" s="3">
        <v>27.09</v>
      </c>
      <c r="K56" s="2">
        <v>60064.75</v>
      </c>
      <c r="L56" s="2">
        <v>9836.5870700919404</v>
      </c>
      <c r="M56" s="2">
        <v>61151.25</v>
      </c>
      <c r="N56" s="2">
        <v>15727.29808923</v>
      </c>
      <c r="O56" s="18">
        <f t="shared" si="0"/>
        <v>0.98223257905602912</v>
      </c>
      <c r="P56" s="18">
        <f>-1/O56</f>
        <v>-1.0180888124898546</v>
      </c>
      <c r="Q56" s="4">
        <v>0.92311051235723895</v>
      </c>
    </row>
    <row r="57" spans="1:17" x14ac:dyDescent="0.25">
      <c r="A57" s="1" t="s">
        <v>10</v>
      </c>
      <c r="B57" s="1" t="s">
        <v>11</v>
      </c>
      <c r="C57" t="s">
        <v>68</v>
      </c>
      <c r="D57" t="s">
        <v>116</v>
      </c>
      <c r="E57" s="1">
        <v>457</v>
      </c>
      <c r="F57" s="1">
        <v>469</v>
      </c>
      <c r="G57" s="5">
        <v>531.96310200000005</v>
      </c>
      <c r="H57" s="5">
        <v>531.96310200000005</v>
      </c>
      <c r="I57" s="1">
        <v>3</v>
      </c>
      <c r="J57" s="3">
        <v>34.46</v>
      </c>
      <c r="K57" s="2">
        <v>110643.5</v>
      </c>
      <c r="L57" s="2">
        <v>18284.597637082399</v>
      </c>
      <c r="M57" s="2">
        <v>107795.75</v>
      </c>
      <c r="N57" s="2">
        <v>21591.3230531966</v>
      </c>
      <c r="O57" s="18">
        <f t="shared" si="0"/>
        <v>1.0264180174079218</v>
      </c>
      <c r="P57" s="3">
        <f>O57</f>
        <v>1.0264180174079218</v>
      </c>
      <c r="Q57" s="4">
        <v>0.86748848309761595</v>
      </c>
    </row>
    <row r="58" spans="1:17" x14ac:dyDescent="0.25">
      <c r="A58" s="1" t="s">
        <v>10</v>
      </c>
      <c r="B58" s="1" t="s">
        <v>11</v>
      </c>
      <c r="C58" t="s">
        <v>68</v>
      </c>
      <c r="D58" t="s">
        <v>117</v>
      </c>
      <c r="E58" s="1">
        <v>460</v>
      </c>
      <c r="F58" s="1">
        <v>469</v>
      </c>
      <c r="G58" s="5">
        <v>589.31421999999998</v>
      </c>
      <c r="H58" s="5">
        <v>589.31421999999998</v>
      </c>
      <c r="I58" s="1">
        <v>2</v>
      </c>
      <c r="J58" s="3">
        <v>30.39</v>
      </c>
      <c r="K58" s="2">
        <v>1674370</v>
      </c>
      <c r="L58" s="2">
        <v>545391.99305774504</v>
      </c>
      <c r="M58" s="2">
        <v>2191843.5</v>
      </c>
      <c r="N58" s="2">
        <v>258643.44553989699</v>
      </c>
      <c r="O58" s="18">
        <f t="shared" si="0"/>
        <v>0.76390946707645868</v>
      </c>
      <c r="P58" s="18">
        <f>-1/O58</f>
        <v>-1.3090556448096897</v>
      </c>
      <c r="Q58" s="4">
        <v>0.207134470048248</v>
      </c>
    </row>
    <row r="59" spans="1:17" x14ac:dyDescent="0.25">
      <c r="A59" s="1" t="s">
        <v>10</v>
      </c>
      <c r="B59" s="1" t="s">
        <v>11</v>
      </c>
      <c r="C59" t="s">
        <v>68</v>
      </c>
      <c r="D59" t="s">
        <v>118</v>
      </c>
      <c r="E59" s="1">
        <v>470</v>
      </c>
      <c r="F59" s="1">
        <v>480</v>
      </c>
      <c r="G59" s="5">
        <v>641.32013300000006</v>
      </c>
      <c r="H59" s="5">
        <v>641.32013300000006</v>
      </c>
      <c r="I59" s="1">
        <v>2</v>
      </c>
      <c r="J59" s="3">
        <v>31.47</v>
      </c>
      <c r="K59" s="2">
        <v>117454</v>
      </c>
      <c r="L59" s="2">
        <v>22605.5694022512</v>
      </c>
      <c r="M59" s="2">
        <v>110476</v>
      </c>
      <c r="N59" s="2">
        <v>21718.285337475401</v>
      </c>
      <c r="O59" s="18">
        <f t="shared" si="0"/>
        <v>1.0631630399362757</v>
      </c>
      <c r="P59" s="3">
        <f>O59</f>
        <v>1.0631630399362757</v>
      </c>
      <c r="Q59" s="4">
        <v>0.71314850039149702</v>
      </c>
    </row>
    <row r="60" spans="1:17" x14ac:dyDescent="0.25">
      <c r="A60" s="1" t="s">
        <v>10</v>
      </c>
      <c r="B60" s="1" t="s">
        <v>11</v>
      </c>
      <c r="C60" t="s">
        <v>68</v>
      </c>
      <c r="D60" t="s">
        <v>119</v>
      </c>
      <c r="E60" s="1">
        <v>470</v>
      </c>
      <c r="F60" s="1">
        <v>482</v>
      </c>
      <c r="G60" s="5">
        <v>489.58798999999999</v>
      </c>
      <c r="H60" s="5">
        <v>489.58798999999999</v>
      </c>
      <c r="I60" s="1">
        <v>3</v>
      </c>
      <c r="J60" s="3">
        <v>28.33</v>
      </c>
      <c r="K60" s="2">
        <v>237538</v>
      </c>
      <c r="L60" s="2">
        <v>58153.6244227305</v>
      </c>
      <c r="M60" s="2">
        <v>244213.25</v>
      </c>
      <c r="N60" s="2">
        <v>35228.6828264625</v>
      </c>
      <c r="O60" s="18">
        <f t="shared" si="0"/>
        <v>0.97266630700832157</v>
      </c>
      <c r="P60" s="18">
        <f>-1/O60</f>
        <v>-1.028101819498354</v>
      </c>
      <c r="Q60" s="4">
        <v>0.87171625270256303</v>
      </c>
    </row>
    <row r="61" spans="1:17" x14ac:dyDescent="0.25">
      <c r="A61" s="1" t="s">
        <v>10</v>
      </c>
      <c r="B61" s="1" t="s">
        <v>11</v>
      </c>
      <c r="C61" t="s">
        <v>68</v>
      </c>
      <c r="D61" t="s">
        <v>120</v>
      </c>
      <c r="E61" s="1">
        <v>470</v>
      </c>
      <c r="F61" s="1">
        <v>492</v>
      </c>
      <c r="G61" s="5">
        <v>606.32627300000001</v>
      </c>
      <c r="H61" s="5">
        <v>606.57699300000002</v>
      </c>
      <c r="I61" s="1">
        <v>4</v>
      </c>
      <c r="J61" s="3">
        <v>33.64</v>
      </c>
      <c r="K61" s="2">
        <v>7807.25</v>
      </c>
      <c r="L61" s="2">
        <v>4621.7077133349703</v>
      </c>
      <c r="M61" s="2">
        <v>5049.5</v>
      </c>
      <c r="N61" s="2">
        <v>496.55337074678999</v>
      </c>
      <c r="O61" s="18">
        <f t="shared" si="0"/>
        <v>1.5461431824933161</v>
      </c>
      <c r="P61" s="3">
        <f t="shared" ref="P61:P72" si="7">O61</f>
        <v>1.5461431824933161</v>
      </c>
      <c r="Q61" s="4">
        <v>0.37820432003747401</v>
      </c>
    </row>
    <row r="62" spans="1:17" x14ac:dyDescent="0.25">
      <c r="A62" s="1" t="s">
        <v>10</v>
      </c>
      <c r="B62" s="1" t="s">
        <v>11</v>
      </c>
      <c r="C62" t="s">
        <v>68</v>
      </c>
      <c r="D62" t="s">
        <v>121</v>
      </c>
      <c r="E62" s="1">
        <v>481</v>
      </c>
      <c r="F62" s="1">
        <v>492</v>
      </c>
      <c r="G62" s="5">
        <v>387.227555</v>
      </c>
      <c r="H62" s="5">
        <v>387.227555</v>
      </c>
      <c r="I62" s="1">
        <v>3</v>
      </c>
      <c r="J62" s="3">
        <v>24.79</v>
      </c>
      <c r="K62" s="2">
        <v>101051.75</v>
      </c>
      <c r="L62" s="2">
        <v>31184.298103172001</v>
      </c>
      <c r="M62" s="2">
        <v>43782.75</v>
      </c>
      <c r="N62" s="2">
        <v>6700.9160334613898</v>
      </c>
      <c r="O62" s="18">
        <f t="shared" si="0"/>
        <v>2.3080265629728602</v>
      </c>
      <c r="P62" s="3">
        <f t="shared" si="7"/>
        <v>2.3080265629728602</v>
      </c>
      <c r="Q62" s="4">
        <v>4.6983335398166702E-2</v>
      </c>
    </row>
    <row r="63" spans="1:17" x14ac:dyDescent="0.25">
      <c r="A63" s="1" t="s">
        <v>10</v>
      </c>
      <c r="B63" s="1" t="s">
        <v>11</v>
      </c>
      <c r="C63" t="s">
        <v>68</v>
      </c>
      <c r="D63" t="s">
        <v>122</v>
      </c>
      <c r="E63" s="1">
        <v>481</v>
      </c>
      <c r="F63" s="1">
        <v>507</v>
      </c>
      <c r="G63" s="5">
        <v>866.813176</v>
      </c>
      <c r="H63" s="5">
        <v>867.14747499999999</v>
      </c>
      <c r="I63" s="1">
        <v>3</v>
      </c>
      <c r="J63" s="3">
        <v>36.229999999999997</v>
      </c>
      <c r="K63" s="2">
        <v>26347.25</v>
      </c>
      <c r="L63" s="2">
        <v>24215.6613720852</v>
      </c>
      <c r="M63" s="2">
        <v>7962.75</v>
      </c>
      <c r="N63" s="2">
        <v>2022.1723931208201</v>
      </c>
      <c r="O63" s="18">
        <f t="shared" si="0"/>
        <v>3.3088129101127124</v>
      </c>
      <c r="P63" s="3">
        <f t="shared" si="7"/>
        <v>3.3088129101127124</v>
      </c>
      <c r="Q63" s="4">
        <v>0.28022165100753099</v>
      </c>
    </row>
    <row r="64" spans="1:17" x14ac:dyDescent="0.25">
      <c r="A64" s="1" t="s">
        <v>10</v>
      </c>
      <c r="B64" s="1" t="s">
        <v>11</v>
      </c>
      <c r="C64" t="s">
        <v>68</v>
      </c>
      <c r="D64" t="s">
        <v>122</v>
      </c>
      <c r="E64" s="1">
        <v>481</v>
      </c>
      <c r="F64" s="1">
        <v>507</v>
      </c>
      <c r="G64" s="5">
        <v>650.36170100000004</v>
      </c>
      <c r="H64" s="5">
        <v>650.61242600000003</v>
      </c>
      <c r="I64" s="1">
        <v>4</v>
      </c>
      <c r="J64" s="3">
        <v>36.159999999999997</v>
      </c>
      <c r="K64" s="2">
        <v>23391.5</v>
      </c>
      <c r="L64" s="2">
        <v>25653.013862897202</v>
      </c>
      <c r="M64" s="2">
        <v>6179.75</v>
      </c>
      <c r="N64" s="2">
        <v>1489.58305827503</v>
      </c>
      <c r="O64" s="18">
        <f t="shared" si="0"/>
        <v>3.7851854848497108</v>
      </c>
      <c r="P64" s="3">
        <f t="shared" si="7"/>
        <v>3.7851854848497108</v>
      </c>
      <c r="Q64" s="4">
        <v>0.32941817874832602</v>
      </c>
    </row>
    <row r="65" spans="1:17" x14ac:dyDescent="0.25">
      <c r="A65" s="1" t="s">
        <v>10</v>
      </c>
      <c r="B65" s="1" t="s">
        <v>11</v>
      </c>
      <c r="C65" t="s">
        <v>68</v>
      </c>
      <c r="D65" t="s">
        <v>123</v>
      </c>
      <c r="E65" s="1">
        <v>483</v>
      </c>
      <c r="F65" s="1">
        <v>492</v>
      </c>
      <c r="G65" s="5">
        <v>487.77948199999997</v>
      </c>
      <c r="H65" s="5">
        <v>487.77948199999997</v>
      </c>
      <c r="I65" s="1">
        <v>2</v>
      </c>
      <c r="J65" s="3">
        <v>27.83</v>
      </c>
      <c r="K65" s="2">
        <v>228505</v>
      </c>
      <c r="L65" s="2">
        <v>55049.699831152502</v>
      </c>
      <c r="M65" s="2">
        <v>129622.25</v>
      </c>
      <c r="N65" s="2">
        <v>16370.9594003375</v>
      </c>
      <c r="O65" s="18">
        <f t="shared" si="0"/>
        <v>1.7628532138579602</v>
      </c>
      <c r="P65" s="3">
        <f t="shared" si="7"/>
        <v>1.7628532138579602</v>
      </c>
      <c r="Q65" s="4">
        <v>4.7683117208425198E-2</v>
      </c>
    </row>
    <row r="66" spans="1:17" x14ac:dyDescent="0.25">
      <c r="A66" s="1" t="s">
        <v>10</v>
      </c>
      <c r="B66" s="1" t="s">
        <v>11</v>
      </c>
      <c r="C66" t="s">
        <v>68</v>
      </c>
      <c r="D66" t="s">
        <v>124</v>
      </c>
      <c r="E66" s="1">
        <v>483</v>
      </c>
      <c r="F66" s="1">
        <v>507</v>
      </c>
      <c r="G66" s="5">
        <v>805.10770100000002</v>
      </c>
      <c r="H66" s="5">
        <v>805.442004</v>
      </c>
      <c r="I66" s="1">
        <v>3</v>
      </c>
      <c r="J66" s="3">
        <v>38.64</v>
      </c>
      <c r="K66" s="2">
        <v>86625.75</v>
      </c>
      <c r="L66" s="2">
        <v>76044.278635460098</v>
      </c>
      <c r="M66" s="2">
        <v>25837.75</v>
      </c>
      <c r="N66" s="2">
        <v>14006.293252945199</v>
      </c>
      <c r="O66" s="18">
        <f t="shared" si="0"/>
        <v>3.3526816383005484</v>
      </c>
      <c r="P66" s="3">
        <f t="shared" si="7"/>
        <v>3.3526816383005484</v>
      </c>
      <c r="Q66" s="4">
        <v>0.26117104441008498</v>
      </c>
    </row>
    <row r="67" spans="1:17" x14ac:dyDescent="0.25">
      <c r="A67" s="1" t="s">
        <v>10</v>
      </c>
      <c r="B67" s="1" t="s">
        <v>11</v>
      </c>
      <c r="C67" t="s">
        <v>68</v>
      </c>
      <c r="D67" t="s">
        <v>125</v>
      </c>
      <c r="E67" s="1">
        <v>493</v>
      </c>
      <c r="F67" s="1">
        <v>507</v>
      </c>
      <c r="G67" s="5">
        <v>729.39098999999999</v>
      </c>
      <c r="H67" s="5">
        <v>729.39098999999999</v>
      </c>
      <c r="I67" s="1">
        <v>2</v>
      </c>
      <c r="J67" s="3">
        <v>35.299999999999997</v>
      </c>
      <c r="K67" s="2">
        <v>1482904.5</v>
      </c>
      <c r="L67" s="2">
        <v>238060.615378205</v>
      </c>
      <c r="M67" s="2">
        <v>532451.25</v>
      </c>
      <c r="N67" s="2">
        <v>73769.199878319807</v>
      </c>
      <c r="O67" s="18">
        <f t="shared" ref="O67:O93" si="8">K67/M67</f>
        <v>2.7850521526618635</v>
      </c>
      <c r="P67" s="3">
        <f t="shared" si="7"/>
        <v>2.7850521526618635</v>
      </c>
      <c r="Q67" s="4">
        <v>4.0232500211239098E-3</v>
      </c>
    </row>
    <row r="68" spans="1:17" x14ac:dyDescent="0.25">
      <c r="A68" s="1" t="s">
        <v>10</v>
      </c>
      <c r="B68" s="1" t="s">
        <v>11</v>
      </c>
      <c r="C68" t="s">
        <v>68</v>
      </c>
      <c r="D68" t="s">
        <v>126</v>
      </c>
      <c r="E68" s="1">
        <v>493</v>
      </c>
      <c r="F68" s="1">
        <v>510</v>
      </c>
      <c r="G68" s="5">
        <v>619.01100299999996</v>
      </c>
      <c r="H68" s="5">
        <v>619.34528599999999</v>
      </c>
      <c r="I68" s="1">
        <v>3</v>
      </c>
      <c r="J68" s="3">
        <v>35.270000000000003</v>
      </c>
      <c r="K68" s="2">
        <v>17248.25</v>
      </c>
      <c r="L68" s="2">
        <v>8869.8469089099799</v>
      </c>
      <c r="M68" s="2">
        <v>7599</v>
      </c>
      <c r="N68" s="2">
        <v>2393.9073708061401</v>
      </c>
      <c r="O68" s="18">
        <f t="shared" si="8"/>
        <v>2.2698052375312541</v>
      </c>
      <c r="P68" s="3">
        <f t="shared" si="7"/>
        <v>2.2698052375312541</v>
      </c>
      <c r="Q68" s="4">
        <v>0.15470245679612801</v>
      </c>
    </row>
    <row r="69" spans="1:17" x14ac:dyDescent="0.25">
      <c r="A69" s="1" t="s">
        <v>10</v>
      </c>
      <c r="B69" s="1" t="s">
        <v>11</v>
      </c>
      <c r="C69" t="s">
        <v>68</v>
      </c>
      <c r="D69" t="s">
        <v>127</v>
      </c>
      <c r="E69" s="1">
        <v>496</v>
      </c>
      <c r="F69" s="1">
        <v>507</v>
      </c>
      <c r="G69" s="5">
        <v>550.30893700000001</v>
      </c>
      <c r="H69" s="5">
        <v>550.30893700000001</v>
      </c>
      <c r="I69" s="1">
        <v>2</v>
      </c>
      <c r="J69" s="3">
        <v>27.92</v>
      </c>
      <c r="K69" s="2">
        <v>31810.75</v>
      </c>
      <c r="L69" s="2">
        <v>11622.828665497</v>
      </c>
      <c r="M69" s="2">
        <v>12822.25</v>
      </c>
      <c r="N69" s="2">
        <v>2136.1181351928999</v>
      </c>
      <c r="O69" s="18">
        <f t="shared" si="8"/>
        <v>2.4809023377332373</v>
      </c>
      <c r="P69" s="3">
        <f t="shared" si="7"/>
        <v>2.4809023377332373</v>
      </c>
      <c r="Q69" s="4">
        <v>6.3888928219594202E-2</v>
      </c>
    </row>
    <row r="70" spans="1:17" x14ac:dyDescent="0.25">
      <c r="A70" s="1" t="s">
        <v>10</v>
      </c>
      <c r="B70" s="1" t="s">
        <v>11</v>
      </c>
      <c r="C70" t="s">
        <v>68</v>
      </c>
      <c r="D70" t="s">
        <v>128</v>
      </c>
      <c r="E70" s="1">
        <v>511</v>
      </c>
      <c r="F70" s="1">
        <v>531</v>
      </c>
      <c r="G70" s="5">
        <v>721.40993700000001</v>
      </c>
      <c r="H70" s="5">
        <v>721.74419699999999</v>
      </c>
      <c r="I70" s="1">
        <v>3</v>
      </c>
      <c r="J70" s="3">
        <v>29.86</v>
      </c>
      <c r="K70" s="2">
        <v>38264.25</v>
      </c>
      <c r="L70" s="2">
        <v>7318.4605408173102</v>
      </c>
      <c r="M70" s="2">
        <v>31586.75</v>
      </c>
      <c r="N70" s="2">
        <v>8047.8925308120197</v>
      </c>
      <c r="O70" s="18">
        <f t="shared" si="8"/>
        <v>1.2114019327724441</v>
      </c>
      <c r="P70" s="3">
        <f t="shared" si="7"/>
        <v>1.2114019327724441</v>
      </c>
      <c r="Q70" s="4">
        <v>0.32893232389974703</v>
      </c>
    </row>
    <row r="71" spans="1:17" x14ac:dyDescent="0.25">
      <c r="A71" s="1" t="s">
        <v>10</v>
      </c>
      <c r="B71" s="1" t="s">
        <v>11</v>
      </c>
      <c r="C71" t="s">
        <v>68</v>
      </c>
      <c r="D71" t="s">
        <v>128</v>
      </c>
      <c r="E71" s="1">
        <v>511</v>
      </c>
      <c r="F71" s="1">
        <v>531</v>
      </c>
      <c r="G71" s="5">
        <v>541.30927199999996</v>
      </c>
      <c r="H71" s="5">
        <v>541.55996700000003</v>
      </c>
      <c r="I71" s="1">
        <v>4</v>
      </c>
      <c r="J71" s="3">
        <v>29.83</v>
      </c>
      <c r="K71" s="2">
        <v>320382</v>
      </c>
      <c r="L71" s="2">
        <v>28843.521837667398</v>
      </c>
      <c r="M71" s="2">
        <v>265791.5</v>
      </c>
      <c r="N71" s="2">
        <v>54170.9504000991</v>
      </c>
      <c r="O71" s="18">
        <f t="shared" si="8"/>
        <v>1.2053884341673831</v>
      </c>
      <c r="P71" s="3">
        <f t="shared" si="7"/>
        <v>1.2053884341673831</v>
      </c>
      <c r="Q71" s="4">
        <v>0.18936234679194699</v>
      </c>
    </row>
    <row r="72" spans="1:17" x14ac:dyDescent="0.25">
      <c r="A72" s="1" t="s">
        <v>10</v>
      </c>
      <c r="B72" s="1" t="s">
        <v>11</v>
      </c>
      <c r="C72" t="s">
        <v>68</v>
      </c>
      <c r="D72" t="s">
        <v>128</v>
      </c>
      <c r="E72" s="1">
        <v>511</v>
      </c>
      <c r="F72" s="1">
        <v>531</v>
      </c>
      <c r="G72" s="5">
        <v>433.248873</v>
      </c>
      <c r="H72" s="5">
        <v>433.44942900000001</v>
      </c>
      <c r="I72" s="1">
        <v>5</v>
      </c>
      <c r="J72" s="3">
        <v>29.82</v>
      </c>
      <c r="K72" s="2">
        <v>100681.5</v>
      </c>
      <c r="L72" s="2">
        <v>12055.418397965201</v>
      </c>
      <c r="M72" s="2">
        <v>76439.25</v>
      </c>
      <c r="N72" s="2">
        <v>18300.561868082001</v>
      </c>
      <c r="O72" s="18">
        <f t="shared" si="8"/>
        <v>1.3171440065149775</v>
      </c>
      <c r="P72" s="3">
        <f t="shared" si="7"/>
        <v>1.3171440065149775</v>
      </c>
      <c r="Q72" s="4">
        <v>0.111375412326238</v>
      </c>
    </row>
    <row r="73" spans="1:17" x14ac:dyDescent="0.25">
      <c r="A73" s="1" t="s">
        <v>10</v>
      </c>
      <c r="B73" s="1" t="s">
        <v>11</v>
      </c>
      <c r="C73" t="s">
        <v>68</v>
      </c>
      <c r="D73" t="s">
        <v>129</v>
      </c>
      <c r="E73" s="1">
        <v>512</v>
      </c>
      <c r="F73" s="1">
        <v>531</v>
      </c>
      <c r="G73" s="5">
        <v>669.37623299999996</v>
      </c>
      <c r="H73" s="5">
        <v>669.71050600000001</v>
      </c>
      <c r="I73" s="1">
        <v>3</v>
      </c>
      <c r="J73" s="3">
        <v>31.97</v>
      </c>
      <c r="K73" s="2">
        <v>296461.5</v>
      </c>
      <c r="L73" s="2">
        <v>41252.763631664697</v>
      </c>
      <c r="M73" s="2">
        <v>329022.5</v>
      </c>
      <c r="N73" s="2">
        <v>25780.4517949162</v>
      </c>
      <c r="O73" s="18">
        <f t="shared" si="8"/>
        <v>0.90103716311194526</v>
      </c>
      <c r="P73" s="18">
        <f>-1/O73</f>
        <v>-1.1098321367192705</v>
      </c>
      <c r="Q73" s="4">
        <v>0.29834291477141001</v>
      </c>
    </row>
    <row r="74" spans="1:17" x14ac:dyDescent="0.25">
      <c r="A74" s="1" t="s">
        <v>10</v>
      </c>
      <c r="B74" s="1" t="s">
        <v>11</v>
      </c>
      <c r="C74" t="s">
        <v>68</v>
      </c>
      <c r="D74" t="s">
        <v>129</v>
      </c>
      <c r="E74" s="1">
        <v>512</v>
      </c>
      <c r="F74" s="1">
        <v>531</v>
      </c>
      <c r="G74" s="5">
        <v>502.28399400000001</v>
      </c>
      <c r="H74" s="5">
        <v>502.53469799999999</v>
      </c>
      <c r="I74" s="1">
        <v>4</v>
      </c>
      <c r="J74" s="3">
        <v>31.97</v>
      </c>
      <c r="K74" s="2">
        <v>315056.5</v>
      </c>
      <c r="L74" s="2">
        <v>36101.022066556499</v>
      </c>
      <c r="M74" s="2">
        <v>346067.5</v>
      </c>
      <c r="N74" s="2">
        <v>8130.1442330379296</v>
      </c>
      <c r="O74" s="18">
        <f t="shared" si="8"/>
        <v>0.91039031402833259</v>
      </c>
      <c r="P74" s="18">
        <f>-1/O74</f>
        <v>-1.0984299641492876</v>
      </c>
      <c r="Q74" s="4">
        <v>0.23450053177125499</v>
      </c>
    </row>
    <row r="75" spans="1:17" x14ac:dyDescent="0.25">
      <c r="A75" s="1" t="s">
        <v>10</v>
      </c>
      <c r="B75" s="1" t="s">
        <v>11</v>
      </c>
      <c r="C75" t="s">
        <v>68</v>
      </c>
      <c r="D75" t="s">
        <v>130</v>
      </c>
      <c r="E75" s="1">
        <v>512</v>
      </c>
      <c r="F75" s="1">
        <v>538</v>
      </c>
      <c r="G75" s="5">
        <v>544.50600799999995</v>
      </c>
      <c r="H75" s="5">
        <v>544.70657100000005</v>
      </c>
      <c r="I75" s="1">
        <v>5</v>
      </c>
      <c r="J75" s="3">
        <v>32.28</v>
      </c>
      <c r="K75" s="2">
        <v>16830</v>
      </c>
      <c r="L75" s="2">
        <v>5049.1870632805803</v>
      </c>
      <c r="M75" s="2">
        <v>20500</v>
      </c>
      <c r="N75" s="2">
        <v>3840.4428781066299</v>
      </c>
      <c r="O75" s="18">
        <f t="shared" si="8"/>
        <v>0.82097560975609751</v>
      </c>
      <c r="P75" s="18">
        <f>-1/O75</f>
        <v>-1.2180629827688652</v>
      </c>
      <c r="Q75" s="4">
        <v>0.35763691464264102</v>
      </c>
    </row>
    <row r="76" spans="1:17" x14ac:dyDescent="0.25">
      <c r="A76" s="1" t="s">
        <v>10</v>
      </c>
      <c r="B76" s="1" t="s">
        <v>11</v>
      </c>
      <c r="C76" t="s">
        <v>68</v>
      </c>
      <c r="D76" t="s">
        <v>131</v>
      </c>
      <c r="E76" s="1">
        <v>513</v>
      </c>
      <c r="F76" s="1">
        <v>531</v>
      </c>
      <c r="G76" s="5">
        <v>925.51015700000005</v>
      </c>
      <c r="H76" s="5">
        <v>925.51015700000005</v>
      </c>
      <c r="I76" s="1">
        <v>2</v>
      </c>
      <c r="J76" s="3">
        <v>34.700000000000003</v>
      </c>
      <c r="K76" s="2">
        <v>442359.25</v>
      </c>
      <c r="L76" s="2">
        <v>112221.724931884</v>
      </c>
      <c r="M76" s="2">
        <v>479715.75</v>
      </c>
      <c r="N76" s="2">
        <v>92659.266984945905</v>
      </c>
      <c r="O76" s="18">
        <f t="shared" si="8"/>
        <v>0.92212784341560605</v>
      </c>
      <c r="P76" s="18">
        <f>-1/O76</f>
        <v>-1.0844483301750782</v>
      </c>
      <c r="Q76" s="4">
        <v>0.67273679921277396</v>
      </c>
    </row>
    <row r="77" spans="1:17" x14ac:dyDescent="0.25">
      <c r="A77" s="1" t="s">
        <v>10</v>
      </c>
      <c r="B77" s="1" t="s">
        <v>11</v>
      </c>
      <c r="C77" t="s">
        <v>68</v>
      </c>
      <c r="D77" t="s">
        <v>131</v>
      </c>
      <c r="E77" s="1">
        <v>513</v>
      </c>
      <c r="F77" s="1">
        <v>531</v>
      </c>
      <c r="G77" s="5">
        <v>617.34253000000001</v>
      </c>
      <c r="H77" s="5">
        <v>617.34253000000001</v>
      </c>
      <c r="I77" s="1">
        <v>3</v>
      </c>
      <c r="J77" s="3">
        <v>34.619999999999997</v>
      </c>
      <c r="K77" s="2">
        <v>1294161.75</v>
      </c>
      <c r="L77" s="2">
        <v>166782.464177705</v>
      </c>
      <c r="M77" s="2">
        <v>1529275.5</v>
      </c>
      <c r="N77" s="2">
        <v>213753.26089968701</v>
      </c>
      <c r="O77" s="18">
        <f t="shared" si="8"/>
        <v>0.8462580810324889</v>
      </c>
      <c r="P77" s="18">
        <f>-1/O77</f>
        <v>-1.1816726154980242</v>
      </c>
      <c r="Q77" s="4">
        <v>0.18663969778168399</v>
      </c>
    </row>
    <row r="78" spans="1:17" x14ac:dyDescent="0.25">
      <c r="A78" s="1" t="s">
        <v>10</v>
      </c>
      <c r="B78" s="1" t="s">
        <v>11</v>
      </c>
      <c r="C78" t="s">
        <v>68</v>
      </c>
      <c r="D78" t="s">
        <v>132</v>
      </c>
      <c r="E78" s="1">
        <v>513</v>
      </c>
      <c r="F78" s="1">
        <v>538</v>
      </c>
      <c r="G78" s="5">
        <v>641.355413</v>
      </c>
      <c r="H78" s="5">
        <v>641.60612500000002</v>
      </c>
      <c r="I78" s="1">
        <v>4</v>
      </c>
      <c r="J78" s="3">
        <v>34.380000000000003</v>
      </c>
      <c r="K78" s="2">
        <v>80334.5</v>
      </c>
      <c r="L78" s="2">
        <v>43042.730202090999</v>
      </c>
      <c r="M78" s="2">
        <v>102875</v>
      </c>
      <c r="N78" s="2">
        <v>17343.414845410301</v>
      </c>
      <c r="O78" s="18">
        <f t="shared" si="8"/>
        <v>0.7808942891859052</v>
      </c>
      <c r="P78" s="18">
        <f>-1/O78</f>
        <v>-1.2805830620717127</v>
      </c>
      <c r="Q78" s="4">
        <v>0.44810107388354697</v>
      </c>
    </row>
    <row r="79" spans="1:17" x14ac:dyDescent="0.25">
      <c r="A79" s="1" t="s">
        <v>10</v>
      </c>
      <c r="B79" s="1" t="s">
        <v>11</v>
      </c>
      <c r="C79" t="s">
        <v>68</v>
      </c>
      <c r="D79" t="s">
        <v>133</v>
      </c>
      <c r="E79" s="1">
        <v>532</v>
      </c>
      <c r="F79" s="1">
        <v>550</v>
      </c>
      <c r="G79" s="5">
        <v>673.36874399999999</v>
      </c>
      <c r="H79" s="5">
        <v>673.70304899999996</v>
      </c>
      <c r="I79" s="1">
        <v>3</v>
      </c>
      <c r="J79" s="3">
        <v>40.409999999999997</v>
      </c>
      <c r="K79" s="2">
        <v>15754.25</v>
      </c>
      <c r="L79" s="2">
        <v>9528.3856548473104</v>
      </c>
      <c r="M79" s="2">
        <v>17602.75</v>
      </c>
      <c r="N79" s="2">
        <v>6507.1657568790997</v>
      </c>
      <c r="O79" s="18">
        <f t="shared" si="8"/>
        <v>0.89498799903424175</v>
      </c>
      <c r="P79" s="18">
        <f>-1/O79</f>
        <v>-1.1173334179665806</v>
      </c>
      <c r="Q79" s="4">
        <v>0.79191287293742296</v>
      </c>
    </row>
    <row r="80" spans="1:17" x14ac:dyDescent="0.25">
      <c r="A80" s="1" t="s">
        <v>10</v>
      </c>
      <c r="B80" s="1" t="s">
        <v>11</v>
      </c>
      <c r="C80" t="s">
        <v>68</v>
      </c>
      <c r="D80" t="s">
        <v>134</v>
      </c>
      <c r="E80" s="1">
        <v>539</v>
      </c>
      <c r="F80" s="1">
        <v>550</v>
      </c>
      <c r="G80" s="5">
        <v>653.35608500000001</v>
      </c>
      <c r="H80" s="5">
        <v>653.35608500000001</v>
      </c>
      <c r="I80" s="1">
        <v>2</v>
      </c>
      <c r="J80" s="3">
        <v>31.23</v>
      </c>
      <c r="K80" s="2">
        <v>3420862.25</v>
      </c>
      <c r="L80" s="2">
        <v>407126.73363792599</v>
      </c>
      <c r="M80" s="2">
        <v>3730225.5</v>
      </c>
      <c r="N80" s="2">
        <v>414556.40194700798</v>
      </c>
      <c r="O80" s="18">
        <f t="shared" si="8"/>
        <v>0.91706580473486121</v>
      </c>
      <c r="P80" s="18">
        <f>-1/O80</f>
        <v>-1.0904342903605662</v>
      </c>
      <c r="Q80" s="4">
        <v>0.39201206382950798</v>
      </c>
    </row>
    <row r="81" spans="1:17" x14ac:dyDescent="0.25">
      <c r="A81" s="1" t="s">
        <v>10</v>
      </c>
      <c r="B81" s="1" t="s">
        <v>11</v>
      </c>
      <c r="C81" t="s">
        <v>68</v>
      </c>
      <c r="D81" t="s">
        <v>135</v>
      </c>
      <c r="E81" s="1">
        <v>556</v>
      </c>
      <c r="F81" s="1">
        <v>567</v>
      </c>
      <c r="G81" s="5">
        <v>482.28054200000003</v>
      </c>
      <c r="H81" s="5">
        <v>482.28054200000003</v>
      </c>
      <c r="I81" s="1">
        <v>3</v>
      </c>
      <c r="J81" s="3">
        <v>29.34</v>
      </c>
      <c r="K81" s="2">
        <v>42641</v>
      </c>
      <c r="L81" s="2">
        <v>3709.9813341848399</v>
      </c>
      <c r="M81" s="2">
        <v>40028.75</v>
      </c>
      <c r="N81" s="2">
        <v>4779.0028967871503</v>
      </c>
      <c r="O81" s="18">
        <f t="shared" si="8"/>
        <v>1.065259344845892</v>
      </c>
      <c r="P81" s="3">
        <f t="shared" ref="P81:P82" si="9">O81</f>
        <v>1.065259344845892</v>
      </c>
      <c r="Q81" s="4">
        <v>0.48448426555416901</v>
      </c>
    </row>
    <row r="82" spans="1:17" x14ac:dyDescent="0.25">
      <c r="A82" s="1" t="s">
        <v>10</v>
      </c>
      <c r="B82" s="1" t="s">
        <v>11</v>
      </c>
      <c r="C82" t="s">
        <v>68</v>
      </c>
      <c r="D82" t="s">
        <v>136</v>
      </c>
      <c r="E82" s="1">
        <v>557</v>
      </c>
      <c r="F82" s="1">
        <v>567</v>
      </c>
      <c r="G82" s="5">
        <v>658.86969399999998</v>
      </c>
      <c r="H82" s="5">
        <v>658.86969399999998</v>
      </c>
      <c r="I82" s="1">
        <v>2</v>
      </c>
      <c r="J82" s="3">
        <v>33.01</v>
      </c>
      <c r="K82" s="2">
        <v>1085199.25</v>
      </c>
      <c r="L82" s="2">
        <v>134566.612596466</v>
      </c>
      <c r="M82" s="2">
        <v>1081774.25</v>
      </c>
      <c r="N82" s="2">
        <v>116861.638875584</v>
      </c>
      <c r="O82" s="18">
        <f t="shared" si="8"/>
        <v>1.0031660949592764</v>
      </c>
      <c r="P82" s="3">
        <f t="shared" si="9"/>
        <v>1.0031660949592764</v>
      </c>
      <c r="Q82" s="4">
        <v>0.97454756921679098</v>
      </c>
    </row>
    <row r="83" spans="1:17" x14ac:dyDescent="0.25">
      <c r="A83" s="1" t="s">
        <v>10</v>
      </c>
      <c r="B83" s="1" t="s">
        <v>11</v>
      </c>
      <c r="C83" t="s">
        <v>68</v>
      </c>
      <c r="D83" t="s">
        <v>137</v>
      </c>
      <c r="E83" s="1">
        <v>568</v>
      </c>
      <c r="F83" s="1">
        <v>576</v>
      </c>
      <c r="G83" s="5">
        <v>475.74510700000002</v>
      </c>
      <c r="H83" s="5">
        <v>475.74510700000002</v>
      </c>
      <c r="I83" s="1">
        <v>2</v>
      </c>
      <c r="J83" s="3">
        <v>35.049999999999997</v>
      </c>
      <c r="K83" s="2">
        <v>63433</v>
      </c>
      <c r="L83" s="2">
        <v>95131.918284558895</v>
      </c>
      <c r="M83" s="2">
        <v>80696.75</v>
      </c>
      <c r="N83" s="2">
        <v>133621.580338609</v>
      </c>
      <c r="O83" s="18">
        <f t="shared" si="8"/>
        <v>0.78606635335375963</v>
      </c>
      <c r="P83" s="18">
        <f>-1/O83</f>
        <v>-1.2721572367695049</v>
      </c>
      <c r="Q83" s="4">
        <v>0.86197423636566495</v>
      </c>
    </row>
    <row r="84" spans="1:17" x14ac:dyDescent="0.25">
      <c r="A84" s="1" t="s">
        <v>10</v>
      </c>
      <c r="B84" s="1" t="s">
        <v>11</v>
      </c>
      <c r="C84" t="s">
        <v>68</v>
      </c>
      <c r="D84" t="s">
        <v>138</v>
      </c>
      <c r="E84" s="1">
        <v>568</v>
      </c>
      <c r="F84" s="1">
        <v>584</v>
      </c>
      <c r="G84" s="5">
        <v>602.66584499999999</v>
      </c>
      <c r="H84" s="5">
        <v>602.66584499999999</v>
      </c>
      <c r="I84" s="1">
        <v>3</v>
      </c>
      <c r="J84" s="3">
        <v>45.53</v>
      </c>
      <c r="K84" s="2">
        <v>26533.75</v>
      </c>
      <c r="L84" s="2">
        <v>15775.773536898199</v>
      </c>
      <c r="M84" s="2">
        <v>22336.5</v>
      </c>
      <c r="N84" s="2">
        <v>18870.0443096989</v>
      </c>
      <c r="O84" s="18">
        <f t="shared" si="8"/>
        <v>1.187909923219842</v>
      </c>
      <c r="P84" s="3">
        <f>O84</f>
        <v>1.187909923219842</v>
      </c>
      <c r="Q84" s="4">
        <v>0.77782157686460995</v>
      </c>
    </row>
    <row r="85" spans="1:17" x14ac:dyDescent="0.25">
      <c r="A85" s="1" t="s">
        <v>10</v>
      </c>
      <c r="B85" s="1" t="s">
        <v>11</v>
      </c>
      <c r="C85" t="s">
        <v>68</v>
      </c>
      <c r="D85" t="s">
        <v>139</v>
      </c>
      <c r="E85" s="1">
        <v>601</v>
      </c>
      <c r="F85" s="1">
        <v>613</v>
      </c>
      <c r="G85" s="5">
        <v>798.85200299999997</v>
      </c>
      <c r="H85" s="5">
        <v>798.85200299999997</v>
      </c>
      <c r="I85" s="1">
        <v>2</v>
      </c>
      <c r="J85" s="3">
        <v>33.26</v>
      </c>
      <c r="K85" s="2">
        <v>120272</v>
      </c>
      <c r="L85" s="2">
        <v>45155.537716873601</v>
      </c>
      <c r="M85" s="2">
        <v>124634.5</v>
      </c>
      <c r="N85" s="2">
        <v>17474.9585764888</v>
      </c>
      <c r="O85" s="18">
        <f t="shared" si="8"/>
        <v>0.96499765313777486</v>
      </c>
      <c r="P85" s="18">
        <f>-1/O85</f>
        <v>-1.0362719502461089</v>
      </c>
      <c r="Q85" s="4">
        <v>0.88377217310164902</v>
      </c>
    </row>
    <row r="86" spans="1:17" x14ac:dyDescent="0.25">
      <c r="A86" s="1" t="s">
        <v>10</v>
      </c>
      <c r="B86" s="1" t="s">
        <v>11</v>
      </c>
      <c r="C86" t="s">
        <v>68</v>
      </c>
      <c r="D86" t="s">
        <v>140</v>
      </c>
      <c r="E86" s="1">
        <v>614</v>
      </c>
      <c r="F86" s="1">
        <v>632</v>
      </c>
      <c r="G86" s="5">
        <v>764.37942599999997</v>
      </c>
      <c r="H86" s="5">
        <v>764.71370899999999</v>
      </c>
      <c r="I86" s="1">
        <v>3</v>
      </c>
      <c r="J86" s="3">
        <v>33.42</v>
      </c>
      <c r="K86" s="2">
        <v>648099.5</v>
      </c>
      <c r="L86" s="2">
        <v>194004.069790429</v>
      </c>
      <c r="M86" s="2">
        <v>653185.75</v>
      </c>
      <c r="N86" s="2">
        <v>68370.665688491703</v>
      </c>
      <c r="O86" s="18">
        <f t="shared" si="8"/>
        <v>0.99221316447886376</v>
      </c>
      <c r="P86" s="18">
        <f>-1/O86</f>
        <v>-1.0078479461872754</v>
      </c>
      <c r="Q86" s="4">
        <v>0.96803003307471303</v>
      </c>
    </row>
    <row r="87" spans="1:17" x14ac:dyDescent="0.25">
      <c r="A87" s="1" t="s">
        <v>10</v>
      </c>
      <c r="B87" s="1" t="s">
        <v>11</v>
      </c>
      <c r="C87" t="s">
        <v>68</v>
      </c>
      <c r="D87" t="s">
        <v>141</v>
      </c>
      <c r="E87" s="1">
        <v>614</v>
      </c>
      <c r="F87" s="1">
        <v>635</v>
      </c>
      <c r="G87" s="5">
        <v>670.83796500000005</v>
      </c>
      <c r="H87" s="5">
        <v>671.08867999999995</v>
      </c>
      <c r="I87" s="1">
        <v>4</v>
      </c>
      <c r="J87" s="3">
        <v>34.18</v>
      </c>
      <c r="K87" s="2">
        <v>39928</v>
      </c>
      <c r="L87" s="2">
        <v>30999.556182306798</v>
      </c>
      <c r="M87" s="2">
        <v>50358.25</v>
      </c>
      <c r="N87" s="2">
        <v>22564.460744442698</v>
      </c>
      <c r="O87" s="18">
        <f t="shared" si="8"/>
        <v>0.79287902180874037</v>
      </c>
      <c r="P87" s="18">
        <f>-1/O87</f>
        <v>-1.2612264576237227</v>
      </c>
      <c r="Q87" s="4">
        <v>0.65567860752220797</v>
      </c>
    </row>
    <row r="88" spans="1:17" x14ac:dyDescent="0.25">
      <c r="A88" s="1" t="s">
        <v>10</v>
      </c>
      <c r="B88" s="1" t="s">
        <v>11</v>
      </c>
      <c r="C88" t="s">
        <v>68</v>
      </c>
      <c r="D88" t="s">
        <v>142</v>
      </c>
      <c r="E88" s="1">
        <v>616</v>
      </c>
      <c r="F88" s="1">
        <v>632</v>
      </c>
      <c r="G88" s="5">
        <v>1011.4729139999999</v>
      </c>
      <c r="H88" s="5">
        <v>1011.974351</v>
      </c>
      <c r="I88" s="1">
        <v>2</v>
      </c>
      <c r="J88" s="3">
        <v>35.68</v>
      </c>
      <c r="K88" s="2">
        <v>171541</v>
      </c>
      <c r="L88" s="2">
        <v>81215.274951821702</v>
      </c>
      <c r="M88" s="2">
        <v>220465</v>
      </c>
      <c r="N88" s="2">
        <v>45047.753712033104</v>
      </c>
      <c r="O88" s="18">
        <f t="shared" si="8"/>
        <v>0.77808722472954894</v>
      </c>
      <c r="P88" s="18">
        <f>-1/O88</f>
        <v>-1.2852029543957422</v>
      </c>
      <c r="Q88" s="4">
        <v>0.40603631590411698</v>
      </c>
    </row>
    <row r="89" spans="1:17" x14ac:dyDescent="0.25">
      <c r="A89" s="1" t="s">
        <v>10</v>
      </c>
      <c r="B89" s="1" t="s">
        <v>11</v>
      </c>
      <c r="C89" t="s">
        <v>68</v>
      </c>
      <c r="D89" t="s">
        <v>142</v>
      </c>
      <c r="E89" s="1">
        <v>616</v>
      </c>
      <c r="F89" s="1">
        <v>632</v>
      </c>
      <c r="G89" s="5">
        <v>674.65103499999998</v>
      </c>
      <c r="H89" s="5">
        <v>674.98532599999999</v>
      </c>
      <c r="I89" s="1">
        <v>3</v>
      </c>
      <c r="J89" s="3">
        <v>35.68</v>
      </c>
      <c r="K89" s="2">
        <v>193206</v>
      </c>
      <c r="L89" s="2">
        <v>43432.0932894098</v>
      </c>
      <c r="M89" s="2">
        <v>221980.5</v>
      </c>
      <c r="N89" s="2">
        <v>21700.093715235402</v>
      </c>
      <c r="O89" s="18">
        <f t="shared" si="8"/>
        <v>0.87037374904552423</v>
      </c>
      <c r="P89" s="18">
        <f>-1/O89</f>
        <v>-1.1489317101953356</v>
      </c>
      <c r="Q89" s="4">
        <v>0.35762015751540399</v>
      </c>
    </row>
    <row r="90" spans="1:17" x14ac:dyDescent="0.25">
      <c r="A90" s="1" t="s">
        <v>10</v>
      </c>
      <c r="B90" s="1" t="s">
        <v>11</v>
      </c>
      <c r="C90" t="s">
        <v>68</v>
      </c>
      <c r="D90" t="s">
        <v>143</v>
      </c>
      <c r="E90" s="1">
        <v>636</v>
      </c>
      <c r="F90" s="1">
        <v>644</v>
      </c>
      <c r="G90" s="5">
        <v>334.86959100000001</v>
      </c>
      <c r="H90" s="5">
        <v>334.86959100000001</v>
      </c>
      <c r="I90" s="1">
        <v>3</v>
      </c>
      <c r="J90" s="3">
        <v>19.329999999999998</v>
      </c>
      <c r="K90" s="2">
        <v>29085.5</v>
      </c>
      <c r="L90" s="2">
        <v>2363.2741588736499</v>
      </c>
      <c r="M90" s="2">
        <v>29661.5</v>
      </c>
      <c r="N90" s="2">
        <v>6690.8831442493401</v>
      </c>
      <c r="O90" s="18">
        <f t="shared" si="8"/>
        <v>0.98058088768268636</v>
      </c>
      <c r="P90" s="18">
        <f>-1/O90</f>
        <v>-1.0198036822471679</v>
      </c>
      <c r="Q90" s="4">
        <v>0.89543861075998199</v>
      </c>
    </row>
    <row r="91" spans="1:17" x14ac:dyDescent="0.25">
      <c r="A91" s="1" t="s">
        <v>10</v>
      </c>
      <c r="B91" s="1" t="s">
        <v>11</v>
      </c>
      <c r="C91" t="s">
        <v>68</v>
      </c>
      <c r="D91" t="s">
        <v>144</v>
      </c>
      <c r="E91" s="1">
        <v>636</v>
      </c>
      <c r="F91" s="1">
        <v>655</v>
      </c>
      <c r="G91" s="5">
        <v>677.71262300000001</v>
      </c>
      <c r="H91" s="5">
        <v>678.046922</v>
      </c>
      <c r="I91" s="1">
        <v>3</v>
      </c>
      <c r="J91" s="3">
        <v>33.159999999999997</v>
      </c>
      <c r="K91" s="2">
        <v>29437.25</v>
      </c>
      <c r="L91" s="2">
        <v>1012.7093302127701</v>
      </c>
      <c r="M91" s="2">
        <v>30762.25</v>
      </c>
      <c r="N91" s="2">
        <v>5873.6360703996597</v>
      </c>
      <c r="O91" s="18">
        <f t="shared" si="8"/>
        <v>0.95692772797828507</v>
      </c>
      <c r="P91" s="18">
        <f>-1/O91</f>
        <v>-1.0450109979702589</v>
      </c>
      <c r="Q91" s="4">
        <v>0.72454066840289999</v>
      </c>
    </row>
    <row r="92" spans="1:17" x14ac:dyDescent="0.25">
      <c r="A92" s="1" t="s">
        <v>10</v>
      </c>
      <c r="B92" s="1" t="s">
        <v>11</v>
      </c>
      <c r="C92" t="s">
        <v>68</v>
      </c>
      <c r="D92" t="s">
        <v>145</v>
      </c>
      <c r="E92" s="1">
        <v>640</v>
      </c>
      <c r="F92" s="1">
        <v>655</v>
      </c>
      <c r="G92" s="5">
        <v>808.44375400000001</v>
      </c>
      <c r="H92" s="5">
        <v>808.44375400000001</v>
      </c>
      <c r="I92" s="1">
        <v>2</v>
      </c>
      <c r="J92" s="3">
        <v>34.340000000000003</v>
      </c>
      <c r="K92" s="2">
        <v>297267</v>
      </c>
      <c r="L92" s="2">
        <v>59630.127062584703</v>
      </c>
      <c r="M92" s="2">
        <v>293352.75</v>
      </c>
      <c r="N92" s="2">
        <v>59958.765615942197</v>
      </c>
      <c r="O92" s="18">
        <f t="shared" si="8"/>
        <v>1.0133431508652979</v>
      </c>
      <c r="P92" s="3">
        <f>O92</f>
        <v>1.0133431508652979</v>
      </c>
      <c r="Q92" s="4">
        <v>0.93870649633207803</v>
      </c>
    </row>
    <row r="93" spans="1:17" x14ac:dyDescent="0.25">
      <c r="A93" s="1" t="s">
        <v>10</v>
      </c>
      <c r="B93" s="1" t="s">
        <v>11</v>
      </c>
      <c r="C93" t="s">
        <v>68</v>
      </c>
      <c r="D93" t="s">
        <v>146</v>
      </c>
      <c r="E93" s="1">
        <v>645</v>
      </c>
      <c r="F93" s="1">
        <v>655</v>
      </c>
      <c r="G93" s="5">
        <v>524.277106</v>
      </c>
      <c r="H93" s="5">
        <v>524.277106</v>
      </c>
      <c r="I93" s="1">
        <v>2</v>
      </c>
      <c r="J93" s="3">
        <v>36.159999999999997</v>
      </c>
      <c r="K93" s="2">
        <v>1056448.25</v>
      </c>
      <c r="L93" s="2">
        <v>62548.242342910802</v>
      </c>
      <c r="M93" s="2">
        <v>1090761</v>
      </c>
      <c r="N93" s="2">
        <v>60954.140298260201</v>
      </c>
      <c r="O93" s="18">
        <f t="shared" si="8"/>
        <v>0.96854237546080213</v>
      </c>
      <c r="P93" s="18">
        <f>-1/O93</f>
        <v>-1.032479347663267</v>
      </c>
      <c r="Q93" s="4">
        <v>0.52159126297566205</v>
      </c>
    </row>
  </sheetData>
  <pageMargins left="0.7" right="0.7" top="0.75" bottom="0.75" header="0.3" footer="0.3"/>
  <pageSetup orientation="portrait" r:id="rId1"/>
  <ignoredErrors>
    <ignoredError sqref="P14:P339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Acetylated peptides</vt:lpstr>
      <vt:lpstr>Unmodified peptides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rardin</dc:creator>
  <cp:lastModifiedBy>Goetzman, Eric</cp:lastModifiedBy>
  <dcterms:created xsi:type="dcterms:W3CDTF">2013-07-24T00:12:41Z</dcterms:created>
  <dcterms:modified xsi:type="dcterms:W3CDTF">2014-09-15T19:47:45Z</dcterms:modified>
</cp:coreProperties>
</file>