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Fig-1" sheetId="3" r:id="rId1"/>
  </sheets>
  <calcPr calcId="144525"/>
</workbook>
</file>

<file path=xl/calcChain.xml><?xml version="1.0" encoding="utf-8"?>
<calcChain xmlns="http://schemas.openxmlformats.org/spreadsheetml/2006/main">
  <c r="M37" i="3" l="1"/>
  <c r="L37" i="3"/>
  <c r="K37" i="3"/>
  <c r="J37" i="3"/>
  <c r="M25" i="3"/>
  <c r="L25" i="3"/>
  <c r="K25" i="3"/>
  <c r="J25" i="3"/>
  <c r="M13" i="3"/>
  <c r="L13" i="3"/>
  <c r="K13" i="3"/>
  <c r="J13" i="3"/>
  <c r="F49" i="3"/>
  <c r="E49" i="3"/>
  <c r="D49" i="3"/>
  <c r="C48" i="3"/>
  <c r="D48" i="3"/>
  <c r="E48" i="3"/>
  <c r="F48" i="3"/>
  <c r="B48" i="3"/>
  <c r="C47" i="3"/>
  <c r="D47" i="3"/>
  <c r="E47" i="3"/>
  <c r="F47" i="3"/>
  <c r="B47" i="3"/>
  <c r="C36" i="3"/>
  <c r="D36" i="3"/>
  <c r="E36" i="3"/>
  <c r="F36" i="3"/>
  <c r="I36" i="3"/>
  <c r="J36" i="3"/>
  <c r="K36" i="3"/>
  <c r="L36" i="3"/>
  <c r="M36" i="3"/>
  <c r="B36" i="3"/>
  <c r="C35" i="3"/>
  <c r="D35" i="3"/>
  <c r="E35" i="3"/>
  <c r="F35" i="3"/>
  <c r="I35" i="3"/>
  <c r="J35" i="3"/>
  <c r="K35" i="3"/>
  <c r="L35" i="3"/>
  <c r="M35" i="3"/>
  <c r="B35" i="3"/>
  <c r="C25" i="3"/>
  <c r="C24" i="3"/>
  <c r="D24" i="3"/>
  <c r="E24" i="3"/>
  <c r="F24" i="3"/>
  <c r="I24" i="3"/>
  <c r="J24" i="3"/>
  <c r="K24" i="3"/>
  <c r="L24" i="3"/>
  <c r="M24" i="3"/>
  <c r="B24" i="3"/>
  <c r="C23" i="3"/>
  <c r="D23" i="3"/>
  <c r="E23" i="3"/>
  <c r="F23" i="3"/>
  <c r="I23" i="3"/>
  <c r="J23" i="3"/>
  <c r="K23" i="3"/>
  <c r="L23" i="3"/>
  <c r="M23" i="3"/>
  <c r="B23" i="3"/>
  <c r="I12" i="3"/>
  <c r="J12" i="3"/>
  <c r="K12" i="3"/>
  <c r="L12" i="3"/>
  <c r="M12" i="3"/>
  <c r="I11" i="3"/>
  <c r="J11" i="3"/>
  <c r="K11" i="3"/>
  <c r="L11" i="3"/>
  <c r="M11" i="3"/>
  <c r="F13" i="3"/>
  <c r="E13" i="3"/>
  <c r="D13" i="3"/>
  <c r="C13" i="3"/>
  <c r="C12" i="3"/>
  <c r="D12" i="3"/>
  <c r="E12" i="3"/>
  <c r="F12" i="3"/>
  <c r="C11" i="3"/>
  <c r="D11" i="3"/>
  <c r="E11" i="3"/>
  <c r="F11" i="3"/>
  <c r="B12" i="3"/>
  <c r="B11" i="3"/>
  <c r="C49" i="3"/>
  <c r="F37" i="3"/>
  <c r="E37" i="3"/>
  <c r="D37" i="3"/>
  <c r="C37" i="3"/>
  <c r="F25" i="3"/>
  <c r="E25" i="3"/>
  <c r="D25" i="3"/>
</calcChain>
</file>

<file path=xl/sharedStrings.xml><?xml version="1.0" encoding="utf-8"?>
<sst xmlns="http://schemas.openxmlformats.org/spreadsheetml/2006/main" count="83" uniqueCount="23">
  <si>
    <t>Control Wild</t>
  </si>
  <si>
    <t xml:space="preserve">Control Tg </t>
  </si>
  <si>
    <t>Figs Tg</t>
  </si>
  <si>
    <t>Pomegranate Tg</t>
  </si>
  <si>
    <t>IL-2</t>
  </si>
  <si>
    <t>Plasma</t>
  </si>
  <si>
    <t>IL-3</t>
  </si>
  <si>
    <t>IL-4</t>
  </si>
  <si>
    <t>IL-5</t>
  </si>
  <si>
    <t>IL-9</t>
  </si>
  <si>
    <t>IL-10</t>
  </si>
  <si>
    <t>Eotaxin</t>
  </si>
  <si>
    <t>Average</t>
  </si>
  <si>
    <t>SD</t>
  </si>
  <si>
    <t>p values</t>
  </si>
  <si>
    <t>Control WT</t>
  </si>
  <si>
    <t>Control TG</t>
  </si>
  <si>
    <t>Pomegranates</t>
  </si>
  <si>
    <t>Figs</t>
  </si>
  <si>
    <t>Dates</t>
  </si>
  <si>
    <t xml:space="preserve"> Dates Tg</t>
  </si>
  <si>
    <t>Dates Tg</t>
  </si>
  <si>
    <t>Data set Figure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</si>
</sst>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0"/>
    <numFmt numFmtId="167" formatCode="0.00000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3" fillId="0" borderId="0" xfId="0" applyFon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2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66" fontId="2" fillId="0" borderId="0" xfId="0" applyNumberFormat="1" applyFont="1"/>
    <xf numFmtId="0" fontId="4" fillId="0" borderId="0" xfId="0" applyFont="1"/>
    <xf numFmtId="0" fontId="1" fillId="2" borderId="2" xfId="1" applyBorder="1"/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colors>
    <mruColors>
      <color rgb="FF3399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G4" sqref="G4"/>
    </sheetView>
  </sheetViews>
  <sheetFormatPr defaultRowHeight="15" x14ac:dyDescent="0.25"/>
  <cols>
    <col min="2" max="2" width="12.5703125" bestFit="1" customWidth="1"/>
    <col min="3" max="7" width="12.140625" customWidth="1"/>
    <col min="8" max="8" width="12" bestFit="1" customWidth="1"/>
    <col min="9" max="9" width="13.85546875" customWidth="1"/>
    <col min="10" max="11" width="12" bestFit="1" customWidth="1"/>
    <col min="12" max="12" width="11.42578125" customWidth="1"/>
    <col min="13" max="13" width="15.42578125" bestFit="1" customWidth="1"/>
    <col min="15" max="15" width="12.140625" bestFit="1" customWidth="1"/>
    <col min="16" max="16" width="14" customWidth="1"/>
    <col min="17" max="17" width="15.42578125" bestFit="1" customWidth="1"/>
    <col min="18" max="19" width="11.42578125" bestFit="1" customWidth="1"/>
    <col min="20" max="20" width="11.7109375" customWidth="1"/>
    <col min="23" max="23" width="10.85546875" customWidth="1"/>
  </cols>
  <sheetData>
    <row r="1" spans="1:13" x14ac:dyDescent="0.25">
      <c r="D1" s="1" t="s">
        <v>22</v>
      </c>
    </row>
    <row r="3" spans="1:13" x14ac:dyDescent="0.25">
      <c r="B3" t="s">
        <v>4</v>
      </c>
      <c r="F3" t="s">
        <v>5</v>
      </c>
      <c r="I3" t="s">
        <v>6</v>
      </c>
      <c r="L3" t="s">
        <v>5</v>
      </c>
    </row>
    <row r="4" spans="1:13" x14ac:dyDescent="0.25">
      <c r="B4" t="s">
        <v>0</v>
      </c>
      <c r="C4" t="s">
        <v>1</v>
      </c>
      <c r="D4" t="s">
        <v>3</v>
      </c>
      <c r="E4" t="s">
        <v>2</v>
      </c>
      <c r="F4" t="s">
        <v>20</v>
      </c>
      <c r="I4" t="s">
        <v>0</v>
      </c>
      <c r="J4" t="s">
        <v>1</v>
      </c>
      <c r="K4" t="s">
        <v>3</v>
      </c>
      <c r="L4" t="s">
        <v>2</v>
      </c>
      <c r="M4" t="s">
        <v>21</v>
      </c>
    </row>
    <row r="5" spans="1:13" x14ac:dyDescent="0.25">
      <c r="B5">
        <v>35</v>
      </c>
      <c r="C5">
        <v>64</v>
      </c>
      <c r="D5">
        <v>41</v>
      </c>
      <c r="E5">
        <v>47</v>
      </c>
      <c r="F5">
        <v>52</v>
      </c>
      <c r="I5">
        <v>66</v>
      </c>
      <c r="J5">
        <v>145</v>
      </c>
      <c r="K5">
        <v>86</v>
      </c>
      <c r="L5">
        <v>101</v>
      </c>
      <c r="M5">
        <v>121</v>
      </c>
    </row>
    <row r="6" spans="1:13" x14ac:dyDescent="0.25">
      <c r="B6">
        <v>32.200000000000003</v>
      </c>
      <c r="C6">
        <v>58.88</v>
      </c>
      <c r="D6">
        <v>37.72</v>
      </c>
      <c r="E6">
        <v>43.24</v>
      </c>
      <c r="F6">
        <v>47.84</v>
      </c>
      <c r="I6">
        <v>60.72</v>
      </c>
      <c r="J6">
        <v>133.4</v>
      </c>
      <c r="K6">
        <v>79.12</v>
      </c>
      <c r="L6">
        <v>92.92</v>
      </c>
      <c r="M6">
        <v>111.32</v>
      </c>
    </row>
    <row r="7" spans="1:13" x14ac:dyDescent="0.25">
      <c r="B7">
        <v>37.799999999999997</v>
      </c>
      <c r="C7">
        <v>69.248000000000005</v>
      </c>
      <c r="D7">
        <v>44.28</v>
      </c>
      <c r="E7">
        <v>50.76</v>
      </c>
      <c r="F7">
        <v>56.16</v>
      </c>
      <c r="I7">
        <v>71.28</v>
      </c>
      <c r="J7">
        <v>156.88999999999999</v>
      </c>
      <c r="K7">
        <v>92.88</v>
      </c>
      <c r="L7">
        <v>109.08</v>
      </c>
      <c r="M7">
        <v>130.68</v>
      </c>
    </row>
    <row r="8" spans="1:13" x14ac:dyDescent="0.25">
      <c r="B8">
        <v>38.15</v>
      </c>
      <c r="C8">
        <v>69.760000000000005</v>
      </c>
      <c r="D8">
        <v>44.69</v>
      </c>
      <c r="E8">
        <v>51.277000000000001</v>
      </c>
      <c r="F8">
        <v>56.731999999999999</v>
      </c>
      <c r="I8">
        <v>71.94</v>
      </c>
      <c r="J8">
        <v>158.05000000000001</v>
      </c>
      <c r="K8">
        <v>93.74</v>
      </c>
      <c r="L8">
        <v>110.191</v>
      </c>
      <c r="M8">
        <v>132.011</v>
      </c>
    </row>
    <row r="9" spans="1:13" x14ac:dyDescent="0.25">
      <c r="B9">
        <v>31.85</v>
      </c>
      <c r="C9">
        <v>58.24</v>
      </c>
      <c r="D9">
        <v>37.31</v>
      </c>
      <c r="E9">
        <v>42.77</v>
      </c>
      <c r="F9">
        <v>47.32</v>
      </c>
      <c r="I9">
        <v>60.06</v>
      </c>
      <c r="J9">
        <v>131.94999999999999</v>
      </c>
      <c r="K9">
        <v>78.260000000000005</v>
      </c>
      <c r="L9">
        <v>91.91</v>
      </c>
      <c r="M9">
        <v>110.11</v>
      </c>
    </row>
    <row r="10" spans="1:13" x14ac:dyDescent="0.25">
      <c r="B10">
        <v>35.034999999999997</v>
      </c>
      <c r="C10">
        <v>64.063999999999993</v>
      </c>
      <c r="D10">
        <v>41.040999999999997</v>
      </c>
      <c r="E10">
        <v>47.046999999999997</v>
      </c>
      <c r="F10">
        <v>52.052</v>
      </c>
      <c r="I10">
        <v>66.066000000000003</v>
      </c>
      <c r="J10">
        <v>145.14500000000001</v>
      </c>
      <c r="K10">
        <v>86.085999999999999</v>
      </c>
      <c r="L10">
        <v>101.101</v>
      </c>
      <c r="M10">
        <v>121.121</v>
      </c>
    </row>
    <row r="11" spans="1:13" x14ac:dyDescent="0.25">
      <c r="A11" s="1" t="s">
        <v>12</v>
      </c>
      <c r="B11" s="8">
        <f>AVERAGE(B5:B10)</f>
        <v>35.005833333333335</v>
      </c>
      <c r="C11" s="8">
        <f t="shared" ref="C11:F11" si="0">AVERAGE(C5:C10)</f>
        <v>64.031999999999996</v>
      </c>
      <c r="D11" s="8">
        <f t="shared" si="0"/>
        <v>41.006833333333333</v>
      </c>
      <c r="E11" s="8">
        <f t="shared" si="0"/>
        <v>47.015666666666668</v>
      </c>
      <c r="F11" s="8">
        <f t="shared" si="0"/>
        <v>52.01733333333334</v>
      </c>
      <c r="G11" s="1"/>
      <c r="H11" s="1" t="s">
        <v>12</v>
      </c>
      <c r="I11" s="7">
        <f t="shared" ref="I11" si="1">AVERAGE(I5:I10)</f>
        <v>66.01100000000001</v>
      </c>
      <c r="J11" s="7">
        <f t="shared" ref="J11" si="2">AVERAGE(J5:J10)</f>
        <v>145.07249999999999</v>
      </c>
      <c r="K11" s="7">
        <f t="shared" ref="K11" si="3">AVERAGE(K5:K10)</f>
        <v>86.01433333333334</v>
      </c>
      <c r="L11" s="7">
        <f t="shared" ref="L11" si="4">AVERAGE(L5:L10)</f>
        <v>101.03366666666666</v>
      </c>
      <c r="M11" s="7">
        <f t="shared" ref="M11" si="5">AVERAGE(M5:M10)</f>
        <v>121.04033333333332</v>
      </c>
    </row>
    <row r="12" spans="1:13" x14ac:dyDescent="0.25">
      <c r="A12" s="1" t="s">
        <v>13</v>
      </c>
      <c r="B12" s="5">
        <f>STDEVA(B5:B10)</f>
        <v>2.6655588844868268</v>
      </c>
      <c r="C12" s="5">
        <f t="shared" ref="C12:F12" si="6">STDEVA(C5:C10)</f>
        <v>4.9012050763052155</v>
      </c>
      <c r="D12" s="5">
        <f t="shared" si="6"/>
        <v>3.1225118361131412</v>
      </c>
      <c r="E12" s="5">
        <f t="shared" si="6"/>
        <v>3.5905867301412813</v>
      </c>
      <c r="F12" s="5">
        <f t="shared" si="6"/>
        <v>3.9725640418584387</v>
      </c>
      <c r="H12" s="1" t="s">
        <v>13</v>
      </c>
      <c r="I12" s="4">
        <f>STDEVA(I5:I10)</f>
        <v>5.0264824678894477</v>
      </c>
      <c r="J12" s="4">
        <f>STDEVA(J5:J10)</f>
        <v>11.104292751004001</v>
      </c>
      <c r="K12" s="4">
        <f>STDEVA(K5:K10)</f>
        <v>6.5496589733104891</v>
      </c>
      <c r="L12" s="4">
        <f>STDEVA(L5:L10)</f>
        <v>7.7159416966865866</v>
      </c>
      <c r="M12" s="4">
        <f>STDEVA(M5:M10)</f>
        <v>9.2438509435552181</v>
      </c>
    </row>
    <row r="13" spans="1:13" x14ac:dyDescent="0.25">
      <c r="A13" s="1" t="s">
        <v>14</v>
      </c>
      <c r="B13" s="5"/>
      <c r="C13" s="9">
        <f>_xlfn.T.TEST(B5:B10,C5:C10,2,3)</f>
        <v>1.8518901627181286E-6</v>
      </c>
      <c r="D13" s="9">
        <f>_xlfn.T.TEST(C5:C10,D5:D10,2,3)</f>
        <v>7.0174067283992928E-6</v>
      </c>
      <c r="E13" s="9">
        <f>_xlfn.T.TEST(C5:C10,E5:E10,2,3)</f>
        <v>6.7567271109055356E-5</v>
      </c>
      <c r="F13" s="9">
        <f>_xlfn.T.TEST(C5:C10,F5:F10,2,3)</f>
        <v>9.934245827483792E-4</v>
      </c>
      <c r="H13" s="1" t="s">
        <v>14</v>
      </c>
      <c r="J13" s="6">
        <f>_xlfn.T.TEST(I5:I10,J5:J10,2,3)</f>
        <v>9.94200531239372E-7</v>
      </c>
      <c r="K13" s="6">
        <f>_xlfn.T.TEST(J5:J10,K5:K10,2,3)</f>
        <v>3.2217777541587867E-6</v>
      </c>
      <c r="L13" s="6">
        <f>_xlfn.T.TEST(J5:J10,L5:L10,2,3)</f>
        <v>2.3921091316134447E-5</v>
      </c>
      <c r="M13" s="6">
        <f>_xlfn.T.TEST(J5:J10,M5:M10,2,3)</f>
        <v>2.3895137751829242E-3</v>
      </c>
    </row>
    <row r="15" spans="1:13" x14ac:dyDescent="0.25">
      <c r="B15" t="s">
        <v>7</v>
      </c>
      <c r="E15" t="s">
        <v>5</v>
      </c>
      <c r="I15" t="s">
        <v>8</v>
      </c>
      <c r="L15" t="s">
        <v>5</v>
      </c>
    </row>
    <row r="16" spans="1:13" x14ac:dyDescent="0.25">
      <c r="B16" t="s">
        <v>0</v>
      </c>
      <c r="C16" t="s">
        <v>1</v>
      </c>
      <c r="D16" t="s">
        <v>3</v>
      </c>
      <c r="E16" t="s">
        <v>2</v>
      </c>
      <c r="F16" t="s">
        <v>21</v>
      </c>
      <c r="I16" t="s">
        <v>0</v>
      </c>
      <c r="J16" t="s">
        <v>1</v>
      </c>
      <c r="K16" t="s">
        <v>3</v>
      </c>
      <c r="L16" t="s">
        <v>2</v>
      </c>
      <c r="M16" t="s">
        <v>21</v>
      </c>
    </row>
    <row r="17" spans="1:13" x14ac:dyDescent="0.25">
      <c r="B17">
        <v>32</v>
      </c>
      <c r="C17">
        <v>82</v>
      </c>
      <c r="D17">
        <v>58</v>
      </c>
      <c r="E17">
        <v>64</v>
      </c>
      <c r="F17">
        <v>70</v>
      </c>
      <c r="I17">
        <v>81</v>
      </c>
      <c r="J17">
        <v>172</v>
      </c>
      <c r="K17">
        <v>118</v>
      </c>
      <c r="L17">
        <v>131</v>
      </c>
      <c r="M17">
        <v>144</v>
      </c>
    </row>
    <row r="18" spans="1:13" x14ac:dyDescent="0.25">
      <c r="B18">
        <v>29.44</v>
      </c>
      <c r="C18">
        <v>75.44</v>
      </c>
      <c r="D18">
        <v>53.36</v>
      </c>
      <c r="E18">
        <v>58.88</v>
      </c>
      <c r="F18">
        <v>64.400000000000006</v>
      </c>
      <c r="I18">
        <v>74.52</v>
      </c>
      <c r="J18">
        <v>158.24</v>
      </c>
      <c r="K18">
        <v>108.56</v>
      </c>
      <c r="L18">
        <v>120.52</v>
      </c>
      <c r="M18">
        <v>132.47999999999999</v>
      </c>
    </row>
    <row r="19" spans="1:13" x14ac:dyDescent="0.25">
      <c r="B19">
        <v>34.56</v>
      </c>
      <c r="C19">
        <v>88.56</v>
      </c>
      <c r="D19">
        <v>62.64</v>
      </c>
      <c r="E19">
        <v>69.12</v>
      </c>
      <c r="F19">
        <v>75.599999999999994</v>
      </c>
      <c r="I19">
        <v>87.48</v>
      </c>
      <c r="J19">
        <v>186.10400000000001</v>
      </c>
      <c r="K19">
        <v>127.44</v>
      </c>
      <c r="L19">
        <v>141.47999999999999</v>
      </c>
      <c r="M19">
        <v>155.52000000000001</v>
      </c>
    </row>
    <row r="20" spans="1:13" x14ac:dyDescent="0.25">
      <c r="B20">
        <v>34.880000000000003</v>
      </c>
      <c r="C20">
        <v>89.38</v>
      </c>
      <c r="D20">
        <v>63.22</v>
      </c>
      <c r="E20">
        <v>69.760000000000005</v>
      </c>
      <c r="F20">
        <v>76.3</v>
      </c>
      <c r="I20">
        <v>88.29</v>
      </c>
      <c r="J20">
        <v>187.48</v>
      </c>
      <c r="K20">
        <v>128.62</v>
      </c>
      <c r="L20">
        <v>142.92099999999999</v>
      </c>
      <c r="M20">
        <v>157.10399999999998</v>
      </c>
    </row>
    <row r="21" spans="1:13" x14ac:dyDescent="0.25">
      <c r="B21">
        <v>29.12</v>
      </c>
      <c r="C21">
        <v>74.62</v>
      </c>
      <c r="D21">
        <v>52.78</v>
      </c>
      <c r="E21">
        <v>58.24</v>
      </c>
      <c r="F21">
        <v>63.7</v>
      </c>
      <c r="I21">
        <v>73.709999999999994</v>
      </c>
      <c r="J21">
        <v>156.52000000000001</v>
      </c>
      <c r="K21">
        <v>107.38</v>
      </c>
      <c r="L21">
        <v>119.21000000000001</v>
      </c>
      <c r="M21">
        <v>131.04</v>
      </c>
    </row>
    <row r="22" spans="1:13" x14ac:dyDescent="0.25">
      <c r="B22">
        <v>32.031999999999996</v>
      </c>
      <c r="C22">
        <v>82.081999999999994</v>
      </c>
      <c r="D22">
        <v>58.058</v>
      </c>
      <c r="E22">
        <v>64.063999999999993</v>
      </c>
      <c r="F22">
        <v>70.069999999999993</v>
      </c>
      <c r="I22">
        <v>81.081000000000003</v>
      </c>
      <c r="J22">
        <v>172.172</v>
      </c>
      <c r="K22">
        <v>118.11799999999999</v>
      </c>
      <c r="L22">
        <v>131.131</v>
      </c>
      <c r="M22">
        <v>144.14400000000001</v>
      </c>
    </row>
    <row r="23" spans="1:13" x14ac:dyDescent="0.25">
      <c r="A23" s="1" t="s">
        <v>12</v>
      </c>
      <c r="B23" s="1">
        <f>AVERAGE(B17:B22)</f>
        <v>32.005333333333333</v>
      </c>
      <c r="C23" s="1">
        <f t="shared" ref="C23:F23" si="7">AVERAGE(C17:C22)</f>
        <v>82.013666666666666</v>
      </c>
      <c r="D23" s="1">
        <f t="shared" si="7"/>
        <v>58.009666666666668</v>
      </c>
      <c r="E23" s="1">
        <f t="shared" si="7"/>
        <v>64.010666666666665</v>
      </c>
      <c r="F23" s="1">
        <f t="shared" si="7"/>
        <v>70.01166666666667</v>
      </c>
      <c r="H23" s="1" t="s">
        <v>12</v>
      </c>
      <c r="I23" s="1">
        <f>AVERAGE(I17:I22)</f>
        <v>81.013500000000008</v>
      </c>
      <c r="J23" s="1">
        <f>AVERAGE(J17:J22)</f>
        <v>172.08600000000001</v>
      </c>
      <c r="K23" s="1">
        <f>AVERAGE(K17:K22)</f>
        <v>118.01966666666665</v>
      </c>
      <c r="L23" s="1">
        <f>AVERAGE(L17:L22)</f>
        <v>131.04366666666667</v>
      </c>
      <c r="M23" s="1">
        <f>AVERAGE(M17:M22)</f>
        <v>144.048</v>
      </c>
    </row>
    <row r="24" spans="1:13" x14ac:dyDescent="0.25">
      <c r="A24" s="1" t="s">
        <v>13</v>
      </c>
      <c r="B24" s="3">
        <f>STDEVP(B17:B22)</f>
        <v>2.2247416828826574</v>
      </c>
      <c r="C24" s="3">
        <f t="shared" ref="C24:F24" si="8">STDEVP(C17:C22)</f>
        <v>5.7009005623868063</v>
      </c>
      <c r="D24" s="3">
        <f t="shared" si="8"/>
        <v>4.0323443002248149</v>
      </c>
      <c r="E24" s="3">
        <f t="shared" si="8"/>
        <v>4.4494833657653148</v>
      </c>
      <c r="F24" s="3">
        <f t="shared" si="8"/>
        <v>4.8666224313058084</v>
      </c>
      <c r="G24" s="3"/>
      <c r="H24" s="1" t="s">
        <v>13</v>
      </c>
      <c r="I24" s="3">
        <f>STDEVP(I17:I22)</f>
        <v>5.6313773847967292</v>
      </c>
      <c r="J24" s="3">
        <f>STDEVP(J17:J22)</f>
        <v>12.024325511229307</v>
      </c>
      <c r="K24" s="3">
        <f>STDEVP(K17:K22)</f>
        <v>8.2037349556297983</v>
      </c>
      <c r="L24" s="3">
        <f>STDEVP(L17:L22)</f>
        <v>9.1358347669432387</v>
      </c>
      <c r="M24" s="3">
        <f>STDEVP(M17:M22)</f>
        <v>10.042444323968148</v>
      </c>
    </row>
    <row r="25" spans="1:13" x14ac:dyDescent="0.25">
      <c r="A25" s="1" t="s">
        <v>14</v>
      </c>
      <c r="C25" s="6">
        <f>_xlfn.T.TEST(B17:B22,C17:C22,2,3)</f>
        <v>7.9972423309112748E-7</v>
      </c>
      <c r="D25" s="6">
        <f>TTEST(C17:C22,D17:D22,2,3)</f>
        <v>3.0388225082182891E-5</v>
      </c>
      <c r="E25" s="6">
        <f>TTEST(C17:C22,E17:E22,2,3)</f>
        <v>2.9352686739282977E-4</v>
      </c>
      <c r="F25" s="6">
        <f>TTEST(C17:C22,F17:F22,2,3)</f>
        <v>5.2051978080964309E-3</v>
      </c>
      <c r="H25" s="1" t="s">
        <v>14</v>
      </c>
      <c r="J25" s="6">
        <f>_xlfn.T.TEST(I17:I22,J17:J22,2,3)</f>
        <v>1.0657725356595552E-6</v>
      </c>
      <c r="K25" s="6">
        <f>_xlfn.T.TEST(J17:J22,K17:K22,2,3)</f>
        <v>1.8474673729938134E-5</v>
      </c>
      <c r="L25" s="6">
        <f>_xlfn.T.TEST(J17:J22,L17:L22,2,3)</f>
        <v>1.5895193919609067E-4</v>
      </c>
      <c r="M25" s="6">
        <f>_xlfn.T.TEST(J17:J22,M17:M22,2,3)</f>
        <v>2.6723906827821565E-3</v>
      </c>
    </row>
    <row r="27" spans="1:13" x14ac:dyDescent="0.25">
      <c r="B27" t="s">
        <v>9</v>
      </c>
      <c r="E27" t="s">
        <v>5</v>
      </c>
      <c r="I27" t="s">
        <v>10</v>
      </c>
      <c r="L27" t="s">
        <v>5</v>
      </c>
    </row>
    <row r="28" spans="1:13" x14ac:dyDescent="0.25">
      <c r="B28" t="s">
        <v>0</v>
      </c>
      <c r="C28" t="s">
        <v>1</v>
      </c>
      <c r="D28" t="s">
        <v>3</v>
      </c>
      <c r="E28" t="s">
        <v>2</v>
      </c>
      <c r="F28" t="s">
        <v>20</v>
      </c>
      <c r="I28" t="s">
        <v>0</v>
      </c>
      <c r="J28" t="s">
        <v>1</v>
      </c>
      <c r="K28" t="s">
        <v>3</v>
      </c>
      <c r="L28" t="s">
        <v>2</v>
      </c>
      <c r="M28" t="s">
        <v>20</v>
      </c>
    </row>
    <row r="29" spans="1:13" x14ac:dyDescent="0.25">
      <c r="B29">
        <v>63</v>
      </c>
      <c r="C29">
        <v>165</v>
      </c>
      <c r="D29">
        <v>102</v>
      </c>
      <c r="E29">
        <v>121</v>
      </c>
      <c r="F29">
        <v>141</v>
      </c>
      <c r="I29">
        <v>108</v>
      </c>
      <c r="J29">
        <v>202</v>
      </c>
      <c r="K29">
        <v>125</v>
      </c>
      <c r="L29">
        <v>141</v>
      </c>
      <c r="M29">
        <v>165</v>
      </c>
    </row>
    <row r="30" spans="1:13" x14ac:dyDescent="0.25">
      <c r="B30">
        <v>57.96</v>
      </c>
      <c r="C30">
        <v>151.80000000000001</v>
      </c>
      <c r="D30">
        <v>93.84</v>
      </c>
      <c r="E30">
        <v>111.32</v>
      </c>
      <c r="F30">
        <v>129.72</v>
      </c>
      <c r="I30">
        <v>99.36</v>
      </c>
      <c r="J30">
        <v>185.84</v>
      </c>
      <c r="K30">
        <v>115</v>
      </c>
      <c r="L30">
        <v>129.72</v>
      </c>
      <c r="M30">
        <v>151.80000000000001</v>
      </c>
    </row>
    <row r="31" spans="1:13" x14ac:dyDescent="0.25">
      <c r="B31">
        <v>68.040000000000006</v>
      </c>
      <c r="C31">
        <v>178.53</v>
      </c>
      <c r="D31">
        <v>110.16</v>
      </c>
      <c r="E31">
        <v>130.68</v>
      </c>
      <c r="F31">
        <v>152.28</v>
      </c>
      <c r="I31">
        <v>116.64</v>
      </c>
      <c r="J31">
        <v>218.56399999999999</v>
      </c>
      <c r="K31">
        <v>135</v>
      </c>
      <c r="L31">
        <v>152.28</v>
      </c>
      <c r="M31">
        <v>178.2</v>
      </c>
    </row>
    <row r="32" spans="1:13" x14ac:dyDescent="0.25">
      <c r="B32">
        <v>68.67</v>
      </c>
      <c r="C32">
        <v>179.85</v>
      </c>
      <c r="D32">
        <v>111.18</v>
      </c>
      <c r="E32">
        <v>132.011</v>
      </c>
      <c r="F32">
        <v>153.83099999999999</v>
      </c>
      <c r="I32">
        <v>117.72</v>
      </c>
      <c r="J32">
        <v>220.18</v>
      </c>
      <c r="K32">
        <v>136.25</v>
      </c>
      <c r="L32">
        <v>153.83099999999999</v>
      </c>
      <c r="M32">
        <v>180.01499999999999</v>
      </c>
    </row>
    <row r="33" spans="1:13" x14ac:dyDescent="0.25">
      <c r="B33">
        <v>57.33</v>
      </c>
      <c r="C33">
        <v>150.15</v>
      </c>
      <c r="D33">
        <v>92.82</v>
      </c>
      <c r="E33">
        <v>110.11</v>
      </c>
      <c r="F33">
        <v>128.31</v>
      </c>
      <c r="I33">
        <v>98.28</v>
      </c>
      <c r="J33">
        <v>183.82</v>
      </c>
      <c r="K33">
        <v>113.75</v>
      </c>
      <c r="L33">
        <v>128.31</v>
      </c>
      <c r="M33">
        <v>150.15</v>
      </c>
    </row>
    <row r="34" spans="1:13" x14ac:dyDescent="0.25">
      <c r="B34">
        <v>63.063000000000002</v>
      </c>
      <c r="C34">
        <v>165.16499999999999</v>
      </c>
      <c r="D34">
        <v>102.102</v>
      </c>
      <c r="E34">
        <v>121.121</v>
      </c>
      <c r="F34">
        <v>141.14099999999999</v>
      </c>
      <c r="I34">
        <v>108.108</v>
      </c>
      <c r="J34">
        <v>202.202</v>
      </c>
      <c r="K34">
        <v>125.125</v>
      </c>
      <c r="L34">
        <v>141.14099999999999</v>
      </c>
      <c r="M34">
        <v>165.16499999999999</v>
      </c>
    </row>
    <row r="35" spans="1:13" x14ac:dyDescent="0.25">
      <c r="A35" s="1" t="s">
        <v>12</v>
      </c>
      <c r="B35" s="7">
        <f>AVERAGE(B29:B34)</f>
        <v>63.0105</v>
      </c>
      <c r="C35" s="7">
        <f t="shared" ref="C35:F35" si="9">AVERAGE(C29:C34)</f>
        <v>165.08250000000001</v>
      </c>
      <c r="D35" s="7">
        <f t="shared" si="9"/>
        <v>102.017</v>
      </c>
      <c r="E35" s="7">
        <f t="shared" si="9"/>
        <v>121.04033333333332</v>
      </c>
      <c r="F35" s="7">
        <f t="shared" si="9"/>
        <v>141.047</v>
      </c>
      <c r="G35" s="7"/>
      <c r="H35" s="1" t="s">
        <v>12</v>
      </c>
      <c r="I35" s="7">
        <f>AVERAGE(I29:I34)</f>
        <v>108.01799999999999</v>
      </c>
      <c r="J35" s="7">
        <f>AVERAGE(J29:J34)</f>
        <v>202.101</v>
      </c>
      <c r="K35" s="7">
        <f>AVERAGE(K29:K34)</f>
        <v>125.02083333333333</v>
      </c>
      <c r="L35" s="7">
        <f>AVERAGE(L29:L34)</f>
        <v>141.047</v>
      </c>
      <c r="M35" s="7">
        <f>AVERAGE(M29:M34)</f>
        <v>165.05499999999998</v>
      </c>
    </row>
    <row r="36" spans="1:13" x14ac:dyDescent="0.25">
      <c r="A36" s="1" t="s">
        <v>13</v>
      </c>
      <c r="B36" s="4">
        <f>STDEVP(B29:B34)</f>
        <v>4.3799601881752324</v>
      </c>
      <c r="C36" s="4">
        <f t="shared" ref="C36:F36" si="10">STDEVP(C29:C34)</f>
        <v>11.534963426469973</v>
      </c>
      <c r="D36" s="4">
        <f t="shared" si="10"/>
        <v>7.0913641141884698</v>
      </c>
      <c r="E36" s="4">
        <f t="shared" si="10"/>
        <v>8.4384428000010114</v>
      </c>
      <c r="F36" s="4">
        <f t="shared" si="10"/>
        <v>9.8332267338854731</v>
      </c>
      <c r="G36" s="4"/>
      <c r="H36" s="1" t="s">
        <v>13</v>
      </c>
      <c r="I36" s="4">
        <f>STDEVP(I29:I34)</f>
        <v>7.5085031797289661</v>
      </c>
      <c r="J36" s="4">
        <f>STDEVP(J29:J34)</f>
        <v>14.121591588769306</v>
      </c>
      <c r="K36" s="4">
        <f>STDEVP(K29:K34)</f>
        <v>8.6903971987603779</v>
      </c>
      <c r="L36" s="4">
        <f>STDEVP(L29:L34)</f>
        <v>9.8332267338854731</v>
      </c>
      <c r="M36" s="4">
        <f>STDEVP(M29:M34)</f>
        <v>11.506967454546825</v>
      </c>
    </row>
    <row r="37" spans="1:13" x14ac:dyDescent="0.25">
      <c r="A37" s="1" t="s">
        <v>14</v>
      </c>
      <c r="C37" s="6">
        <f>TTEST(B29:B34,C29:C34,2,3)</f>
        <v>8.33461772697465E-7</v>
      </c>
      <c r="D37" s="6">
        <f>TTEST(C29:C34,D29:D34,2,3)</f>
        <v>4.7230452576894819E-6</v>
      </c>
      <c r="E37" s="6">
        <f>TTEST(C29:C34,E29:E34,2,3)</f>
        <v>6.5510901979921161E-5</v>
      </c>
      <c r="F37" s="6">
        <f>TTEST(C29:C34,F29:F34,2,3)</f>
        <v>5.5130329989537515E-3</v>
      </c>
      <c r="H37" s="1" t="s">
        <v>14</v>
      </c>
      <c r="J37" s="6">
        <f>_xlfn.T.TEST(I29:I34,J29:J34,2,3)</f>
        <v>1.6481971616654959E-6</v>
      </c>
      <c r="K37" s="6">
        <f>_xlfn.T.TEST(J29:J34,K29:K34,2,3)</f>
        <v>4.7724646990372546E-6</v>
      </c>
      <c r="L37" s="6">
        <f>_xlfn.T.TEST(J29:J34,L29:L34,2,3)</f>
        <v>2.4825627821680247E-5</v>
      </c>
      <c r="M37" s="6">
        <f>_xlfn.T.TEST(J29:J34,M29:M34,2,3)</f>
        <v>1.1766548867740484E-3</v>
      </c>
    </row>
    <row r="39" spans="1:13" x14ac:dyDescent="0.25">
      <c r="B39" t="s">
        <v>11</v>
      </c>
      <c r="E39" t="s">
        <v>5</v>
      </c>
    </row>
    <row r="40" spans="1:13" x14ac:dyDescent="0.25">
      <c r="B40" t="s">
        <v>0</v>
      </c>
      <c r="C40" t="s">
        <v>1</v>
      </c>
      <c r="D40" t="s">
        <v>3</v>
      </c>
      <c r="E40" t="s">
        <v>2</v>
      </c>
      <c r="F40" t="s">
        <v>20</v>
      </c>
    </row>
    <row r="41" spans="1:13" x14ac:dyDescent="0.25">
      <c r="B41">
        <v>80</v>
      </c>
      <c r="C41">
        <v>170</v>
      </c>
      <c r="D41">
        <v>104</v>
      </c>
      <c r="E41">
        <v>123</v>
      </c>
      <c r="F41">
        <v>143</v>
      </c>
    </row>
    <row r="42" spans="1:13" x14ac:dyDescent="0.25">
      <c r="B42">
        <v>73.599999999999994</v>
      </c>
      <c r="C42">
        <v>156.4</v>
      </c>
      <c r="D42">
        <v>95.68</v>
      </c>
      <c r="E42">
        <v>113.16</v>
      </c>
      <c r="F42">
        <v>131.56</v>
      </c>
    </row>
    <row r="43" spans="1:13" x14ac:dyDescent="0.25">
      <c r="B43">
        <v>86.4</v>
      </c>
      <c r="C43">
        <v>183.94</v>
      </c>
      <c r="D43">
        <v>112.32</v>
      </c>
      <c r="E43">
        <v>132.84</v>
      </c>
      <c r="F43">
        <v>154.44</v>
      </c>
    </row>
    <row r="44" spans="1:13" x14ac:dyDescent="0.25">
      <c r="B44">
        <v>87.2</v>
      </c>
      <c r="C44">
        <v>185.3</v>
      </c>
      <c r="D44">
        <v>113.36</v>
      </c>
      <c r="E44">
        <v>134.19300000000001</v>
      </c>
      <c r="F44">
        <v>156.01300000000001</v>
      </c>
    </row>
    <row r="45" spans="1:13" x14ac:dyDescent="0.25">
      <c r="B45">
        <v>72.8</v>
      </c>
      <c r="C45">
        <v>154.69999999999999</v>
      </c>
      <c r="D45">
        <v>94.64</v>
      </c>
      <c r="E45">
        <v>111.93</v>
      </c>
      <c r="F45">
        <v>130.13</v>
      </c>
    </row>
    <row r="46" spans="1:13" x14ac:dyDescent="0.25">
      <c r="B46">
        <v>80.08</v>
      </c>
      <c r="C46">
        <v>170.17</v>
      </c>
      <c r="D46">
        <v>104.104</v>
      </c>
      <c r="E46">
        <v>123.123</v>
      </c>
      <c r="F46">
        <v>143.143</v>
      </c>
    </row>
    <row r="47" spans="1:13" x14ac:dyDescent="0.25">
      <c r="A47" s="1" t="s">
        <v>12</v>
      </c>
      <c r="B47" s="7">
        <f>AVERAGE(B41:B46)</f>
        <v>80.013333333333335</v>
      </c>
      <c r="C47" s="7">
        <f t="shared" ref="C47:F47" si="11">AVERAGE(C41:C46)</f>
        <v>170.08499999999998</v>
      </c>
      <c r="D47" s="7">
        <f t="shared" si="11"/>
        <v>104.01733333333334</v>
      </c>
      <c r="E47" s="7">
        <f t="shared" si="11"/>
        <v>123.04100000000001</v>
      </c>
      <c r="F47" s="7">
        <f t="shared" si="11"/>
        <v>143.04766666666669</v>
      </c>
    </row>
    <row r="48" spans="1:13" x14ac:dyDescent="0.25">
      <c r="A48" s="1" t="s">
        <v>13</v>
      </c>
      <c r="B48" s="4">
        <f>STDEVP(B41:B46)</f>
        <v>5.561854207206645</v>
      </c>
      <c r="C48" s="4">
        <f t="shared" ref="C48:F48" si="12">STDEVP(C41:C46)</f>
        <v>11.884507772726646</v>
      </c>
      <c r="D48" s="4">
        <f t="shared" si="12"/>
        <v>7.2304104693686311</v>
      </c>
      <c r="E48" s="4">
        <f t="shared" si="12"/>
        <v>8.577921193389459</v>
      </c>
      <c r="F48" s="4">
        <f t="shared" si="12"/>
        <v>9.9727051272739224</v>
      </c>
    </row>
    <row r="49" spans="1:17" x14ac:dyDescent="0.25">
      <c r="A49" s="1" t="s">
        <v>14</v>
      </c>
      <c r="C49" s="6">
        <f>TTEST(B41:B46,C41:C46,2,3)</f>
        <v>1.0640134018861719E-6</v>
      </c>
      <c r="D49" s="6">
        <f>_xlfn.T.TEST(C41:C46,D41:D46,2,3)</f>
        <v>4.2576029356519653E-6</v>
      </c>
      <c r="E49" s="6">
        <f>_xlfn.T.TEST(C41:C46,E41:E46,2,3)</f>
        <v>4.9292660228832057E-5</v>
      </c>
      <c r="F49" s="6">
        <f>_xlfn.T.TEST(C41:C46,F41:F46,2,3)</f>
        <v>3.1481666344636565E-3</v>
      </c>
    </row>
    <row r="54" spans="1:17" x14ac:dyDescent="0.25">
      <c r="E54" t="s">
        <v>4</v>
      </c>
      <c r="F54" t="s">
        <v>6</v>
      </c>
      <c r="G54" t="s">
        <v>7</v>
      </c>
      <c r="H54" t="s">
        <v>8</v>
      </c>
      <c r="I54" t="s">
        <v>9</v>
      </c>
      <c r="J54" t="s">
        <v>10</v>
      </c>
      <c r="K54" t="s">
        <v>11</v>
      </c>
    </row>
    <row r="55" spans="1:17" ht="18.75" x14ac:dyDescent="0.3">
      <c r="D55" s="10" t="s">
        <v>15</v>
      </c>
      <c r="E55" s="2">
        <v>35.005833333333335</v>
      </c>
      <c r="F55" s="2">
        <v>66.01100000000001</v>
      </c>
      <c r="G55" s="2">
        <v>32.005333333333333</v>
      </c>
      <c r="H55" s="2">
        <v>81.013500000000008</v>
      </c>
      <c r="I55" s="2">
        <v>63.0105</v>
      </c>
      <c r="J55" s="2">
        <v>108.01799999999999</v>
      </c>
      <c r="K55" s="2">
        <v>80.013333333333335</v>
      </c>
    </row>
    <row r="56" spans="1:17" ht="18.75" x14ac:dyDescent="0.3">
      <c r="D56" s="10" t="s">
        <v>16</v>
      </c>
      <c r="E56" s="2">
        <v>64.031999999999996</v>
      </c>
      <c r="F56" s="2">
        <v>145.07249999999999</v>
      </c>
      <c r="G56" s="2">
        <v>82.013666666666666</v>
      </c>
      <c r="H56" s="2">
        <v>172.08600000000001</v>
      </c>
      <c r="I56" s="2">
        <v>165.08250000000001</v>
      </c>
      <c r="J56" s="2">
        <v>202.101</v>
      </c>
      <c r="K56" s="2">
        <v>170.08499999999998</v>
      </c>
    </row>
    <row r="57" spans="1:17" ht="18.75" x14ac:dyDescent="0.3">
      <c r="D57" s="10" t="s">
        <v>17</v>
      </c>
      <c r="E57" s="2">
        <v>41.006833333333333</v>
      </c>
      <c r="F57" s="2">
        <v>86.01433333333334</v>
      </c>
      <c r="G57" s="2">
        <v>58.009666666666668</v>
      </c>
      <c r="H57" s="2">
        <v>118.01966666666665</v>
      </c>
      <c r="I57" s="2">
        <v>102.017</v>
      </c>
      <c r="J57" s="2">
        <v>125.02083333333333</v>
      </c>
      <c r="K57" s="2">
        <v>104.01733333333334</v>
      </c>
    </row>
    <row r="58" spans="1:17" ht="18.75" x14ac:dyDescent="0.3">
      <c r="D58" s="10" t="s">
        <v>18</v>
      </c>
      <c r="E58" s="2">
        <v>47.015666666666668</v>
      </c>
      <c r="F58" s="2">
        <v>101.03366666666666</v>
      </c>
      <c r="G58" s="2">
        <v>64.010666666666665</v>
      </c>
      <c r="H58" s="2">
        <v>131.04366666666667</v>
      </c>
      <c r="I58" s="2">
        <v>121.04033333333332</v>
      </c>
      <c r="J58" s="2">
        <v>141.047</v>
      </c>
      <c r="K58" s="2">
        <v>123.04100000000001</v>
      </c>
    </row>
    <row r="59" spans="1:17" ht="18.75" x14ac:dyDescent="0.3">
      <c r="D59" s="10" t="s">
        <v>19</v>
      </c>
      <c r="E59" s="2">
        <v>52.01733333333334</v>
      </c>
      <c r="F59" s="2">
        <v>121.04033333333332</v>
      </c>
      <c r="G59" s="2">
        <v>70.01166666666667</v>
      </c>
      <c r="H59" s="2">
        <v>144.048</v>
      </c>
      <c r="I59" s="2">
        <v>141.047</v>
      </c>
      <c r="J59" s="2">
        <v>165.05499999999998</v>
      </c>
      <c r="K59" s="2">
        <v>143.04766666666669</v>
      </c>
    </row>
    <row r="61" spans="1:17" x14ac:dyDescent="0.25">
      <c r="E61" s="5">
        <v>2.6655588844868268</v>
      </c>
      <c r="F61" s="4">
        <v>5.0264824678894477</v>
      </c>
      <c r="G61" s="3">
        <v>2.2247416828826574</v>
      </c>
      <c r="H61" s="3">
        <v>5.6313773847967292</v>
      </c>
      <c r="I61" s="4">
        <v>4.3799601881752324</v>
      </c>
      <c r="J61" s="4">
        <v>7.5085031797289661</v>
      </c>
      <c r="K61" s="4">
        <v>5.561854207206645</v>
      </c>
    </row>
    <row r="62" spans="1:17" ht="15.75" thickBot="1" x14ac:dyDescent="0.3">
      <c r="E62" s="5">
        <v>4.9012050763052155</v>
      </c>
      <c r="F62" s="4">
        <v>11.104292751004001</v>
      </c>
      <c r="G62" s="3">
        <v>5.7009005623868063</v>
      </c>
      <c r="H62" s="3">
        <v>12.024325511229307</v>
      </c>
      <c r="I62" s="4">
        <v>11.534963426469973</v>
      </c>
      <c r="J62" s="4">
        <v>14.121591588769306</v>
      </c>
      <c r="K62" s="4">
        <v>11.884507772726646</v>
      </c>
    </row>
    <row r="63" spans="1:17" ht="16.5" thickTop="1" thickBot="1" x14ac:dyDescent="0.3">
      <c r="E63" s="5">
        <v>3.1225118361131412</v>
      </c>
      <c r="F63" s="4">
        <v>6.5496589733104891</v>
      </c>
      <c r="G63" s="3">
        <v>4.0323443002248149</v>
      </c>
      <c r="H63" s="3">
        <v>8.2037349556297983</v>
      </c>
      <c r="I63" s="4">
        <v>7.0913641141884698</v>
      </c>
      <c r="J63" s="4">
        <v>8.6903971987603779</v>
      </c>
      <c r="K63" s="4">
        <v>7.2304104693686311</v>
      </c>
      <c r="Q63" s="11"/>
    </row>
    <row r="64" spans="1:17" ht="15.75" thickTop="1" x14ac:dyDescent="0.25">
      <c r="E64" s="5">
        <v>3.5905867301412813</v>
      </c>
      <c r="F64" s="4">
        <v>7.7159416966865866</v>
      </c>
      <c r="G64" s="3">
        <v>4.4494833657653148</v>
      </c>
      <c r="H64" s="3">
        <v>9.1358347669432387</v>
      </c>
      <c r="I64" s="4">
        <v>8.4384428000010114</v>
      </c>
      <c r="J64" s="4">
        <v>9.8332267338854731</v>
      </c>
      <c r="K64" s="4">
        <v>8.577921193389459</v>
      </c>
    </row>
    <row r="65" spans="5:11" x14ac:dyDescent="0.25">
      <c r="E65" s="5">
        <v>3.9725640418584387</v>
      </c>
      <c r="F65" s="4">
        <v>9.2438509435552181</v>
      </c>
      <c r="G65" s="3">
        <v>4.8666224313058084</v>
      </c>
      <c r="H65" s="3">
        <v>10.042444323968148</v>
      </c>
      <c r="I65" s="4">
        <v>9.8332267338854731</v>
      </c>
      <c r="J65" s="4">
        <v>11.506967454546825</v>
      </c>
      <c r="K65" s="4">
        <v>9.9727051272739224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Fig-1</vt:lpstr>
    </vt:vector>
  </TitlesOfParts>
  <Company>SQU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mohamedessa</dc:creator>
  <cp:lastModifiedBy>user</cp:lastModifiedBy>
  <dcterms:created xsi:type="dcterms:W3CDTF">2014-12-24T02:40:12Z</dcterms:created>
  <dcterms:modified xsi:type="dcterms:W3CDTF">2015-01-19T10:12:48Z</dcterms:modified>
</cp:coreProperties>
</file>