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0" yWindow="0" windowWidth="28800" windowHeight="17480"/>
  </bookViews>
  <sheets>
    <sheet name="BDlyoplate Analysis Version1" sheetId="2" r:id="rId1"/>
    <sheet name="Instruction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6" i="2" l="1"/>
  <c r="AR256" i="2"/>
  <c r="AR255" i="2"/>
  <c r="AR254" i="2"/>
  <c r="AR253" i="2"/>
  <c r="AV252" i="2"/>
  <c r="AT252" i="2"/>
  <c r="AR252" i="2"/>
  <c r="AP252" i="2"/>
  <c r="AV251" i="2"/>
  <c r="AT251" i="2"/>
  <c r="AR251" i="2"/>
  <c r="AP251" i="2"/>
  <c r="AV250" i="2"/>
  <c r="AT250" i="2"/>
  <c r="AR250" i="2"/>
  <c r="AP250" i="2"/>
  <c r="AV249" i="2"/>
  <c r="AT249" i="2"/>
  <c r="AR249" i="2"/>
  <c r="AP249" i="2"/>
  <c r="AV248" i="2"/>
  <c r="AT248" i="2"/>
  <c r="AR248" i="2"/>
  <c r="AP248" i="2"/>
  <c r="AV247" i="2"/>
  <c r="AT247" i="2"/>
  <c r="AR247" i="2"/>
  <c r="AP247" i="2"/>
  <c r="AV246" i="2"/>
  <c r="AT246" i="2"/>
  <c r="AR246" i="2"/>
  <c r="AP246" i="2"/>
  <c r="AV245" i="2"/>
  <c r="AT245" i="2"/>
  <c r="AR245" i="2"/>
  <c r="AP245" i="2"/>
  <c r="AV244" i="2"/>
  <c r="AT244" i="2"/>
  <c r="AR244" i="2"/>
  <c r="AP244" i="2"/>
  <c r="AV243" i="2"/>
  <c r="AT243" i="2"/>
  <c r="AR243" i="2"/>
  <c r="AP243" i="2"/>
  <c r="AV242" i="2"/>
  <c r="AT242" i="2"/>
  <c r="AR242" i="2"/>
  <c r="AP242" i="2"/>
  <c r="AV241" i="2"/>
  <c r="AT241" i="2"/>
  <c r="AR241" i="2"/>
  <c r="AP241" i="2"/>
  <c r="AV240" i="2"/>
  <c r="AT240" i="2"/>
  <c r="AR240" i="2"/>
  <c r="AP240" i="2"/>
  <c r="AR239" i="2"/>
  <c r="AR238" i="2"/>
  <c r="AR237" i="2"/>
  <c r="AR236" i="2"/>
  <c r="AR235" i="2"/>
  <c r="AV234" i="2"/>
  <c r="AT234" i="2"/>
  <c r="AR234" i="2"/>
  <c r="AP234" i="2"/>
  <c r="AV233" i="2"/>
  <c r="AT233" i="2"/>
  <c r="AR233" i="2"/>
  <c r="AP233" i="2"/>
  <c r="AV232" i="2"/>
  <c r="AT232" i="2"/>
  <c r="AR232" i="2"/>
  <c r="AP232" i="2"/>
  <c r="AV231" i="2"/>
  <c r="AT231" i="2"/>
  <c r="AR231" i="2"/>
  <c r="AP231" i="2"/>
  <c r="AV230" i="2"/>
  <c r="AT230" i="2"/>
  <c r="AR230" i="2"/>
  <c r="AP230" i="2"/>
  <c r="AV229" i="2"/>
  <c r="AT229" i="2"/>
  <c r="AR229" i="2"/>
  <c r="AP229" i="2"/>
  <c r="AV228" i="2"/>
  <c r="AT228" i="2"/>
  <c r="AR228" i="2"/>
  <c r="AP228" i="2"/>
  <c r="AV227" i="2"/>
  <c r="AT227" i="2"/>
  <c r="AR227" i="2"/>
  <c r="AP227" i="2"/>
  <c r="AV226" i="2"/>
  <c r="AT226" i="2"/>
  <c r="AR226" i="2"/>
  <c r="AP226" i="2"/>
  <c r="AV225" i="2"/>
  <c r="AT225" i="2"/>
  <c r="AR225" i="2"/>
  <c r="AP225" i="2"/>
  <c r="AV224" i="2"/>
  <c r="AT224" i="2"/>
  <c r="AR224" i="2"/>
  <c r="AP224" i="2"/>
  <c r="AV223" i="2"/>
  <c r="AT223" i="2"/>
  <c r="AR223" i="2"/>
  <c r="AP223" i="2"/>
  <c r="AK223" i="2"/>
  <c r="AJ223" i="2"/>
  <c r="AI223" i="2"/>
  <c r="AH223" i="2"/>
  <c r="AG223" i="2"/>
  <c r="AF223" i="2"/>
  <c r="AE223" i="2"/>
  <c r="AD223" i="2"/>
  <c r="P223" i="2"/>
  <c r="AC223" i="2"/>
  <c r="O223" i="2"/>
  <c r="AB223" i="2"/>
  <c r="N223" i="2"/>
  <c r="AA223" i="2"/>
  <c r="M223" i="2"/>
  <c r="Z223" i="2"/>
  <c r="AV222" i="2"/>
  <c r="AT222" i="2"/>
  <c r="AR222" i="2"/>
  <c r="AP222" i="2"/>
  <c r="AK222" i="2"/>
  <c r="AJ222" i="2"/>
  <c r="AI222" i="2"/>
  <c r="AH222" i="2"/>
  <c r="AG222" i="2"/>
  <c r="AF222" i="2"/>
  <c r="AE222" i="2"/>
  <c r="AD222" i="2"/>
  <c r="AC222" i="2"/>
  <c r="AB222" i="2"/>
  <c r="AA222" i="2"/>
  <c r="M222" i="2"/>
  <c r="Z222" i="2"/>
  <c r="AV221" i="2"/>
  <c r="AT221" i="2"/>
  <c r="AR221" i="2"/>
  <c r="AP221" i="2"/>
  <c r="X221" i="2"/>
  <c r="AK221" i="2"/>
  <c r="W221" i="2"/>
  <c r="AJ221" i="2"/>
  <c r="V221" i="2"/>
  <c r="AI221" i="2"/>
  <c r="U221" i="2"/>
  <c r="AH221" i="2"/>
  <c r="T221" i="2"/>
  <c r="AG221" i="2"/>
  <c r="S221" i="2"/>
  <c r="AF221" i="2"/>
  <c r="R221" i="2"/>
  <c r="AE221" i="2"/>
  <c r="Q221" i="2"/>
  <c r="AD221" i="2"/>
  <c r="P221" i="2"/>
  <c r="AC221" i="2"/>
  <c r="O221" i="2"/>
  <c r="AB221" i="2"/>
  <c r="N221" i="2"/>
  <c r="AA221" i="2"/>
  <c r="M221" i="2"/>
  <c r="Z221" i="2"/>
  <c r="AV220" i="2"/>
  <c r="AT220" i="2"/>
  <c r="AR220" i="2"/>
  <c r="AP220" i="2"/>
  <c r="AK220" i="2"/>
  <c r="AJ220" i="2"/>
  <c r="AI220" i="2"/>
  <c r="AH220" i="2"/>
  <c r="AG220" i="2"/>
  <c r="AF220" i="2"/>
  <c r="AE220" i="2"/>
  <c r="Q220" i="2"/>
  <c r="AD220" i="2"/>
  <c r="P220" i="2"/>
  <c r="AC220" i="2"/>
  <c r="O220" i="2"/>
  <c r="AB220" i="2"/>
  <c r="N220" i="2"/>
  <c r="AA220" i="2"/>
  <c r="M220" i="2"/>
  <c r="Z220" i="2"/>
  <c r="AV219" i="2"/>
  <c r="AT219" i="2"/>
  <c r="AR219" i="2"/>
  <c r="AP219" i="2"/>
  <c r="AK219" i="2"/>
  <c r="AJ219" i="2"/>
  <c r="AI219" i="2"/>
  <c r="AH219" i="2"/>
  <c r="AG219" i="2"/>
  <c r="AF219" i="2"/>
  <c r="AE219" i="2"/>
  <c r="AD219" i="2"/>
  <c r="P219" i="2"/>
  <c r="AC219" i="2"/>
  <c r="O219" i="2"/>
  <c r="AB219" i="2"/>
  <c r="N219" i="2"/>
  <c r="AA219" i="2"/>
  <c r="M219" i="2"/>
  <c r="Z219" i="2"/>
  <c r="AV218" i="2"/>
  <c r="AT218" i="2"/>
  <c r="AR218" i="2"/>
  <c r="AP218" i="2"/>
  <c r="X218" i="2"/>
  <c r="AK218" i="2"/>
  <c r="W218" i="2"/>
  <c r="AJ218" i="2"/>
  <c r="V218" i="2"/>
  <c r="AI218" i="2"/>
  <c r="U218" i="2"/>
  <c r="AH218" i="2"/>
  <c r="T218" i="2"/>
  <c r="AG218" i="2"/>
  <c r="S218" i="2"/>
  <c r="AF218" i="2"/>
  <c r="R218" i="2"/>
  <c r="AE218" i="2"/>
  <c r="Q218" i="2"/>
  <c r="AD218" i="2"/>
  <c r="P218" i="2"/>
  <c r="AC218" i="2"/>
  <c r="O218" i="2"/>
  <c r="AB218" i="2"/>
  <c r="N218" i="2"/>
  <c r="AA218" i="2"/>
  <c r="M218" i="2"/>
  <c r="Z218" i="2"/>
  <c r="AV217" i="2"/>
  <c r="AT217" i="2"/>
  <c r="AR217" i="2"/>
  <c r="AP217" i="2"/>
  <c r="X217" i="2"/>
  <c r="AK217" i="2"/>
  <c r="W217" i="2"/>
  <c r="AJ217" i="2"/>
  <c r="V217" i="2"/>
  <c r="AI217" i="2"/>
  <c r="U217" i="2"/>
  <c r="AH217" i="2"/>
  <c r="T217" i="2"/>
  <c r="AG217" i="2"/>
  <c r="S217" i="2"/>
  <c r="AF217" i="2"/>
  <c r="R217" i="2"/>
  <c r="AE217" i="2"/>
  <c r="Q217" i="2"/>
  <c r="AD217" i="2"/>
  <c r="P217" i="2"/>
  <c r="AC217" i="2"/>
  <c r="O217" i="2"/>
  <c r="AB217" i="2"/>
  <c r="N217" i="2"/>
  <c r="AA217" i="2"/>
  <c r="M217" i="2"/>
  <c r="Z217" i="2"/>
  <c r="AV216" i="2"/>
  <c r="AT216" i="2"/>
  <c r="AR216" i="2"/>
  <c r="AP216" i="2"/>
  <c r="X216" i="2"/>
  <c r="AK216" i="2"/>
  <c r="W216" i="2"/>
  <c r="AJ216" i="2"/>
  <c r="V216" i="2"/>
  <c r="AI216" i="2"/>
  <c r="U216" i="2"/>
  <c r="AH216" i="2"/>
  <c r="T216" i="2"/>
  <c r="AG216" i="2"/>
  <c r="S216" i="2"/>
  <c r="AF216" i="2"/>
  <c r="R216" i="2"/>
  <c r="AE216" i="2"/>
  <c r="Q216" i="2"/>
  <c r="AD216" i="2"/>
  <c r="P216" i="2"/>
  <c r="AC216" i="2"/>
  <c r="O216" i="2"/>
  <c r="AB216" i="2"/>
  <c r="N216" i="2"/>
  <c r="AA216" i="2"/>
  <c r="M216" i="2"/>
  <c r="Z216" i="2"/>
  <c r="AV215" i="2"/>
  <c r="AT215" i="2"/>
  <c r="AR215" i="2"/>
  <c r="AP215" i="2"/>
  <c r="AV214" i="2"/>
  <c r="AT214" i="2"/>
  <c r="AR214" i="2"/>
  <c r="AP214" i="2"/>
  <c r="AV213" i="2"/>
  <c r="AT213" i="2"/>
  <c r="AR213" i="2"/>
  <c r="AP213" i="2"/>
  <c r="X213" i="2"/>
  <c r="AK213" i="2"/>
  <c r="W213" i="2"/>
  <c r="AJ213" i="2"/>
  <c r="V213" i="2"/>
  <c r="AI213" i="2"/>
  <c r="U213" i="2"/>
  <c r="AH213" i="2"/>
  <c r="T213" i="2"/>
  <c r="AG213" i="2"/>
  <c r="S213" i="2"/>
  <c r="AF213" i="2"/>
  <c r="R213" i="2"/>
  <c r="AE213" i="2"/>
  <c r="Q213" i="2"/>
  <c r="AD213" i="2"/>
  <c r="P213" i="2"/>
  <c r="AC213" i="2"/>
  <c r="O213" i="2"/>
  <c r="AB213" i="2"/>
  <c r="N213" i="2"/>
  <c r="AA213" i="2"/>
  <c r="M213" i="2"/>
  <c r="Z213" i="2"/>
  <c r="AV212" i="2"/>
  <c r="AT212" i="2"/>
  <c r="AR212" i="2"/>
  <c r="AP212" i="2"/>
  <c r="X212" i="2"/>
  <c r="AK212" i="2"/>
  <c r="W212" i="2"/>
  <c r="AJ212" i="2"/>
  <c r="V212" i="2"/>
  <c r="AI212" i="2"/>
  <c r="U212" i="2"/>
  <c r="AH212" i="2"/>
  <c r="T212" i="2"/>
  <c r="AG212" i="2"/>
  <c r="S212" i="2"/>
  <c r="AF212" i="2"/>
  <c r="R212" i="2"/>
  <c r="AE212" i="2"/>
  <c r="Q212" i="2"/>
  <c r="AD212" i="2"/>
  <c r="P212" i="2"/>
  <c r="AC212" i="2"/>
  <c r="O212" i="2"/>
  <c r="AB212" i="2"/>
  <c r="N212" i="2"/>
  <c r="AA212" i="2"/>
  <c r="M212" i="2"/>
  <c r="Z212" i="2"/>
  <c r="AV211" i="2"/>
  <c r="AT211" i="2"/>
  <c r="AR211" i="2"/>
  <c r="AP211" i="2"/>
  <c r="X211" i="2"/>
  <c r="AK211" i="2"/>
  <c r="W211" i="2"/>
  <c r="AJ211" i="2"/>
  <c r="V211" i="2"/>
  <c r="AI211" i="2"/>
  <c r="U211" i="2"/>
  <c r="AH211" i="2"/>
  <c r="T211" i="2"/>
  <c r="AG211" i="2"/>
  <c r="S211" i="2"/>
  <c r="AF211" i="2"/>
  <c r="R211" i="2"/>
  <c r="AE211" i="2"/>
  <c r="Q211" i="2"/>
  <c r="AD211" i="2"/>
  <c r="P211" i="2"/>
  <c r="AC211" i="2"/>
  <c r="O211" i="2"/>
  <c r="AB211" i="2"/>
  <c r="N211" i="2"/>
  <c r="AA211" i="2"/>
  <c r="M211" i="2"/>
  <c r="Z211" i="2"/>
  <c r="AV210" i="2"/>
  <c r="AT210" i="2"/>
  <c r="AR210" i="2"/>
  <c r="AP210" i="2"/>
  <c r="X210" i="2"/>
  <c r="AK210" i="2"/>
  <c r="W210" i="2"/>
  <c r="AJ210" i="2"/>
  <c r="V210" i="2"/>
  <c r="AI210" i="2"/>
  <c r="U210" i="2"/>
  <c r="AH210" i="2"/>
  <c r="T210" i="2"/>
  <c r="AG210" i="2"/>
  <c r="S210" i="2"/>
  <c r="AF210" i="2"/>
  <c r="R210" i="2"/>
  <c r="AE210" i="2"/>
  <c r="Q210" i="2"/>
  <c r="AD210" i="2"/>
  <c r="P210" i="2"/>
  <c r="AC210" i="2"/>
  <c r="O210" i="2"/>
  <c r="AB210" i="2"/>
  <c r="N210" i="2"/>
  <c r="AA210" i="2"/>
  <c r="M210" i="2"/>
  <c r="Z210" i="2"/>
  <c r="AV209" i="2"/>
  <c r="AT209" i="2"/>
  <c r="AR209" i="2"/>
  <c r="AP209" i="2"/>
  <c r="X209" i="2"/>
  <c r="AK209" i="2"/>
  <c r="W209" i="2"/>
  <c r="AJ209" i="2"/>
  <c r="V209" i="2"/>
  <c r="AI209" i="2"/>
  <c r="U209" i="2"/>
  <c r="AH209" i="2"/>
  <c r="T209" i="2"/>
  <c r="AG209" i="2"/>
  <c r="S209" i="2"/>
  <c r="AF209" i="2"/>
  <c r="R209" i="2"/>
  <c r="AE209" i="2"/>
  <c r="Q209" i="2"/>
  <c r="AD209" i="2"/>
  <c r="P209" i="2"/>
  <c r="AC209" i="2"/>
  <c r="O209" i="2"/>
  <c r="AB209" i="2"/>
  <c r="N209" i="2"/>
  <c r="AA209" i="2"/>
  <c r="M209" i="2"/>
  <c r="Z209" i="2"/>
  <c r="AV208" i="2"/>
  <c r="AT208" i="2"/>
  <c r="AR208" i="2"/>
  <c r="AP208" i="2"/>
  <c r="X208" i="2"/>
  <c r="AK208" i="2"/>
  <c r="W208" i="2"/>
  <c r="AJ208" i="2"/>
  <c r="V208" i="2"/>
  <c r="AI208" i="2"/>
  <c r="U208" i="2"/>
  <c r="AH208" i="2"/>
  <c r="T208" i="2"/>
  <c r="AG208" i="2"/>
  <c r="S208" i="2"/>
  <c r="AF208" i="2"/>
  <c r="R208" i="2"/>
  <c r="AE208" i="2"/>
  <c r="Q208" i="2"/>
  <c r="AD208" i="2"/>
  <c r="P208" i="2"/>
  <c r="AC208" i="2"/>
  <c r="O208" i="2"/>
  <c r="AB208" i="2"/>
  <c r="N208" i="2"/>
  <c r="AA208" i="2"/>
  <c r="M208" i="2"/>
  <c r="Z208" i="2"/>
  <c r="AV207" i="2"/>
  <c r="AT207" i="2"/>
  <c r="AR207" i="2"/>
  <c r="AP207" i="2"/>
  <c r="X207" i="2"/>
  <c r="AK207" i="2"/>
  <c r="W207" i="2"/>
  <c r="AJ207" i="2"/>
  <c r="V207" i="2"/>
  <c r="AI207" i="2"/>
  <c r="U207" i="2"/>
  <c r="AH207" i="2"/>
  <c r="T207" i="2"/>
  <c r="AG207" i="2"/>
  <c r="S207" i="2"/>
  <c r="AF207" i="2"/>
  <c r="R207" i="2"/>
  <c r="AE207" i="2"/>
  <c r="Q207" i="2"/>
  <c r="AD207" i="2"/>
  <c r="P207" i="2"/>
  <c r="AC207" i="2"/>
  <c r="O207" i="2"/>
  <c r="AB207" i="2"/>
  <c r="N207" i="2"/>
  <c r="AA207" i="2"/>
  <c r="M207" i="2"/>
  <c r="Z207" i="2"/>
  <c r="AV206" i="2"/>
  <c r="AT206" i="2"/>
  <c r="AR206" i="2"/>
  <c r="AP206" i="2"/>
  <c r="X206" i="2"/>
  <c r="AK206" i="2"/>
  <c r="W206" i="2"/>
  <c r="AJ206" i="2"/>
  <c r="V206" i="2"/>
  <c r="AI206" i="2"/>
  <c r="U206" i="2"/>
  <c r="AH206" i="2"/>
  <c r="T206" i="2"/>
  <c r="AG206" i="2"/>
  <c r="S206" i="2"/>
  <c r="AF206" i="2"/>
  <c r="R206" i="2"/>
  <c r="AE206" i="2"/>
  <c r="Q206" i="2"/>
  <c r="AD206" i="2"/>
  <c r="P206" i="2"/>
  <c r="AC206" i="2"/>
  <c r="O206" i="2"/>
  <c r="AB206" i="2"/>
  <c r="N206" i="2"/>
  <c r="AA206" i="2"/>
  <c r="M206" i="2"/>
  <c r="Z206" i="2"/>
  <c r="AV205" i="2"/>
  <c r="AT205" i="2"/>
  <c r="AR205" i="2"/>
  <c r="AP205" i="2"/>
  <c r="AV204" i="2"/>
  <c r="AT204" i="2"/>
  <c r="AR204" i="2"/>
  <c r="AP204" i="2"/>
  <c r="AV203" i="2"/>
  <c r="AT203" i="2"/>
  <c r="AR203" i="2"/>
  <c r="AP203" i="2"/>
  <c r="X203" i="2"/>
  <c r="AK203" i="2"/>
  <c r="W203" i="2"/>
  <c r="AJ203" i="2"/>
  <c r="V203" i="2"/>
  <c r="AI203" i="2"/>
  <c r="U203" i="2"/>
  <c r="AH203" i="2"/>
  <c r="T203" i="2"/>
  <c r="AG203" i="2"/>
  <c r="S203" i="2"/>
  <c r="AF203" i="2"/>
  <c r="R203" i="2"/>
  <c r="AE203" i="2"/>
  <c r="Q203" i="2"/>
  <c r="AD203" i="2"/>
  <c r="P203" i="2"/>
  <c r="AC203" i="2"/>
  <c r="O203" i="2"/>
  <c r="AB203" i="2"/>
  <c r="N203" i="2"/>
  <c r="AA203" i="2"/>
  <c r="M203" i="2"/>
  <c r="Z203" i="2"/>
  <c r="AV202" i="2"/>
  <c r="AT202" i="2"/>
  <c r="AR202" i="2"/>
  <c r="AP202" i="2"/>
  <c r="X202" i="2"/>
  <c r="AK202" i="2"/>
  <c r="W202" i="2"/>
  <c r="AJ202" i="2"/>
  <c r="V202" i="2"/>
  <c r="AI202" i="2"/>
  <c r="U202" i="2"/>
  <c r="AH202" i="2"/>
  <c r="T202" i="2"/>
  <c r="AG202" i="2"/>
  <c r="S202" i="2"/>
  <c r="AF202" i="2"/>
  <c r="R202" i="2"/>
  <c r="AE202" i="2"/>
  <c r="Q202" i="2"/>
  <c r="AD202" i="2"/>
  <c r="P202" i="2"/>
  <c r="AC202" i="2"/>
  <c r="O202" i="2"/>
  <c r="AB202" i="2"/>
  <c r="N202" i="2"/>
  <c r="AA202" i="2"/>
  <c r="M202" i="2"/>
  <c r="Z202" i="2"/>
  <c r="AV201" i="2"/>
  <c r="AT201" i="2"/>
  <c r="AR201" i="2"/>
  <c r="AP201" i="2"/>
  <c r="X201" i="2"/>
  <c r="AK201" i="2"/>
  <c r="W201" i="2"/>
  <c r="AJ201" i="2"/>
  <c r="V201" i="2"/>
  <c r="AI201" i="2"/>
  <c r="U201" i="2"/>
  <c r="AH201" i="2"/>
  <c r="T201" i="2"/>
  <c r="AG201" i="2"/>
  <c r="S201" i="2"/>
  <c r="AF201" i="2"/>
  <c r="R201" i="2"/>
  <c r="AE201" i="2"/>
  <c r="Q201" i="2"/>
  <c r="AD201" i="2"/>
  <c r="P201" i="2"/>
  <c r="AC201" i="2"/>
  <c r="O201" i="2"/>
  <c r="AB201" i="2"/>
  <c r="N201" i="2"/>
  <c r="AA201" i="2"/>
  <c r="M201" i="2"/>
  <c r="Z201" i="2"/>
  <c r="AV200" i="2"/>
  <c r="AT200" i="2"/>
  <c r="AR200" i="2"/>
  <c r="AP200" i="2"/>
  <c r="X200" i="2"/>
  <c r="AK200" i="2"/>
  <c r="W200" i="2"/>
  <c r="AJ200" i="2"/>
  <c r="V200" i="2"/>
  <c r="AI200" i="2"/>
  <c r="U200" i="2"/>
  <c r="AH200" i="2"/>
  <c r="T200" i="2"/>
  <c r="AG200" i="2"/>
  <c r="S200" i="2"/>
  <c r="AF200" i="2"/>
  <c r="R200" i="2"/>
  <c r="AE200" i="2"/>
  <c r="Q200" i="2"/>
  <c r="AD200" i="2"/>
  <c r="P200" i="2"/>
  <c r="AC200" i="2"/>
  <c r="O200" i="2"/>
  <c r="AB200" i="2"/>
  <c r="N200" i="2"/>
  <c r="AA200" i="2"/>
  <c r="M200" i="2"/>
  <c r="Z200" i="2"/>
  <c r="AV199" i="2"/>
  <c r="AT199" i="2"/>
  <c r="AR199" i="2"/>
  <c r="AP199" i="2"/>
  <c r="X199" i="2"/>
  <c r="AK199" i="2"/>
  <c r="W199" i="2"/>
  <c r="AJ199" i="2"/>
  <c r="V199" i="2"/>
  <c r="AI199" i="2"/>
  <c r="U199" i="2"/>
  <c r="AH199" i="2"/>
  <c r="T199" i="2"/>
  <c r="AG199" i="2"/>
  <c r="S199" i="2"/>
  <c r="AF199" i="2"/>
  <c r="R199" i="2"/>
  <c r="AE199" i="2"/>
  <c r="Q199" i="2"/>
  <c r="AD199" i="2"/>
  <c r="P199" i="2"/>
  <c r="AC199" i="2"/>
  <c r="O199" i="2"/>
  <c r="AB199" i="2"/>
  <c r="N199" i="2"/>
  <c r="AA199" i="2"/>
  <c r="M199" i="2"/>
  <c r="Z199" i="2"/>
  <c r="AV198" i="2"/>
  <c r="AT198" i="2"/>
  <c r="AR198" i="2"/>
  <c r="AP198" i="2"/>
  <c r="X198" i="2"/>
  <c r="AK198" i="2"/>
  <c r="W198" i="2"/>
  <c r="AJ198" i="2"/>
  <c r="V198" i="2"/>
  <c r="AI198" i="2"/>
  <c r="U198" i="2"/>
  <c r="AH198" i="2"/>
  <c r="T198" i="2"/>
  <c r="AG198" i="2"/>
  <c r="S198" i="2"/>
  <c r="AF198" i="2"/>
  <c r="R198" i="2"/>
  <c r="AE198" i="2"/>
  <c r="Q198" i="2"/>
  <c r="AD198" i="2"/>
  <c r="P198" i="2"/>
  <c r="AC198" i="2"/>
  <c r="O198" i="2"/>
  <c r="AB198" i="2"/>
  <c r="N198" i="2"/>
  <c r="AA198" i="2"/>
  <c r="M198" i="2"/>
  <c r="Z198" i="2"/>
  <c r="AV197" i="2"/>
  <c r="AT197" i="2"/>
  <c r="AR197" i="2"/>
  <c r="AP197" i="2"/>
  <c r="X197" i="2"/>
  <c r="AK197" i="2"/>
  <c r="W197" i="2"/>
  <c r="AJ197" i="2"/>
  <c r="V197" i="2"/>
  <c r="AI197" i="2"/>
  <c r="U197" i="2"/>
  <c r="AH197" i="2"/>
  <c r="T197" i="2"/>
  <c r="AG197" i="2"/>
  <c r="S197" i="2"/>
  <c r="AF197" i="2"/>
  <c r="R197" i="2"/>
  <c r="AE197" i="2"/>
  <c r="Q197" i="2"/>
  <c r="AD197" i="2"/>
  <c r="P197" i="2"/>
  <c r="AC197" i="2"/>
  <c r="O197" i="2"/>
  <c r="AB197" i="2"/>
  <c r="N197" i="2"/>
  <c r="AA197" i="2"/>
  <c r="M197" i="2"/>
  <c r="Z197" i="2"/>
  <c r="AV196" i="2"/>
  <c r="AT196" i="2"/>
  <c r="AR196" i="2"/>
  <c r="AP196" i="2"/>
  <c r="X196" i="2"/>
  <c r="AK196" i="2"/>
  <c r="W196" i="2"/>
  <c r="AJ196" i="2"/>
  <c r="V196" i="2"/>
  <c r="AI196" i="2"/>
  <c r="U196" i="2"/>
  <c r="AH196" i="2"/>
  <c r="T196" i="2"/>
  <c r="AG196" i="2"/>
  <c r="S196" i="2"/>
  <c r="AF196" i="2"/>
  <c r="R196" i="2"/>
  <c r="AE196" i="2"/>
  <c r="Q196" i="2"/>
  <c r="AD196" i="2"/>
  <c r="P196" i="2"/>
  <c r="AC196" i="2"/>
  <c r="O196" i="2"/>
  <c r="AB196" i="2"/>
  <c r="AA196" i="2"/>
  <c r="M196" i="2"/>
  <c r="Z196" i="2"/>
  <c r="AV195" i="2"/>
  <c r="AT195" i="2"/>
  <c r="AR195" i="2"/>
  <c r="AP195" i="2"/>
  <c r="AV194" i="2"/>
  <c r="AT194" i="2"/>
  <c r="AR194" i="2"/>
  <c r="AP194" i="2"/>
  <c r="AV193" i="2"/>
  <c r="AT193" i="2"/>
  <c r="AR193" i="2"/>
  <c r="AP193" i="2"/>
  <c r="AV192" i="2"/>
  <c r="AT192" i="2"/>
  <c r="AR192" i="2"/>
  <c r="AP192" i="2"/>
  <c r="AK192" i="2"/>
  <c r="AJ192" i="2"/>
  <c r="AI192" i="2"/>
  <c r="AH192" i="2"/>
  <c r="AG192" i="2"/>
  <c r="AF192" i="2"/>
  <c r="AE192" i="2"/>
  <c r="AD192" i="2"/>
  <c r="AV191" i="2"/>
  <c r="AT191" i="2"/>
  <c r="AR191" i="2"/>
  <c r="AP191" i="2"/>
  <c r="AK191" i="2"/>
  <c r="AJ191" i="2"/>
  <c r="AI191" i="2"/>
  <c r="AH191" i="2"/>
  <c r="AG191" i="2"/>
  <c r="AF191" i="2"/>
  <c r="AE191" i="2"/>
  <c r="AD191" i="2"/>
  <c r="AC191" i="2"/>
  <c r="AB191" i="2"/>
  <c r="AA191" i="2"/>
  <c r="AV190" i="2"/>
  <c r="AT190" i="2"/>
  <c r="AR190" i="2"/>
  <c r="AP190" i="2"/>
  <c r="AV189" i="2"/>
  <c r="AT189" i="2"/>
  <c r="AR189" i="2"/>
  <c r="AP189" i="2"/>
  <c r="AK189" i="2"/>
  <c r="AJ189" i="2"/>
  <c r="AI189" i="2"/>
  <c r="AH189" i="2"/>
  <c r="AG189" i="2"/>
  <c r="AF189" i="2"/>
  <c r="AE189" i="2"/>
  <c r="AV188" i="2"/>
  <c r="AT188" i="2"/>
  <c r="AR188" i="2"/>
  <c r="AP188" i="2"/>
  <c r="AK188" i="2"/>
  <c r="AJ188" i="2"/>
  <c r="AI188" i="2"/>
  <c r="AH188" i="2"/>
  <c r="AG188" i="2"/>
  <c r="AF188" i="2"/>
  <c r="AE188" i="2"/>
  <c r="AD188" i="2"/>
  <c r="AV187" i="2"/>
  <c r="AT187" i="2"/>
  <c r="AR187" i="2"/>
  <c r="AP187" i="2"/>
  <c r="AV186" i="2"/>
  <c r="AT186" i="2"/>
  <c r="AR186" i="2"/>
  <c r="AP186" i="2"/>
  <c r="AV185" i="2"/>
  <c r="AT185" i="2"/>
  <c r="AR185" i="2"/>
  <c r="AP185" i="2"/>
  <c r="AV184" i="2"/>
  <c r="AT184" i="2"/>
  <c r="AR184" i="2"/>
  <c r="AP184" i="2"/>
  <c r="AV183" i="2"/>
  <c r="AT183" i="2"/>
  <c r="AR183" i="2"/>
  <c r="AP183" i="2"/>
  <c r="AV182" i="2"/>
  <c r="AT182" i="2"/>
  <c r="AR182" i="2"/>
  <c r="AP182" i="2"/>
  <c r="AV181" i="2"/>
  <c r="AT181" i="2"/>
  <c r="AR181" i="2"/>
  <c r="AP181" i="2"/>
  <c r="AV180" i="2"/>
  <c r="AT180" i="2"/>
  <c r="AR180" i="2"/>
  <c r="AP180" i="2"/>
  <c r="AV179" i="2"/>
  <c r="AT179" i="2"/>
  <c r="AR179" i="2"/>
  <c r="AP179" i="2"/>
  <c r="AV178" i="2"/>
  <c r="AT178" i="2"/>
  <c r="AR178" i="2"/>
  <c r="AP178" i="2"/>
  <c r="AV177" i="2"/>
  <c r="AT177" i="2"/>
  <c r="AR177" i="2"/>
  <c r="AP177" i="2"/>
  <c r="AV176" i="2"/>
  <c r="AT176" i="2"/>
  <c r="AR176" i="2"/>
  <c r="AP176" i="2"/>
  <c r="AV175" i="2"/>
  <c r="AT175" i="2"/>
  <c r="AR175" i="2"/>
  <c r="AP175" i="2"/>
  <c r="AV174" i="2"/>
  <c r="AT174" i="2"/>
  <c r="AR174" i="2"/>
  <c r="AP174" i="2"/>
  <c r="AV173" i="2"/>
  <c r="AT173" i="2"/>
  <c r="AR173" i="2"/>
  <c r="AP173" i="2"/>
  <c r="AV172" i="2"/>
  <c r="AT172" i="2"/>
  <c r="AR172" i="2"/>
  <c r="AP172" i="2"/>
  <c r="AV171" i="2"/>
  <c r="AT171" i="2"/>
  <c r="AR171" i="2"/>
  <c r="AP171" i="2"/>
  <c r="AV170" i="2"/>
  <c r="AT170" i="2"/>
  <c r="AR170" i="2"/>
  <c r="AP170" i="2"/>
  <c r="AV169" i="2"/>
  <c r="AT169" i="2"/>
  <c r="AR169" i="2"/>
  <c r="AP169" i="2"/>
  <c r="AV168" i="2"/>
  <c r="AT168" i="2"/>
  <c r="AR168" i="2"/>
  <c r="AP168" i="2"/>
  <c r="AV167" i="2"/>
  <c r="AT167" i="2"/>
  <c r="AR167" i="2"/>
  <c r="AP167" i="2"/>
  <c r="AV166" i="2"/>
  <c r="AT166" i="2"/>
  <c r="AR166" i="2"/>
  <c r="AP166" i="2"/>
  <c r="AV165" i="2"/>
  <c r="AT165" i="2"/>
  <c r="AR165" i="2"/>
  <c r="AP165" i="2"/>
  <c r="AV164" i="2"/>
  <c r="AT164" i="2"/>
  <c r="AR164" i="2"/>
  <c r="AP164" i="2"/>
  <c r="AV163" i="2"/>
  <c r="AT163" i="2"/>
  <c r="AR163" i="2"/>
  <c r="AP163" i="2"/>
  <c r="AV162" i="2"/>
  <c r="AT162" i="2"/>
  <c r="AR162" i="2"/>
  <c r="AP162" i="2"/>
  <c r="AV161" i="2"/>
  <c r="AT161" i="2"/>
  <c r="AR161" i="2"/>
  <c r="AP161" i="2"/>
  <c r="AV160" i="2"/>
  <c r="AT160" i="2"/>
  <c r="AR160" i="2"/>
  <c r="AP160" i="2"/>
  <c r="AC160" i="2"/>
  <c r="AB160" i="2"/>
  <c r="AA160" i="2"/>
  <c r="Z160" i="2"/>
  <c r="AV159" i="2"/>
  <c r="AT159" i="2"/>
  <c r="AR159" i="2"/>
  <c r="AP159" i="2"/>
  <c r="AV158" i="2"/>
  <c r="AT158" i="2"/>
  <c r="AR158" i="2"/>
  <c r="AP158" i="2"/>
  <c r="AV157" i="2"/>
  <c r="AT157" i="2"/>
  <c r="AR157" i="2"/>
  <c r="AP157" i="2"/>
  <c r="AD157" i="2"/>
  <c r="AC157" i="2"/>
  <c r="AB157" i="2"/>
  <c r="AA157" i="2"/>
  <c r="Z157" i="2"/>
  <c r="AV156" i="2"/>
  <c r="AT156" i="2"/>
  <c r="AR156" i="2"/>
  <c r="AP156" i="2"/>
  <c r="AV155" i="2"/>
  <c r="AT155" i="2"/>
  <c r="AR155" i="2"/>
  <c r="AP155" i="2"/>
  <c r="AV154" i="2"/>
  <c r="AT154" i="2"/>
  <c r="AR154" i="2"/>
  <c r="AP154" i="2"/>
  <c r="AV153" i="2"/>
  <c r="AT153" i="2"/>
  <c r="AR153" i="2"/>
  <c r="AP153" i="2"/>
  <c r="AV152" i="2"/>
  <c r="AT152" i="2"/>
  <c r="AR152" i="2"/>
  <c r="AP152" i="2"/>
  <c r="AV151" i="2"/>
  <c r="AT151" i="2"/>
  <c r="AR151" i="2"/>
  <c r="AP151" i="2"/>
  <c r="AV150" i="2"/>
  <c r="AT150" i="2"/>
  <c r="AR150" i="2"/>
  <c r="AP150" i="2"/>
  <c r="AV149" i="2"/>
  <c r="AT149" i="2"/>
  <c r="AR149" i="2"/>
  <c r="AP149" i="2"/>
  <c r="AV148" i="2"/>
  <c r="AT148" i="2"/>
  <c r="AR148" i="2"/>
  <c r="AP148" i="2"/>
  <c r="AV147" i="2"/>
  <c r="AT147" i="2"/>
  <c r="AR147" i="2"/>
  <c r="AP147" i="2"/>
  <c r="AV146" i="2"/>
  <c r="AT146" i="2"/>
  <c r="AR146" i="2"/>
  <c r="AP146" i="2"/>
  <c r="AV145" i="2"/>
  <c r="AT145" i="2"/>
  <c r="AR145" i="2"/>
  <c r="AP145" i="2"/>
  <c r="AV144" i="2"/>
  <c r="AT144" i="2"/>
  <c r="AR144" i="2"/>
  <c r="AP144" i="2"/>
  <c r="AV143" i="2"/>
  <c r="AT143" i="2"/>
  <c r="AR143" i="2"/>
  <c r="AP143" i="2"/>
  <c r="AV142" i="2"/>
  <c r="AT142" i="2"/>
  <c r="AR142" i="2"/>
  <c r="AP142" i="2"/>
  <c r="AV141" i="2"/>
  <c r="AT141" i="2"/>
  <c r="AR141" i="2"/>
  <c r="AP141" i="2"/>
  <c r="AV140" i="2"/>
  <c r="AT140" i="2"/>
  <c r="AR140" i="2"/>
  <c r="AP140" i="2"/>
  <c r="AV139" i="2"/>
  <c r="AT139" i="2"/>
  <c r="AR139" i="2"/>
  <c r="AP139" i="2"/>
  <c r="AV138" i="2"/>
  <c r="AT138" i="2"/>
  <c r="AR138" i="2"/>
  <c r="AP138" i="2"/>
  <c r="AV137" i="2"/>
  <c r="AT137" i="2"/>
  <c r="AR137" i="2"/>
  <c r="AP137" i="2"/>
  <c r="AV136" i="2"/>
  <c r="AT136" i="2"/>
  <c r="AR136" i="2"/>
  <c r="AP136" i="2"/>
  <c r="AV135" i="2"/>
  <c r="AT135" i="2"/>
  <c r="AR135" i="2"/>
  <c r="AP135" i="2"/>
  <c r="AV134" i="2"/>
  <c r="AT134" i="2"/>
  <c r="AR134" i="2"/>
  <c r="AP134" i="2"/>
  <c r="AV133" i="2"/>
  <c r="AT133" i="2"/>
  <c r="AR133" i="2"/>
  <c r="AP133" i="2"/>
  <c r="AV132" i="2"/>
  <c r="AT132" i="2"/>
  <c r="AR132" i="2"/>
  <c r="AP132" i="2"/>
  <c r="AV131" i="2"/>
  <c r="AT131" i="2"/>
  <c r="AR131" i="2"/>
  <c r="AP131" i="2"/>
  <c r="AV130" i="2"/>
  <c r="AT130" i="2"/>
  <c r="AR130" i="2"/>
  <c r="AP130" i="2"/>
  <c r="AV129" i="2"/>
  <c r="AT129" i="2"/>
  <c r="AR129" i="2"/>
  <c r="AP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AV128" i="2"/>
  <c r="AT128" i="2"/>
  <c r="AR128" i="2"/>
  <c r="AP128" i="2"/>
  <c r="AK128" i="2"/>
  <c r="AJ128" i="2"/>
  <c r="AI128" i="2"/>
  <c r="AH128" i="2"/>
  <c r="AG128" i="2"/>
  <c r="AF128" i="2"/>
  <c r="AE128" i="2"/>
  <c r="AD128" i="2"/>
  <c r="AC128" i="2"/>
  <c r="AB128" i="2"/>
  <c r="AA128" i="2"/>
  <c r="M128" i="2"/>
  <c r="M159" i="2"/>
  <c r="Z159" i="2"/>
  <c r="AV127" i="2"/>
  <c r="AT127" i="2"/>
  <c r="AR127" i="2"/>
  <c r="AP127" i="2"/>
  <c r="X127" i="2"/>
  <c r="X158" i="2"/>
  <c r="AK158" i="2"/>
  <c r="W127" i="2"/>
  <c r="W158" i="2"/>
  <c r="AJ158" i="2"/>
  <c r="V127" i="2"/>
  <c r="V158" i="2"/>
  <c r="AI158" i="2"/>
  <c r="U127" i="2"/>
  <c r="U158" i="2"/>
  <c r="AH158" i="2"/>
  <c r="T127" i="2"/>
  <c r="T158" i="2"/>
  <c r="AG158" i="2"/>
  <c r="S127" i="2"/>
  <c r="S158" i="2"/>
  <c r="AF158" i="2"/>
  <c r="R127" i="2"/>
  <c r="R158" i="2"/>
  <c r="AE158" i="2"/>
  <c r="Q127" i="2"/>
  <c r="Q158" i="2"/>
  <c r="AD158" i="2"/>
  <c r="P127" i="2"/>
  <c r="P158" i="2"/>
  <c r="AC158" i="2"/>
  <c r="O127" i="2"/>
  <c r="O158" i="2"/>
  <c r="AB158" i="2"/>
  <c r="N127" i="2"/>
  <c r="N158" i="2"/>
  <c r="AA158" i="2"/>
  <c r="M127" i="2"/>
  <c r="M158" i="2"/>
  <c r="Z158" i="2"/>
  <c r="AV126" i="2"/>
  <c r="AT126" i="2"/>
  <c r="AR126" i="2"/>
  <c r="AP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AV125" i="2"/>
  <c r="AT125" i="2"/>
  <c r="AR125" i="2"/>
  <c r="AP125" i="2"/>
  <c r="AK125" i="2"/>
  <c r="AJ125" i="2"/>
  <c r="AI125" i="2"/>
  <c r="AH125" i="2"/>
  <c r="AG125" i="2"/>
  <c r="AF125" i="2"/>
  <c r="AE125" i="2"/>
  <c r="AD125" i="2"/>
  <c r="P125" i="2"/>
  <c r="P156" i="2"/>
  <c r="AC156" i="2"/>
  <c r="O125" i="2"/>
  <c r="O156" i="2"/>
  <c r="AB156" i="2"/>
  <c r="N125" i="2"/>
  <c r="N156" i="2"/>
  <c r="AA156" i="2"/>
  <c r="M125" i="2"/>
  <c r="M156" i="2"/>
  <c r="Z156" i="2"/>
  <c r="AV124" i="2"/>
  <c r="AT124" i="2"/>
  <c r="AR124" i="2"/>
  <c r="AP124" i="2"/>
  <c r="X124" i="2"/>
  <c r="X155" i="2"/>
  <c r="AK155" i="2"/>
  <c r="W124" i="2"/>
  <c r="W155" i="2"/>
  <c r="AJ155" i="2"/>
  <c r="V124" i="2"/>
  <c r="V155" i="2"/>
  <c r="AI155" i="2"/>
  <c r="U124" i="2"/>
  <c r="U155" i="2"/>
  <c r="AH155" i="2"/>
  <c r="T124" i="2"/>
  <c r="T155" i="2"/>
  <c r="AG155" i="2"/>
  <c r="S124" i="2"/>
  <c r="S155" i="2"/>
  <c r="AF155" i="2"/>
  <c r="R124" i="2"/>
  <c r="R155" i="2"/>
  <c r="AE155" i="2"/>
  <c r="Q124" i="2"/>
  <c r="Q155" i="2"/>
  <c r="AD155" i="2"/>
  <c r="P124" i="2"/>
  <c r="P155" i="2"/>
  <c r="AC155" i="2"/>
  <c r="O124" i="2"/>
  <c r="O155" i="2"/>
  <c r="AB155" i="2"/>
  <c r="N124" i="2"/>
  <c r="N155" i="2"/>
  <c r="AA155" i="2"/>
  <c r="M124" i="2"/>
  <c r="M155" i="2"/>
  <c r="Z155" i="2"/>
  <c r="AV123" i="2"/>
  <c r="AT123" i="2"/>
  <c r="AR123" i="2"/>
  <c r="AP123" i="2"/>
  <c r="X123" i="2"/>
  <c r="X154" i="2"/>
  <c r="AK154" i="2"/>
  <c r="W123" i="2"/>
  <c r="W154" i="2"/>
  <c r="AJ154" i="2"/>
  <c r="V123" i="2"/>
  <c r="V154" i="2"/>
  <c r="AI154" i="2"/>
  <c r="U123" i="2"/>
  <c r="U154" i="2"/>
  <c r="AH154" i="2"/>
  <c r="T123" i="2"/>
  <c r="T154" i="2"/>
  <c r="AG154" i="2"/>
  <c r="S123" i="2"/>
  <c r="S154" i="2"/>
  <c r="AF154" i="2"/>
  <c r="R123" i="2"/>
  <c r="R154" i="2"/>
  <c r="AE154" i="2"/>
  <c r="Q123" i="2"/>
  <c r="Q154" i="2"/>
  <c r="AD154" i="2"/>
  <c r="P123" i="2"/>
  <c r="P154" i="2"/>
  <c r="AC154" i="2"/>
  <c r="O123" i="2"/>
  <c r="O154" i="2"/>
  <c r="AB154" i="2"/>
  <c r="N123" i="2"/>
  <c r="N154" i="2"/>
  <c r="AA154" i="2"/>
  <c r="M123" i="2"/>
  <c r="M154" i="2"/>
  <c r="Z154" i="2"/>
  <c r="AV122" i="2"/>
  <c r="AT122" i="2"/>
  <c r="AR122" i="2"/>
  <c r="AP122" i="2"/>
  <c r="X122" i="2"/>
  <c r="X153" i="2"/>
  <c r="AK153" i="2"/>
  <c r="W122" i="2"/>
  <c r="W153" i="2"/>
  <c r="AJ153" i="2"/>
  <c r="V122" i="2"/>
  <c r="V153" i="2"/>
  <c r="AI153" i="2"/>
  <c r="U122" i="2"/>
  <c r="U153" i="2"/>
  <c r="AH153" i="2"/>
  <c r="T122" i="2"/>
  <c r="T153" i="2"/>
  <c r="AG153" i="2"/>
  <c r="S122" i="2"/>
  <c r="S153" i="2"/>
  <c r="AF153" i="2"/>
  <c r="R122" i="2"/>
  <c r="R153" i="2"/>
  <c r="AE153" i="2"/>
  <c r="Q122" i="2"/>
  <c r="Q153" i="2"/>
  <c r="AD153" i="2"/>
  <c r="P122" i="2"/>
  <c r="P153" i="2"/>
  <c r="AC153" i="2"/>
  <c r="O122" i="2"/>
  <c r="O153" i="2"/>
  <c r="AB153" i="2"/>
  <c r="N122" i="2"/>
  <c r="N153" i="2"/>
  <c r="AA153" i="2"/>
  <c r="M122" i="2"/>
  <c r="M153" i="2"/>
  <c r="Z153" i="2"/>
  <c r="AV121" i="2"/>
  <c r="AT121" i="2"/>
  <c r="AR121" i="2"/>
  <c r="AP121" i="2"/>
  <c r="AV120" i="2"/>
  <c r="AT120" i="2"/>
  <c r="AR120" i="2"/>
  <c r="AP120" i="2"/>
  <c r="AV119" i="2"/>
  <c r="AT119" i="2"/>
  <c r="AR119" i="2"/>
  <c r="AP119" i="2"/>
  <c r="X119" i="2"/>
  <c r="X150" i="2"/>
  <c r="AK150" i="2"/>
  <c r="W119" i="2"/>
  <c r="W150" i="2"/>
  <c r="AJ150" i="2"/>
  <c r="V119" i="2"/>
  <c r="V150" i="2"/>
  <c r="AI150" i="2"/>
  <c r="U119" i="2"/>
  <c r="U150" i="2"/>
  <c r="AH150" i="2"/>
  <c r="T119" i="2"/>
  <c r="T150" i="2"/>
  <c r="AG150" i="2"/>
  <c r="S119" i="2"/>
  <c r="S150" i="2"/>
  <c r="AF150" i="2"/>
  <c r="R119" i="2"/>
  <c r="R150" i="2"/>
  <c r="AE150" i="2"/>
  <c r="Q119" i="2"/>
  <c r="Q150" i="2"/>
  <c r="AD150" i="2"/>
  <c r="P119" i="2"/>
  <c r="P150" i="2"/>
  <c r="AC150" i="2"/>
  <c r="O119" i="2"/>
  <c r="O150" i="2"/>
  <c r="AB150" i="2"/>
  <c r="N119" i="2"/>
  <c r="N150" i="2"/>
  <c r="AA150" i="2"/>
  <c r="M119" i="2"/>
  <c r="M150" i="2"/>
  <c r="Z150" i="2"/>
  <c r="AV118" i="2"/>
  <c r="AT118" i="2"/>
  <c r="AR118" i="2"/>
  <c r="AP118" i="2"/>
  <c r="X118" i="2"/>
  <c r="X149" i="2"/>
  <c r="AK149" i="2"/>
  <c r="W118" i="2"/>
  <c r="W149" i="2"/>
  <c r="AJ149" i="2"/>
  <c r="V118" i="2"/>
  <c r="V149" i="2"/>
  <c r="AI149" i="2"/>
  <c r="U118" i="2"/>
  <c r="U149" i="2"/>
  <c r="AH149" i="2"/>
  <c r="T118" i="2"/>
  <c r="T149" i="2"/>
  <c r="AG149" i="2"/>
  <c r="S118" i="2"/>
  <c r="S149" i="2"/>
  <c r="AF149" i="2"/>
  <c r="R118" i="2"/>
  <c r="R149" i="2"/>
  <c r="AE149" i="2"/>
  <c r="Q118" i="2"/>
  <c r="Q149" i="2"/>
  <c r="AD149" i="2"/>
  <c r="P118" i="2"/>
  <c r="P149" i="2"/>
  <c r="AC149" i="2"/>
  <c r="O118" i="2"/>
  <c r="O149" i="2"/>
  <c r="AB149" i="2"/>
  <c r="N118" i="2"/>
  <c r="N149" i="2"/>
  <c r="AA149" i="2"/>
  <c r="M118" i="2"/>
  <c r="M149" i="2"/>
  <c r="Z149" i="2"/>
  <c r="AV117" i="2"/>
  <c r="AT117" i="2"/>
  <c r="AR117" i="2"/>
  <c r="AP117" i="2"/>
  <c r="X117" i="2"/>
  <c r="X148" i="2"/>
  <c r="AK148" i="2"/>
  <c r="W117" i="2"/>
  <c r="W148" i="2"/>
  <c r="AJ148" i="2"/>
  <c r="V117" i="2"/>
  <c r="V148" i="2"/>
  <c r="AI148" i="2"/>
  <c r="U117" i="2"/>
  <c r="U148" i="2"/>
  <c r="AH148" i="2"/>
  <c r="T117" i="2"/>
  <c r="T148" i="2"/>
  <c r="AG148" i="2"/>
  <c r="S117" i="2"/>
  <c r="S148" i="2"/>
  <c r="AF148" i="2"/>
  <c r="R117" i="2"/>
  <c r="R148" i="2"/>
  <c r="AE148" i="2"/>
  <c r="Q117" i="2"/>
  <c r="Q148" i="2"/>
  <c r="AD148" i="2"/>
  <c r="P117" i="2"/>
  <c r="P148" i="2"/>
  <c r="AC148" i="2"/>
  <c r="O117" i="2"/>
  <c r="O148" i="2"/>
  <c r="AB148" i="2"/>
  <c r="N117" i="2"/>
  <c r="N148" i="2"/>
  <c r="AA148" i="2"/>
  <c r="M117" i="2"/>
  <c r="M148" i="2"/>
  <c r="Z148" i="2"/>
  <c r="AV116" i="2"/>
  <c r="AT116" i="2"/>
  <c r="AR116" i="2"/>
  <c r="AP116" i="2"/>
  <c r="X116" i="2"/>
  <c r="X147" i="2"/>
  <c r="AK147" i="2"/>
  <c r="W116" i="2"/>
  <c r="W147" i="2"/>
  <c r="AJ147" i="2"/>
  <c r="V116" i="2"/>
  <c r="V147" i="2"/>
  <c r="AI147" i="2"/>
  <c r="U116" i="2"/>
  <c r="U147" i="2"/>
  <c r="AH147" i="2"/>
  <c r="T116" i="2"/>
  <c r="T147" i="2"/>
  <c r="AG147" i="2"/>
  <c r="S116" i="2"/>
  <c r="S147" i="2"/>
  <c r="AF147" i="2"/>
  <c r="R116" i="2"/>
  <c r="R147" i="2"/>
  <c r="AE147" i="2"/>
  <c r="Q116" i="2"/>
  <c r="Q147" i="2"/>
  <c r="AD147" i="2"/>
  <c r="P116" i="2"/>
  <c r="P147" i="2"/>
  <c r="AC147" i="2"/>
  <c r="O116" i="2"/>
  <c r="O147" i="2"/>
  <c r="AB147" i="2"/>
  <c r="N116" i="2"/>
  <c r="N147" i="2"/>
  <c r="AA147" i="2"/>
  <c r="M116" i="2"/>
  <c r="M147" i="2"/>
  <c r="Z147" i="2"/>
  <c r="AV115" i="2"/>
  <c r="AT115" i="2"/>
  <c r="AR115" i="2"/>
  <c r="AP115" i="2"/>
  <c r="X115" i="2"/>
  <c r="X146" i="2"/>
  <c r="AK146" i="2"/>
  <c r="W115" i="2"/>
  <c r="W146" i="2"/>
  <c r="AJ146" i="2"/>
  <c r="V115" i="2"/>
  <c r="V146" i="2"/>
  <c r="AI146" i="2"/>
  <c r="U115" i="2"/>
  <c r="U146" i="2"/>
  <c r="AH146" i="2"/>
  <c r="T115" i="2"/>
  <c r="T146" i="2"/>
  <c r="AG146" i="2"/>
  <c r="S115" i="2"/>
  <c r="S146" i="2"/>
  <c r="AF146" i="2"/>
  <c r="R115" i="2"/>
  <c r="R146" i="2"/>
  <c r="AE146" i="2"/>
  <c r="Q115" i="2"/>
  <c r="Q146" i="2"/>
  <c r="AD146" i="2"/>
  <c r="P115" i="2"/>
  <c r="P146" i="2"/>
  <c r="AC146" i="2"/>
  <c r="O115" i="2"/>
  <c r="O146" i="2"/>
  <c r="AB146" i="2"/>
  <c r="N115" i="2"/>
  <c r="N146" i="2"/>
  <c r="AA146" i="2"/>
  <c r="M115" i="2"/>
  <c r="M146" i="2"/>
  <c r="Z146" i="2"/>
  <c r="AV114" i="2"/>
  <c r="AT114" i="2"/>
  <c r="AR114" i="2"/>
  <c r="AP114" i="2"/>
  <c r="X114" i="2"/>
  <c r="X145" i="2"/>
  <c r="AK145" i="2"/>
  <c r="W114" i="2"/>
  <c r="W145" i="2"/>
  <c r="AJ145" i="2"/>
  <c r="V114" i="2"/>
  <c r="V145" i="2"/>
  <c r="AI145" i="2"/>
  <c r="U114" i="2"/>
  <c r="U145" i="2"/>
  <c r="AH145" i="2"/>
  <c r="T114" i="2"/>
  <c r="T145" i="2"/>
  <c r="AG145" i="2"/>
  <c r="S114" i="2"/>
  <c r="S145" i="2"/>
  <c r="AF145" i="2"/>
  <c r="R114" i="2"/>
  <c r="R145" i="2"/>
  <c r="AE145" i="2"/>
  <c r="Q114" i="2"/>
  <c r="Q145" i="2"/>
  <c r="AD145" i="2"/>
  <c r="P114" i="2"/>
  <c r="P145" i="2"/>
  <c r="AC145" i="2"/>
  <c r="O114" i="2"/>
  <c r="O145" i="2"/>
  <c r="AB145" i="2"/>
  <c r="N114" i="2"/>
  <c r="N145" i="2"/>
  <c r="AA145" i="2"/>
  <c r="M114" i="2"/>
  <c r="M145" i="2"/>
  <c r="Z145" i="2"/>
  <c r="AV113" i="2"/>
  <c r="AT113" i="2"/>
  <c r="AR113" i="2"/>
  <c r="AP113" i="2"/>
  <c r="X113" i="2"/>
  <c r="X144" i="2"/>
  <c r="AK144" i="2"/>
  <c r="W113" i="2"/>
  <c r="W144" i="2"/>
  <c r="AJ144" i="2"/>
  <c r="V113" i="2"/>
  <c r="V144" i="2"/>
  <c r="AI144" i="2"/>
  <c r="U113" i="2"/>
  <c r="U144" i="2"/>
  <c r="AH144" i="2"/>
  <c r="T113" i="2"/>
  <c r="T144" i="2"/>
  <c r="AG144" i="2"/>
  <c r="S113" i="2"/>
  <c r="S144" i="2"/>
  <c r="AF144" i="2"/>
  <c r="R113" i="2"/>
  <c r="R144" i="2"/>
  <c r="AE144" i="2"/>
  <c r="Q113" i="2"/>
  <c r="Q144" i="2"/>
  <c r="AD144" i="2"/>
  <c r="P113" i="2"/>
  <c r="P144" i="2"/>
  <c r="AC144" i="2"/>
  <c r="O113" i="2"/>
  <c r="O144" i="2"/>
  <c r="AB144" i="2"/>
  <c r="N113" i="2"/>
  <c r="N144" i="2"/>
  <c r="AA144" i="2"/>
  <c r="M113" i="2"/>
  <c r="M144" i="2"/>
  <c r="Z144" i="2"/>
  <c r="AV112" i="2"/>
  <c r="AT112" i="2"/>
  <c r="AR112" i="2"/>
  <c r="AP112" i="2"/>
  <c r="X112" i="2"/>
  <c r="X143" i="2"/>
  <c r="AK143" i="2"/>
  <c r="W112" i="2"/>
  <c r="W143" i="2"/>
  <c r="AJ143" i="2"/>
  <c r="V112" i="2"/>
  <c r="V143" i="2"/>
  <c r="AI143" i="2"/>
  <c r="U112" i="2"/>
  <c r="U143" i="2"/>
  <c r="AH143" i="2"/>
  <c r="T112" i="2"/>
  <c r="T143" i="2"/>
  <c r="AG143" i="2"/>
  <c r="S112" i="2"/>
  <c r="S143" i="2"/>
  <c r="AF143" i="2"/>
  <c r="R112" i="2"/>
  <c r="R143" i="2"/>
  <c r="AE143" i="2"/>
  <c r="Q112" i="2"/>
  <c r="Q143" i="2"/>
  <c r="AD143" i="2"/>
  <c r="P112" i="2"/>
  <c r="P143" i="2"/>
  <c r="AC143" i="2"/>
  <c r="O112" i="2"/>
  <c r="O143" i="2"/>
  <c r="AB143" i="2"/>
  <c r="N112" i="2"/>
  <c r="N143" i="2"/>
  <c r="AA143" i="2"/>
  <c r="M112" i="2"/>
  <c r="M143" i="2"/>
  <c r="Z143" i="2"/>
  <c r="AV111" i="2"/>
  <c r="AT111" i="2"/>
  <c r="AR111" i="2"/>
  <c r="AP111" i="2"/>
  <c r="AV110" i="2"/>
  <c r="AT110" i="2"/>
  <c r="AR110" i="2"/>
  <c r="AP110" i="2"/>
  <c r="AV109" i="2"/>
  <c r="AT109" i="2"/>
  <c r="AR109" i="2"/>
  <c r="AP109" i="2"/>
  <c r="X109" i="2"/>
  <c r="X140" i="2"/>
  <c r="AK140" i="2"/>
  <c r="W109" i="2"/>
  <c r="W140" i="2"/>
  <c r="AJ140" i="2"/>
  <c r="V109" i="2"/>
  <c r="V140" i="2"/>
  <c r="AI140" i="2"/>
  <c r="U109" i="2"/>
  <c r="U140" i="2"/>
  <c r="AH140" i="2"/>
  <c r="T109" i="2"/>
  <c r="T140" i="2"/>
  <c r="AG140" i="2"/>
  <c r="S109" i="2"/>
  <c r="S140" i="2"/>
  <c r="AF140" i="2"/>
  <c r="R109" i="2"/>
  <c r="R140" i="2"/>
  <c r="AE140" i="2"/>
  <c r="Q109" i="2"/>
  <c r="Q140" i="2"/>
  <c r="AD140" i="2"/>
  <c r="P109" i="2"/>
  <c r="P140" i="2"/>
  <c r="AC140" i="2"/>
  <c r="O109" i="2"/>
  <c r="O140" i="2"/>
  <c r="AB140" i="2"/>
  <c r="N109" i="2"/>
  <c r="N140" i="2"/>
  <c r="AA140" i="2"/>
  <c r="M109" i="2"/>
  <c r="M140" i="2"/>
  <c r="Z140" i="2"/>
  <c r="AV108" i="2"/>
  <c r="AT108" i="2"/>
  <c r="AR108" i="2"/>
  <c r="AP108" i="2"/>
  <c r="X108" i="2"/>
  <c r="X139" i="2"/>
  <c r="AK139" i="2"/>
  <c r="W108" i="2"/>
  <c r="W139" i="2"/>
  <c r="AJ139" i="2"/>
  <c r="V108" i="2"/>
  <c r="V139" i="2"/>
  <c r="AI139" i="2"/>
  <c r="U108" i="2"/>
  <c r="U139" i="2"/>
  <c r="AH139" i="2"/>
  <c r="T108" i="2"/>
  <c r="T139" i="2"/>
  <c r="AG139" i="2"/>
  <c r="S108" i="2"/>
  <c r="S139" i="2"/>
  <c r="AF139" i="2"/>
  <c r="R108" i="2"/>
  <c r="R139" i="2"/>
  <c r="AE139" i="2"/>
  <c r="Q108" i="2"/>
  <c r="Q139" i="2"/>
  <c r="AD139" i="2"/>
  <c r="P108" i="2"/>
  <c r="P139" i="2"/>
  <c r="AC139" i="2"/>
  <c r="O108" i="2"/>
  <c r="O139" i="2"/>
  <c r="AB139" i="2"/>
  <c r="N108" i="2"/>
  <c r="N139" i="2"/>
  <c r="AA139" i="2"/>
  <c r="M108" i="2"/>
  <c r="M139" i="2"/>
  <c r="Z139" i="2"/>
  <c r="AV107" i="2"/>
  <c r="AT107" i="2"/>
  <c r="AR107" i="2"/>
  <c r="AP107" i="2"/>
  <c r="X107" i="2"/>
  <c r="X138" i="2"/>
  <c r="AK138" i="2"/>
  <c r="W107" i="2"/>
  <c r="W138" i="2"/>
  <c r="AJ138" i="2"/>
  <c r="V107" i="2"/>
  <c r="V138" i="2"/>
  <c r="AI138" i="2"/>
  <c r="U107" i="2"/>
  <c r="U138" i="2"/>
  <c r="AH138" i="2"/>
  <c r="T107" i="2"/>
  <c r="T138" i="2"/>
  <c r="AG138" i="2"/>
  <c r="S107" i="2"/>
  <c r="S138" i="2"/>
  <c r="AF138" i="2"/>
  <c r="R107" i="2"/>
  <c r="R138" i="2"/>
  <c r="AE138" i="2"/>
  <c r="Q107" i="2"/>
  <c r="Q138" i="2"/>
  <c r="AD138" i="2"/>
  <c r="P107" i="2"/>
  <c r="P138" i="2"/>
  <c r="AC138" i="2"/>
  <c r="O107" i="2"/>
  <c r="O138" i="2"/>
  <c r="AB138" i="2"/>
  <c r="N107" i="2"/>
  <c r="N138" i="2"/>
  <c r="AA138" i="2"/>
  <c r="M107" i="2"/>
  <c r="M138" i="2"/>
  <c r="Z138" i="2"/>
  <c r="AV106" i="2"/>
  <c r="AT106" i="2"/>
  <c r="AR106" i="2"/>
  <c r="AP106" i="2"/>
  <c r="X106" i="2"/>
  <c r="X137" i="2"/>
  <c r="AK137" i="2"/>
  <c r="W106" i="2"/>
  <c r="W137" i="2"/>
  <c r="AJ137" i="2"/>
  <c r="V106" i="2"/>
  <c r="V137" i="2"/>
  <c r="AI137" i="2"/>
  <c r="U106" i="2"/>
  <c r="U137" i="2"/>
  <c r="AH137" i="2"/>
  <c r="T106" i="2"/>
  <c r="T137" i="2"/>
  <c r="AG137" i="2"/>
  <c r="S106" i="2"/>
  <c r="S137" i="2"/>
  <c r="AF137" i="2"/>
  <c r="R106" i="2"/>
  <c r="R137" i="2"/>
  <c r="AE137" i="2"/>
  <c r="Q106" i="2"/>
  <c r="Q137" i="2"/>
  <c r="AD137" i="2"/>
  <c r="P106" i="2"/>
  <c r="P137" i="2"/>
  <c r="AC137" i="2"/>
  <c r="O106" i="2"/>
  <c r="O137" i="2"/>
  <c r="AB137" i="2"/>
  <c r="N106" i="2"/>
  <c r="N137" i="2"/>
  <c r="AA137" i="2"/>
  <c r="M106" i="2"/>
  <c r="M137" i="2"/>
  <c r="Z137" i="2"/>
  <c r="AV105" i="2"/>
  <c r="AT105" i="2"/>
  <c r="AR105" i="2"/>
  <c r="AP105" i="2"/>
  <c r="X105" i="2"/>
  <c r="X136" i="2"/>
  <c r="AK136" i="2"/>
  <c r="W105" i="2"/>
  <c r="W136" i="2"/>
  <c r="AJ136" i="2"/>
  <c r="V105" i="2"/>
  <c r="V136" i="2"/>
  <c r="AI136" i="2"/>
  <c r="U105" i="2"/>
  <c r="U136" i="2"/>
  <c r="AH136" i="2"/>
  <c r="T105" i="2"/>
  <c r="T136" i="2"/>
  <c r="AG136" i="2"/>
  <c r="S105" i="2"/>
  <c r="S136" i="2"/>
  <c r="AF136" i="2"/>
  <c r="R105" i="2"/>
  <c r="R136" i="2"/>
  <c r="AE136" i="2"/>
  <c r="Q105" i="2"/>
  <c r="Q136" i="2"/>
  <c r="AD136" i="2"/>
  <c r="P105" i="2"/>
  <c r="P136" i="2"/>
  <c r="AC136" i="2"/>
  <c r="O105" i="2"/>
  <c r="O136" i="2"/>
  <c r="AB136" i="2"/>
  <c r="N105" i="2"/>
  <c r="N136" i="2"/>
  <c r="AA136" i="2"/>
  <c r="M105" i="2"/>
  <c r="M136" i="2"/>
  <c r="Z136" i="2"/>
  <c r="AV104" i="2"/>
  <c r="AT104" i="2"/>
  <c r="AR104" i="2"/>
  <c r="AP104" i="2"/>
  <c r="X104" i="2"/>
  <c r="X135" i="2"/>
  <c r="AK135" i="2"/>
  <c r="W104" i="2"/>
  <c r="W135" i="2"/>
  <c r="AJ135" i="2"/>
  <c r="V104" i="2"/>
  <c r="V135" i="2"/>
  <c r="AI135" i="2"/>
  <c r="U104" i="2"/>
  <c r="U135" i="2"/>
  <c r="AH135" i="2"/>
  <c r="T104" i="2"/>
  <c r="T135" i="2"/>
  <c r="AG135" i="2"/>
  <c r="S104" i="2"/>
  <c r="S135" i="2"/>
  <c r="AF135" i="2"/>
  <c r="R104" i="2"/>
  <c r="R135" i="2"/>
  <c r="AE135" i="2"/>
  <c r="Q104" i="2"/>
  <c r="Q135" i="2"/>
  <c r="AD135" i="2"/>
  <c r="P104" i="2"/>
  <c r="P135" i="2"/>
  <c r="AC135" i="2"/>
  <c r="O104" i="2"/>
  <c r="O135" i="2"/>
  <c r="AB135" i="2"/>
  <c r="N104" i="2"/>
  <c r="N135" i="2"/>
  <c r="AA135" i="2"/>
  <c r="M104" i="2"/>
  <c r="M135" i="2"/>
  <c r="Z135" i="2"/>
  <c r="AV103" i="2"/>
  <c r="AT103" i="2"/>
  <c r="AR103" i="2"/>
  <c r="AP103" i="2"/>
  <c r="X103" i="2"/>
  <c r="X134" i="2"/>
  <c r="AK134" i="2"/>
  <c r="W103" i="2"/>
  <c r="W134" i="2"/>
  <c r="AJ134" i="2"/>
  <c r="V103" i="2"/>
  <c r="V134" i="2"/>
  <c r="AI134" i="2"/>
  <c r="U103" i="2"/>
  <c r="U134" i="2"/>
  <c r="AH134" i="2"/>
  <c r="T103" i="2"/>
  <c r="T134" i="2"/>
  <c r="AG134" i="2"/>
  <c r="S103" i="2"/>
  <c r="S134" i="2"/>
  <c r="AF134" i="2"/>
  <c r="R103" i="2"/>
  <c r="R134" i="2"/>
  <c r="AE134" i="2"/>
  <c r="Q103" i="2"/>
  <c r="Q134" i="2"/>
  <c r="AD134" i="2"/>
  <c r="P103" i="2"/>
  <c r="P134" i="2"/>
  <c r="AC134" i="2"/>
  <c r="O103" i="2"/>
  <c r="O134" i="2"/>
  <c r="AB134" i="2"/>
  <c r="N103" i="2"/>
  <c r="N134" i="2"/>
  <c r="AA134" i="2"/>
  <c r="M103" i="2"/>
  <c r="M134" i="2"/>
  <c r="Z134" i="2"/>
  <c r="AV102" i="2"/>
  <c r="AT102" i="2"/>
  <c r="AR102" i="2"/>
  <c r="AP102" i="2"/>
  <c r="X102" i="2"/>
  <c r="X133" i="2"/>
  <c r="AK133" i="2"/>
  <c r="W102" i="2"/>
  <c r="W133" i="2"/>
  <c r="AJ133" i="2"/>
  <c r="V102" i="2"/>
  <c r="V133" i="2"/>
  <c r="AI133" i="2"/>
  <c r="U102" i="2"/>
  <c r="U133" i="2"/>
  <c r="AH133" i="2"/>
  <c r="T102" i="2"/>
  <c r="T133" i="2"/>
  <c r="AG133" i="2"/>
  <c r="S102" i="2"/>
  <c r="S133" i="2"/>
  <c r="AF133" i="2"/>
  <c r="R102" i="2"/>
  <c r="R133" i="2"/>
  <c r="AE133" i="2"/>
  <c r="Q102" i="2"/>
  <c r="Q133" i="2"/>
  <c r="AD133" i="2"/>
  <c r="P102" i="2"/>
  <c r="P133" i="2"/>
  <c r="AC133" i="2"/>
  <c r="O102" i="2"/>
  <c r="O133" i="2"/>
  <c r="AB133" i="2"/>
  <c r="N102" i="2"/>
  <c r="N133" i="2"/>
  <c r="AA133" i="2"/>
  <c r="M102" i="2"/>
  <c r="M133" i="2"/>
  <c r="Z133" i="2"/>
  <c r="AV101" i="2"/>
  <c r="AT101" i="2"/>
  <c r="AR101" i="2"/>
  <c r="AP101" i="2"/>
  <c r="AV100" i="2"/>
  <c r="AT100" i="2"/>
  <c r="AR100" i="2"/>
  <c r="AP100" i="2"/>
  <c r="AV99" i="2"/>
  <c r="AT99" i="2"/>
  <c r="AR99" i="2"/>
  <c r="AP99" i="2"/>
  <c r="AV98" i="2"/>
  <c r="AT98" i="2"/>
  <c r="AR98" i="2"/>
  <c r="AP98" i="2"/>
  <c r="AK98" i="2"/>
  <c r="AJ98" i="2"/>
  <c r="AI98" i="2"/>
  <c r="AH98" i="2"/>
  <c r="AG98" i="2"/>
  <c r="AF98" i="2"/>
  <c r="AE98" i="2"/>
  <c r="AD98" i="2"/>
  <c r="P98" i="2"/>
  <c r="P192" i="2"/>
  <c r="AC192" i="2"/>
  <c r="O98" i="2"/>
  <c r="O192" i="2"/>
  <c r="AB192" i="2"/>
  <c r="N98" i="2"/>
  <c r="N192" i="2"/>
  <c r="AA192" i="2"/>
  <c r="M98" i="2"/>
  <c r="M192" i="2"/>
  <c r="Z192" i="2"/>
  <c r="AV97" i="2"/>
  <c r="AT97" i="2"/>
  <c r="AR97" i="2"/>
  <c r="AP97" i="2"/>
  <c r="AK97" i="2"/>
  <c r="AJ97" i="2"/>
  <c r="AI97" i="2"/>
  <c r="AH97" i="2"/>
  <c r="AG97" i="2"/>
  <c r="AF97" i="2"/>
  <c r="AE97" i="2"/>
  <c r="AD97" i="2"/>
  <c r="AC97" i="2"/>
  <c r="AB97" i="2"/>
  <c r="AA97" i="2"/>
  <c r="M97" i="2"/>
  <c r="M191" i="2"/>
  <c r="Z191" i="2"/>
  <c r="AV96" i="2"/>
  <c r="AT96" i="2"/>
  <c r="AR96" i="2"/>
  <c r="AP96" i="2"/>
  <c r="X96" i="2"/>
  <c r="X190" i="2"/>
  <c r="AK190" i="2"/>
  <c r="W96" i="2"/>
  <c r="W190" i="2"/>
  <c r="AJ190" i="2"/>
  <c r="V96" i="2"/>
  <c r="V190" i="2"/>
  <c r="AI190" i="2"/>
  <c r="U96" i="2"/>
  <c r="U190" i="2"/>
  <c r="AH190" i="2"/>
  <c r="T96" i="2"/>
  <c r="T190" i="2"/>
  <c r="AG190" i="2"/>
  <c r="S96" i="2"/>
  <c r="S190" i="2"/>
  <c r="AF190" i="2"/>
  <c r="R96" i="2"/>
  <c r="R190" i="2"/>
  <c r="AE190" i="2"/>
  <c r="Q96" i="2"/>
  <c r="Q190" i="2"/>
  <c r="AD190" i="2"/>
  <c r="P96" i="2"/>
  <c r="P190" i="2"/>
  <c r="AC190" i="2"/>
  <c r="O96" i="2"/>
  <c r="O190" i="2"/>
  <c r="AB190" i="2"/>
  <c r="N96" i="2"/>
  <c r="N190" i="2"/>
  <c r="AA190" i="2"/>
  <c r="M96" i="2"/>
  <c r="M190" i="2"/>
  <c r="Z190" i="2"/>
  <c r="AV95" i="2"/>
  <c r="AT95" i="2"/>
  <c r="AR95" i="2"/>
  <c r="AP95" i="2"/>
  <c r="AK95" i="2"/>
  <c r="AJ95" i="2"/>
  <c r="AI95" i="2"/>
  <c r="AH95" i="2"/>
  <c r="AG95" i="2"/>
  <c r="AF95" i="2"/>
  <c r="AE95" i="2"/>
  <c r="Q95" i="2"/>
  <c r="Q189" i="2"/>
  <c r="AD189" i="2"/>
  <c r="P95" i="2"/>
  <c r="P189" i="2"/>
  <c r="AC189" i="2"/>
  <c r="O95" i="2"/>
  <c r="O189" i="2"/>
  <c r="AB189" i="2"/>
  <c r="N95" i="2"/>
  <c r="N189" i="2"/>
  <c r="AA189" i="2"/>
  <c r="M95" i="2"/>
  <c r="M189" i="2"/>
  <c r="Z189" i="2"/>
  <c r="AV94" i="2"/>
  <c r="AT94" i="2"/>
  <c r="AR94" i="2"/>
  <c r="AP94" i="2"/>
  <c r="AK94" i="2"/>
  <c r="AJ94" i="2"/>
  <c r="AI94" i="2"/>
  <c r="AH94" i="2"/>
  <c r="AG94" i="2"/>
  <c r="AF94" i="2"/>
  <c r="AE94" i="2"/>
  <c r="AD94" i="2"/>
  <c r="P94" i="2"/>
  <c r="P188" i="2"/>
  <c r="AC188" i="2"/>
  <c r="O94" i="2"/>
  <c r="O188" i="2"/>
  <c r="AB188" i="2"/>
  <c r="N94" i="2"/>
  <c r="N188" i="2"/>
  <c r="AA188" i="2"/>
  <c r="M94" i="2"/>
  <c r="M188" i="2"/>
  <c r="Z188" i="2"/>
  <c r="AV93" i="2"/>
  <c r="AT93" i="2"/>
  <c r="AR93" i="2"/>
  <c r="AP93" i="2"/>
  <c r="X93" i="2"/>
  <c r="X187" i="2"/>
  <c r="AK187" i="2"/>
  <c r="W93" i="2"/>
  <c r="W187" i="2"/>
  <c r="AJ187" i="2"/>
  <c r="V93" i="2"/>
  <c r="V187" i="2"/>
  <c r="AI187" i="2"/>
  <c r="U93" i="2"/>
  <c r="U187" i="2"/>
  <c r="AH187" i="2"/>
  <c r="T93" i="2"/>
  <c r="T187" i="2"/>
  <c r="AG187" i="2"/>
  <c r="S93" i="2"/>
  <c r="S187" i="2"/>
  <c r="AF187" i="2"/>
  <c r="R93" i="2"/>
  <c r="R187" i="2"/>
  <c r="AE187" i="2"/>
  <c r="Q93" i="2"/>
  <c r="Q187" i="2"/>
  <c r="AD187" i="2"/>
  <c r="P93" i="2"/>
  <c r="P187" i="2"/>
  <c r="AC187" i="2"/>
  <c r="O93" i="2"/>
  <c r="O187" i="2"/>
  <c r="AB187" i="2"/>
  <c r="N93" i="2"/>
  <c r="N187" i="2"/>
  <c r="AA187" i="2"/>
  <c r="M93" i="2"/>
  <c r="M187" i="2"/>
  <c r="Z187" i="2"/>
  <c r="AV92" i="2"/>
  <c r="AT92" i="2"/>
  <c r="AR92" i="2"/>
  <c r="AP92" i="2"/>
  <c r="X92" i="2"/>
  <c r="X186" i="2"/>
  <c r="AK186" i="2"/>
  <c r="W92" i="2"/>
  <c r="W186" i="2"/>
  <c r="AJ186" i="2"/>
  <c r="V92" i="2"/>
  <c r="V186" i="2"/>
  <c r="AI186" i="2"/>
  <c r="U92" i="2"/>
  <c r="U186" i="2"/>
  <c r="AH186" i="2"/>
  <c r="T92" i="2"/>
  <c r="T186" i="2"/>
  <c r="AG186" i="2"/>
  <c r="S92" i="2"/>
  <c r="S186" i="2"/>
  <c r="AF186" i="2"/>
  <c r="R92" i="2"/>
  <c r="R186" i="2"/>
  <c r="AE186" i="2"/>
  <c r="Q92" i="2"/>
  <c r="Q186" i="2"/>
  <c r="AD186" i="2"/>
  <c r="P92" i="2"/>
  <c r="P186" i="2"/>
  <c r="AC186" i="2"/>
  <c r="O92" i="2"/>
  <c r="O186" i="2"/>
  <c r="AB186" i="2"/>
  <c r="N92" i="2"/>
  <c r="N186" i="2"/>
  <c r="AA186" i="2"/>
  <c r="M92" i="2"/>
  <c r="M186" i="2"/>
  <c r="Z186" i="2"/>
  <c r="AV91" i="2"/>
  <c r="AT91" i="2"/>
  <c r="AR91" i="2"/>
  <c r="AP91" i="2"/>
  <c r="X91" i="2"/>
  <c r="X185" i="2"/>
  <c r="AK185" i="2"/>
  <c r="W91" i="2"/>
  <c r="W185" i="2"/>
  <c r="AJ185" i="2"/>
  <c r="V91" i="2"/>
  <c r="V185" i="2"/>
  <c r="AI185" i="2"/>
  <c r="U91" i="2"/>
  <c r="U185" i="2"/>
  <c r="AH185" i="2"/>
  <c r="T91" i="2"/>
  <c r="T185" i="2"/>
  <c r="AG185" i="2"/>
  <c r="S91" i="2"/>
  <c r="S185" i="2"/>
  <c r="AF185" i="2"/>
  <c r="R91" i="2"/>
  <c r="R185" i="2"/>
  <c r="AE185" i="2"/>
  <c r="Q91" i="2"/>
  <c r="Q185" i="2"/>
  <c r="AD185" i="2"/>
  <c r="P91" i="2"/>
  <c r="P185" i="2"/>
  <c r="AC185" i="2"/>
  <c r="O91" i="2"/>
  <c r="O185" i="2"/>
  <c r="AB185" i="2"/>
  <c r="N91" i="2"/>
  <c r="N185" i="2"/>
  <c r="AA185" i="2"/>
  <c r="M91" i="2"/>
  <c r="M185" i="2"/>
  <c r="Z185" i="2"/>
  <c r="AV90" i="2"/>
  <c r="AT90" i="2"/>
  <c r="AR90" i="2"/>
  <c r="AP90" i="2"/>
  <c r="AV89" i="2"/>
  <c r="AT89" i="2"/>
  <c r="AR89" i="2"/>
  <c r="AP89" i="2"/>
  <c r="AV88" i="2"/>
  <c r="AT88" i="2"/>
  <c r="AR88" i="2"/>
  <c r="AP88" i="2"/>
  <c r="AV87" i="2"/>
  <c r="AT87" i="2"/>
  <c r="AR87" i="2"/>
  <c r="AP87" i="2"/>
  <c r="X87" i="2"/>
  <c r="X181" i="2"/>
  <c r="AK181" i="2"/>
  <c r="W87" i="2"/>
  <c r="W181" i="2"/>
  <c r="AJ181" i="2"/>
  <c r="V87" i="2"/>
  <c r="V181" i="2"/>
  <c r="AI181" i="2"/>
  <c r="U87" i="2"/>
  <c r="U181" i="2"/>
  <c r="AH181" i="2"/>
  <c r="T87" i="2"/>
  <c r="T181" i="2"/>
  <c r="AG181" i="2"/>
  <c r="S87" i="2"/>
  <c r="S181" i="2"/>
  <c r="AF181" i="2"/>
  <c r="R87" i="2"/>
  <c r="R181" i="2"/>
  <c r="AE181" i="2"/>
  <c r="Q87" i="2"/>
  <c r="Q181" i="2"/>
  <c r="AD181" i="2"/>
  <c r="P87" i="2"/>
  <c r="P181" i="2"/>
  <c r="AC181" i="2"/>
  <c r="O87" i="2"/>
  <c r="O181" i="2"/>
  <c r="AB181" i="2"/>
  <c r="N87" i="2"/>
  <c r="N181" i="2"/>
  <c r="AA181" i="2"/>
  <c r="M87" i="2"/>
  <c r="M181" i="2"/>
  <c r="Z181" i="2"/>
  <c r="AV86" i="2"/>
  <c r="AT86" i="2"/>
  <c r="AR86" i="2"/>
  <c r="AP86" i="2"/>
  <c r="X86" i="2"/>
  <c r="X180" i="2"/>
  <c r="AK180" i="2"/>
  <c r="W86" i="2"/>
  <c r="W180" i="2"/>
  <c r="AJ180" i="2"/>
  <c r="V86" i="2"/>
  <c r="V180" i="2"/>
  <c r="AI180" i="2"/>
  <c r="U86" i="2"/>
  <c r="U180" i="2"/>
  <c r="AH180" i="2"/>
  <c r="T86" i="2"/>
  <c r="T180" i="2"/>
  <c r="AG180" i="2"/>
  <c r="S86" i="2"/>
  <c r="S180" i="2"/>
  <c r="AF180" i="2"/>
  <c r="R86" i="2"/>
  <c r="R180" i="2"/>
  <c r="AE180" i="2"/>
  <c r="Q86" i="2"/>
  <c r="Q180" i="2"/>
  <c r="AD180" i="2"/>
  <c r="P86" i="2"/>
  <c r="P180" i="2"/>
  <c r="AC180" i="2"/>
  <c r="O86" i="2"/>
  <c r="O180" i="2"/>
  <c r="AB180" i="2"/>
  <c r="N86" i="2"/>
  <c r="N180" i="2"/>
  <c r="AA180" i="2"/>
  <c r="M86" i="2"/>
  <c r="M180" i="2"/>
  <c r="Z180" i="2"/>
  <c r="AV85" i="2"/>
  <c r="AT85" i="2"/>
  <c r="AR85" i="2"/>
  <c r="AP85" i="2"/>
  <c r="X85" i="2"/>
  <c r="X179" i="2"/>
  <c r="AK179" i="2"/>
  <c r="W85" i="2"/>
  <c r="W179" i="2"/>
  <c r="AJ179" i="2"/>
  <c r="V85" i="2"/>
  <c r="V179" i="2"/>
  <c r="AI179" i="2"/>
  <c r="U85" i="2"/>
  <c r="U179" i="2"/>
  <c r="AH179" i="2"/>
  <c r="T85" i="2"/>
  <c r="T179" i="2"/>
  <c r="AG179" i="2"/>
  <c r="S85" i="2"/>
  <c r="S179" i="2"/>
  <c r="AF179" i="2"/>
  <c r="R85" i="2"/>
  <c r="R179" i="2"/>
  <c r="AE179" i="2"/>
  <c r="Q85" i="2"/>
  <c r="Q179" i="2"/>
  <c r="AD179" i="2"/>
  <c r="P85" i="2"/>
  <c r="P179" i="2"/>
  <c r="AC179" i="2"/>
  <c r="O85" i="2"/>
  <c r="O179" i="2"/>
  <c r="AB179" i="2"/>
  <c r="N85" i="2"/>
  <c r="N179" i="2"/>
  <c r="AA179" i="2"/>
  <c r="M85" i="2"/>
  <c r="M179" i="2"/>
  <c r="Z179" i="2"/>
  <c r="AV84" i="2"/>
  <c r="AT84" i="2"/>
  <c r="AR84" i="2"/>
  <c r="AP84" i="2"/>
  <c r="X84" i="2"/>
  <c r="X178" i="2"/>
  <c r="AK178" i="2"/>
  <c r="W84" i="2"/>
  <c r="W178" i="2"/>
  <c r="AJ178" i="2"/>
  <c r="V84" i="2"/>
  <c r="V178" i="2"/>
  <c r="AI178" i="2"/>
  <c r="U84" i="2"/>
  <c r="U178" i="2"/>
  <c r="AH178" i="2"/>
  <c r="T84" i="2"/>
  <c r="T178" i="2"/>
  <c r="AG178" i="2"/>
  <c r="S84" i="2"/>
  <c r="S178" i="2"/>
  <c r="AF178" i="2"/>
  <c r="R84" i="2"/>
  <c r="R178" i="2"/>
  <c r="AE178" i="2"/>
  <c r="Q84" i="2"/>
  <c r="Q178" i="2"/>
  <c r="AD178" i="2"/>
  <c r="P84" i="2"/>
  <c r="P178" i="2"/>
  <c r="AC178" i="2"/>
  <c r="O84" i="2"/>
  <c r="O178" i="2"/>
  <c r="AB178" i="2"/>
  <c r="N84" i="2"/>
  <c r="N178" i="2"/>
  <c r="AA178" i="2"/>
  <c r="M84" i="2"/>
  <c r="M178" i="2"/>
  <c r="Z178" i="2"/>
  <c r="AV83" i="2"/>
  <c r="AT83" i="2"/>
  <c r="AR83" i="2"/>
  <c r="AP83" i="2"/>
  <c r="X83" i="2"/>
  <c r="X177" i="2"/>
  <c r="AK177" i="2"/>
  <c r="W83" i="2"/>
  <c r="W177" i="2"/>
  <c r="AJ177" i="2"/>
  <c r="V83" i="2"/>
  <c r="V177" i="2"/>
  <c r="AI177" i="2"/>
  <c r="U83" i="2"/>
  <c r="U177" i="2"/>
  <c r="AH177" i="2"/>
  <c r="T83" i="2"/>
  <c r="T177" i="2"/>
  <c r="AG177" i="2"/>
  <c r="S83" i="2"/>
  <c r="S177" i="2"/>
  <c r="AF177" i="2"/>
  <c r="R83" i="2"/>
  <c r="R177" i="2"/>
  <c r="AE177" i="2"/>
  <c r="Q83" i="2"/>
  <c r="Q177" i="2"/>
  <c r="AD177" i="2"/>
  <c r="P83" i="2"/>
  <c r="P177" i="2"/>
  <c r="AC177" i="2"/>
  <c r="O83" i="2"/>
  <c r="O177" i="2"/>
  <c r="AB177" i="2"/>
  <c r="N83" i="2"/>
  <c r="N177" i="2"/>
  <c r="AA177" i="2"/>
  <c r="M83" i="2"/>
  <c r="M177" i="2"/>
  <c r="Z177" i="2"/>
  <c r="AV82" i="2"/>
  <c r="AT82" i="2"/>
  <c r="AR82" i="2"/>
  <c r="AP82" i="2"/>
  <c r="X82" i="2"/>
  <c r="X176" i="2"/>
  <c r="AK176" i="2"/>
  <c r="W82" i="2"/>
  <c r="W176" i="2"/>
  <c r="AJ176" i="2"/>
  <c r="V82" i="2"/>
  <c r="V176" i="2"/>
  <c r="AI176" i="2"/>
  <c r="U82" i="2"/>
  <c r="U176" i="2"/>
  <c r="AH176" i="2"/>
  <c r="T82" i="2"/>
  <c r="T176" i="2"/>
  <c r="AG176" i="2"/>
  <c r="S82" i="2"/>
  <c r="S176" i="2"/>
  <c r="AF176" i="2"/>
  <c r="R82" i="2"/>
  <c r="R176" i="2"/>
  <c r="AE176" i="2"/>
  <c r="Q82" i="2"/>
  <c r="Q176" i="2"/>
  <c r="AD176" i="2"/>
  <c r="P82" i="2"/>
  <c r="P176" i="2"/>
  <c r="AC176" i="2"/>
  <c r="O82" i="2"/>
  <c r="O176" i="2"/>
  <c r="AB176" i="2"/>
  <c r="N82" i="2"/>
  <c r="N176" i="2"/>
  <c r="AA176" i="2"/>
  <c r="M82" i="2"/>
  <c r="M176" i="2"/>
  <c r="Z176" i="2"/>
  <c r="AV81" i="2"/>
  <c r="AT81" i="2"/>
  <c r="AR81" i="2"/>
  <c r="AP81" i="2"/>
  <c r="X81" i="2"/>
  <c r="X175" i="2"/>
  <c r="AK175" i="2"/>
  <c r="W81" i="2"/>
  <c r="W175" i="2"/>
  <c r="AJ175" i="2"/>
  <c r="V81" i="2"/>
  <c r="V175" i="2"/>
  <c r="AI175" i="2"/>
  <c r="U81" i="2"/>
  <c r="U175" i="2"/>
  <c r="AH175" i="2"/>
  <c r="T81" i="2"/>
  <c r="T175" i="2"/>
  <c r="AG175" i="2"/>
  <c r="S81" i="2"/>
  <c r="S175" i="2"/>
  <c r="AF175" i="2"/>
  <c r="R81" i="2"/>
  <c r="R175" i="2"/>
  <c r="AE175" i="2"/>
  <c r="Q81" i="2"/>
  <c r="Q175" i="2"/>
  <c r="AD175" i="2"/>
  <c r="P81" i="2"/>
  <c r="P175" i="2"/>
  <c r="AC175" i="2"/>
  <c r="O81" i="2"/>
  <c r="O175" i="2"/>
  <c r="AB175" i="2"/>
  <c r="N81" i="2"/>
  <c r="N175" i="2"/>
  <c r="AA175" i="2"/>
  <c r="M81" i="2"/>
  <c r="M175" i="2"/>
  <c r="Z175" i="2"/>
  <c r="AV80" i="2"/>
  <c r="AT80" i="2"/>
  <c r="AR80" i="2"/>
  <c r="AP80" i="2"/>
  <c r="X80" i="2"/>
  <c r="X174" i="2"/>
  <c r="AK174" i="2"/>
  <c r="W80" i="2"/>
  <c r="W174" i="2"/>
  <c r="AJ174" i="2"/>
  <c r="V80" i="2"/>
  <c r="V174" i="2"/>
  <c r="AI174" i="2"/>
  <c r="U80" i="2"/>
  <c r="U174" i="2"/>
  <c r="AH174" i="2"/>
  <c r="T80" i="2"/>
  <c r="T174" i="2"/>
  <c r="AG174" i="2"/>
  <c r="S80" i="2"/>
  <c r="S174" i="2"/>
  <c r="AF174" i="2"/>
  <c r="R80" i="2"/>
  <c r="R174" i="2"/>
  <c r="AE174" i="2"/>
  <c r="Q80" i="2"/>
  <c r="Q174" i="2"/>
  <c r="AD174" i="2"/>
  <c r="P80" i="2"/>
  <c r="P174" i="2"/>
  <c r="AC174" i="2"/>
  <c r="O80" i="2"/>
  <c r="O174" i="2"/>
  <c r="AB174" i="2"/>
  <c r="N80" i="2"/>
  <c r="N174" i="2"/>
  <c r="AA174" i="2"/>
  <c r="M80" i="2"/>
  <c r="M174" i="2"/>
  <c r="Z174" i="2"/>
  <c r="AV79" i="2"/>
  <c r="AT79" i="2"/>
  <c r="AR79" i="2"/>
  <c r="AP79" i="2"/>
  <c r="AV78" i="2"/>
  <c r="AT78" i="2"/>
  <c r="AR78" i="2"/>
  <c r="AP78" i="2"/>
  <c r="AV77" i="2"/>
  <c r="AT77" i="2"/>
  <c r="AR77" i="2"/>
  <c r="AP77" i="2"/>
  <c r="X77" i="2"/>
  <c r="X171" i="2"/>
  <c r="AK171" i="2"/>
  <c r="W77" i="2"/>
  <c r="W171" i="2"/>
  <c r="AJ171" i="2"/>
  <c r="V77" i="2"/>
  <c r="V171" i="2"/>
  <c r="AI171" i="2"/>
  <c r="U77" i="2"/>
  <c r="U171" i="2"/>
  <c r="AH171" i="2"/>
  <c r="T77" i="2"/>
  <c r="T171" i="2"/>
  <c r="AG171" i="2"/>
  <c r="S77" i="2"/>
  <c r="S171" i="2"/>
  <c r="AF171" i="2"/>
  <c r="R77" i="2"/>
  <c r="R171" i="2"/>
  <c r="AE171" i="2"/>
  <c r="Q77" i="2"/>
  <c r="Q171" i="2"/>
  <c r="AD171" i="2"/>
  <c r="P77" i="2"/>
  <c r="P171" i="2"/>
  <c r="AC171" i="2"/>
  <c r="O77" i="2"/>
  <c r="O171" i="2"/>
  <c r="AB171" i="2"/>
  <c r="N77" i="2"/>
  <c r="N171" i="2"/>
  <c r="AA171" i="2"/>
  <c r="M77" i="2"/>
  <c r="M171" i="2"/>
  <c r="Z171" i="2"/>
  <c r="AV76" i="2"/>
  <c r="AT76" i="2"/>
  <c r="AR76" i="2"/>
  <c r="AP76" i="2"/>
  <c r="X76" i="2"/>
  <c r="X170" i="2"/>
  <c r="AK170" i="2"/>
  <c r="W76" i="2"/>
  <c r="W170" i="2"/>
  <c r="AJ170" i="2"/>
  <c r="V76" i="2"/>
  <c r="V170" i="2"/>
  <c r="AI170" i="2"/>
  <c r="U76" i="2"/>
  <c r="U170" i="2"/>
  <c r="AH170" i="2"/>
  <c r="T76" i="2"/>
  <c r="T170" i="2"/>
  <c r="AG170" i="2"/>
  <c r="S76" i="2"/>
  <c r="S170" i="2"/>
  <c r="AF170" i="2"/>
  <c r="R76" i="2"/>
  <c r="R170" i="2"/>
  <c r="AE170" i="2"/>
  <c r="Q76" i="2"/>
  <c r="Q170" i="2"/>
  <c r="AD170" i="2"/>
  <c r="P76" i="2"/>
  <c r="P170" i="2"/>
  <c r="AC170" i="2"/>
  <c r="O76" i="2"/>
  <c r="O170" i="2"/>
  <c r="AB170" i="2"/>
  <c r="N76" i="2"/>
  <c r="N170" i="2"/>
  <c r="AA170" i="2"/>
  <c r="M76" i="2"/>
  <c r="M170" i="2"/>
  <c r="Z170" i="2"/>
  <c r="AV75" i="2"/>
  <c r="AT75" i="2"/>
  <c r="AR75" i="2"/>
  <c r="AP75" i="2"/>
  <c r="X75" i="2"/>
  <c r="X169" i="2"/>
  <c r="AK169" i="2"/>
  <c r="W75" i="2"/>
  <c r="W169" i="2"/>
  <c r="AJ169" i="2"/>
  <c r="V75" i="2"/>
  <c r="V169" i="2"/>
  <c r="AI169" i="2"/>
  <c r="U75" i="2"/>
  <c r="U169" i="2"/>
  <c r="AH169" i="2"/>
  <c r="T75" i="2"/>
  <c r="T169" i="2"/>
  <c r="AG169" i="2"/>
  <c r="S75" i="2"/>
  <c r="S169" i="2"/>
  <c r="AF169" i="2"/>
  <c r="R75" i="2"/>
  <c r="R169" i="2"/>
  <c r="AE169" i="2"/>
  <c r="Q75" i="2"/>
  <c r="Q169" i="2"/>
  <c r="AD169" i="2"/>
  <c r="P75" i="2"/>
  <c r="P169" i="2"/>
  <c r="AC169" i="2"/>
  <c r="O75" i="2"/>
  <c r="O169" i="2"/>
  <c r="AB169" i="2"/>
  <c r="N75" i="2"/>
  <c r="N169" i="2"/>
  <c r="AA169" i="2"/>
  <c r="M75" i="2"/>
  <c r="M169" i="2"/>
  <c r="Z169" i="2"/>
  <c r="AV74" i="2"/>
  <c r="AT74" i="2"/>
  <c r="AR74" i="2"/>
  <c r="AP74" i="2"/>
  <c r="X74" i="2"/>
  <c r="X168" i="2"/>
  <c r="AK168" i="2"/>
  <c r="W74" i="2"/>
  <c r="W168" i="2"/>
  <c r="AJ168" i="2"/>
  <c r="V74" i="2"/>
  <c r="V168" i="2"/>
  <c r="AI168" i="2"/>
  <c r="U74" i="2"/>
  <c r="U168" i="2"/>
  <c r="AH168" i="2"/>
  <c r="T74" i="2"/>
  <c r="T168" i="2"/>
  <c r="AG168" i="2"/>
  <c r="S74" i="2"/>
  <c r="S168" i="2"/>
  <c r="AF168" i="2"/>
  <c r="R74" i="2"/>
  <c r="R168" i="2"/>
  <c r="AE168" i="2"/>
  <c r="Q74" i="2"/>
  <c r="Q168" i="2"/>
  <c r="AD168" i="2"/>
  <c r="P74" i="2"/>
  <c r="P168" i="2"/>
  <c r="AC168" i="2"/>
  <c r="O74" i="2"/>
  <c r="O168" i="2"/>
  <c r="AB168" i="2"/>
  <c r="N74" i="2"/>
  <c r="N168" i="2"/>
  <c r="AA168" i="2"/>
  <c r="M74" i="2"/>
  <c r="M168" i="2"/>
  <c r="Z168" i="2"/>
  <c r="AV73" i="2"/>
  <c r="AT73" i="2"/>
  <c r="AR73" i="2"/>
  <c r="AP73" i="2"/>
  <c r="X73" i="2"/>
  <c r="X167" i="2"/>
  <c r="AK167" i="2"/>
  <c r="W73" i="2"/>
  <c r="W167" i="2"/>
  <c r="AJ167" i="2"/>
  <c r="V73" i="2"/>
  <c r="V167" i="2"/>
  <c r="AI167" i="2"/>
  <c r="U73" i="2"/>
  <c r="U167" i="2"/>
  <c r="AH167" i="2"/>
  <c r="T73" i="2"/>
  <c r="T167" i="2"/>
  <c r="AG167" i="2"/>
  <c r="S73" i="2"/>
  <c r="S167" i="2"/>
  <c r="AF167" i="2"/>
  <c r="R73" i="2"/>
  <c r="R167" i="2"/>
  <c r="AE167" i="2"/>
  <c r="Q73" i="2"/>
  <c r="Q167" i="2"/>
  <c r="AD167" i="2"/>
  <c r="P73" i="2"/>
  <c r="P167" i="2"/>
  <c r="AC167" i="2"/>
  <c r="O73" i="2"/>
  <c r="O167" i="2"/>
  <c r="AB167" i="2"/>
  <c r="N73" i="2"/>
  <c r="N167" i="2"/>
  <c r="AA167" i="2"/>
  <c r="M73" i="2"/>
  <c r="M167" i="2"/>
  <c r="Z167" i="2"/>
  <c r="AV72" i="2"/>
  <c r="AT72" i="2"/>
  <c r="AR72" i="2"/>
  <c r="AP72" i="2"/>
  <c r="X72" i="2"/>
  <c r="X166" i="2"/>
  <c r="AK166" i="2"/>
  <c r="W72" i="2"/>
  <c r="W166" i="2"/>
  <c r="AJ166" i="2"/>
  <c r="V72" i="2"/>
  <c r="V166" i="2"/>
  <c r="AI166" i="2"/>
  <c r="U72" i="2"/>
  <c r="U166" i="2"/>
  <c r="AH166" i="2"/>
  <c r="T72" i="2"/>
  <c r="T166" i="2"/>
  <c r="AG166" i="2"/>
  <c r="S72" i="2"/>
  <c r="S166" i="2"/>
  <c r="AF166" i="2"/>
  <c r="R72" i="2"/>
  <c r="R166" i="2"/>
  <c r="AE166" i="2"/>
  <c r="Q72" i="2"/>
  <c r="Q166" i="2"/>
  <c r="AD166" i="2"/>
  <c r="P72" i="2"/>
  <c r="P166" i="2"/>
  <c r="AC166" i="2"/>
  <c r="O72" i="2"/>
  <c r="O166" i="2"/>
  <c r="AB166" i="2"/>
  <c r="N72" i="2"/>
  <c r="N166" i="2"/>
  <c r="AA166" i="2"/>
  <c r="M72" i="2"/>
  <c r="M166" i="2"/>
  <c r="Z166" i="2"/>
  <c r="AV71" i="2"/>
  <c r="AT71" i="2"/>
  <c r="AR71" i="2"/>
  <c r="AP71" i="2"/>
  <c r="X71" i="2"/>
  <c r="X165" i="2"/>
  <c r="AK165" i="2"/>
  <c r="W71" i="2"/>
  <c r="W165" i="2"/>
  <c r="AJ165" i="2"/>
  <c r="V71" i="2"/>
  <c r="V165" i="2"/>
  <c r="AI165" i="2"/>
  <c r="U71" i="2"/>
  <c r="U165" i="2"/>
  <c r="AH165" i="2"/>
  <c r="T71" i="2"/>
  <c r="T165" i="2"/>
  <c r="AG165" i="2"/>
  <c r="S71" i="2"/>
  <c r="S165" i="2"/>
  <c r="AF165" i="2"/>
  <c r="R71" i="2"/>
  <c r="R165" i="2"/>
  <c r="AE165" i="2"/>
  <c r="Q71" i="2"/>
  <c r="Q165" i="2"/>
  <c r="AD165" i="2"/>
  <c r="P71" i="2"/>
  <c r="P165" i="2"/>
  <c r="AC165" i="2"/>
  <c r="O71" i="2"/>
  <c r="O165" i="2"/>
  <c r="AB165" i="2"/>
  <c r="N71" i="2"/>
  <c r="N165" i="2"/>
  <c r="AA165" i="2"/>
  <c r="M71" i="2"/>
  <c r="M165" i="2"/>
  <c r="Z165" i="2"/>
  <c r="AV70" i="2"/>
  <c r="AT70" i="2"/>
  <c r="AR70" i="2"/>
  <c r="AP70" i="2"/>
  <c r="X70" i="2"/>
  <c r="X164" i="2"/>
  <c r="AK164" i="2"/>
  <c r="W70" i="2"/>
  <c r="W164" i="2"/>
  <c r="AJ164" i="2"/>
  <c r="V70" i="2"/>
  <c r="V164" i="2"/>
  <c r="AI164" i="2"/>
  <c r="U70" i="2"/>
  <c r="U164" i="2"/>
  <c r="AH164" i="2"/>
  <c r="T70" i="2"/>
  <c r="T164" i="2"/>
  <c r="AG164" i="2"/>
  <c r="S70" i="2"/>
  <c r="S164" i="2"/>
  <c r="AF164" i="2"/>
  <c r="R70" i="2"/>
  <c r="R164" i="2"/>
  <c r="AE164" i="2"/>
  <c r="Q70" i="2"/>
  <c r="Q164" i="2"/>
  <c r="AD164" i="2"/>
  <c r="P70" i="2"/>
  <c r="P164" i="2"/>
  <c r="AC164" i="2"/>
  <c r="O70" i="2"/>
  <c r="O164" i="2"/>
  <c r="AB164" i="2"/>
  <c r="N70" i="2"/>
  <c r="N164" i="2"/>
  <c r="AA164" i="2"/>
  <c r="M70" i="2"/>
  <c r="M164" i="2"/>
  <c r="Z164" i="2"/>
  <c r="AV69" i="2"/>
  <c r="AT69" i="2"/>
  <c r="AR69" i="2"/>
  <c r="AP69" i="2"/>
  <c r="AV68" i="2"/>
  <c r="AT68" i="2"/>
  <c r="AR68" i="2"/>
  <c r="AP68" i="2"/>
  <c r="AV67" i="2"/>
  <c r="AT67" i="2"/>
  <c r="AR67" i="2"/>
  <c r="AP67" i="2"/>
  <c r="AV66" i="2"/>
  <c r="AT66" i="2"/>
  <c r="AR66" i="2"/>
  <c r="AP66" i="2"/>
  <c r="AK66" i="2"/>
  <c r="AJ66" i="2"/>
  <c r="AI66" i="2"/>
  <c r="AH66" i="2"/>
  <c r="AG66" i="2"/>
  <c r="AF66" i="2"/>
  <c r="AE66" i="2"/>
  <c r="AD66" i="2"/>
  <c r="AV65" i="2"/>
  <c r="AT65" i="2"/>
  <c r="AR65" i="2"/>
  <c r="AP65" i="2"/>
  <c r="AK65" i="2"/>
  <c r="AJ65" i="2"/>
  <c r="AI65" i="2"/>
  <c r="AH65" i="2"/>
  <c r="AG65" i="2"/>
  <c r="AF65" i="2"/>
  <c r="AE65" i="2"/>
  <c r="AD65" i="2"/>
  <c r="AC65" i="2"/>
  <c r="AB65" i="2"/>
  <c r="AA65" i="2"/>
  <c r="AV64" i="2"/>
  <c r="AT64" i="2"/>
  <c r="AR64" i="2"/>
  <c r="AP64" i="2"/>
  <c r="AV63" i="2"/>
  <c r="AT63" i="2"/>
  <c r="AR63" i="2"/>
  <c r="AP63" i="2"/>
  <c r="AK63" i="2"/>
  <c r="AJ63" i="2"/>
  <c r="AI63" i="2"/>
  <c r="AH63" i="2"/>
  <c r="AG63" i="2"/>
  <c r="AF63" i="2"/>
  <c r="AE63" i="2"/>
  <c r="AV62" i="2"/>
  <c r="AT62" i="2"/>
  <c r="AR62" i="2"/>
  <c r="AP62" i="2"/>
  <c r="AK62" i="2"/>
  <c r="AJ62" i="2"/>
  <c r="AI62" i="2"/>
  <c r="AH62" i="2"/>
  <c r="AG62" i="2"/>
  <c r="AF62" i="2"/>
  <c r="AE62" i="2"/>
  <c r="AD62" i="2"/>
  <c r="AV61" i="2"/>
  <c r="AT61" i="2"/>
  <c r="AR61" i="2"/>
  <c r="AP61" i="2"/>
  <c r="AV60" i="2"/>
  <c r="AT60" i="2"/>
  <c r="AR60" i="2"/>
  <c r="AP60" i="2"/>
  <c r="AV59" i="2"/>
  <c r="AT59" i="2"/>
  <c r="AR59" i="2"/>
  <c r="AP59" i="2"/>
  <c r="AV58" i="2"/>
  <c r="AT58" i="2"/>
  <c r="AR58" i="2"/>
  <c r="AP58" i="2"/>
  <c r="AV57" i="2"/>
  <c r="AT57" i="2"/>
  <c r="AR57" i="2"/>
  <c r="AP57" i="2"/>
  <c r="AV56" i="2"/>
  <c r="AT56" i="2"/>
  <c r="AR56" i="2"/>
  <c r="AP56" i="2"/>
  <c r="AV55" i="2"/>
  <c r="AT55" i="2"/>
  <c r="AR55" i="2"/>
  <c r="AP55" i="2"/>
  <c r="AV54" i="2"/>
  <c r="AT54" i="2"/>
  <c r="AR54" i="2"/>
  <c r="AP54" i="2"/>
  <c r="AV53" i="2"/>
  <c r="AT53" i="2"/>
  <c r="AR53" i="2"/>
  <c r="AP53" i="2"/>
  <c r="AV52" i="2"/>
  <c r="AT52" i="2"/>
  <c r="AR52" i="2"/>
  <c r="AP52" i="2"/>
  <c r="AV51" i="2"/>
  <c r="AT51" i="2"/>
  <c r="AR51" i="2"/>
  <c r="AP51" i="2"/>
  <c r="AV50" i="2"/>
  <c r="AT50" i="2"/>
  <c r="AR50" i="2"/>
  <c r="AP50" i="2"/>
  <c r="AV49" i="2"/>
  <c r="AT49" i="2"/>
  <c r="AR49" i="2"/>
  <c r="AP49" i="2"/>
  <c r="AV48" i="2"/>
  <c r="AT48" i="2"/>
  <c r="AR48" i="2"/>
  <c r="AP48" i="2"/>
  <c r="AV47" i="2"/>
  <c r="AT47" i="2"/>
  <c r="AR47" i="2"/>
  <c r="AP47" i="2"/>
  <c r="AV46" i="2"/>
  <c r="AT46" i="2"/>
  <c r="AR46" i="2"/>
  <c r="AP46" i="2"/>
  <c r="AV45" i="2"/>
  <c r="AT45" i="2"/>
  <c r="AR45" i="2"/>
  <c r="AP45" i="2"/>
  <c r="AV44" i="2"/>
  <c r="AT44" i="2"/>
  <c r="AR44" i="2"/>
  <c r="AP44" i="2"/>
  <c r="AV43" i="2"/>
  <c r="AT43" i="2"/>
  <c r="AR43" i="2"/>
  <c r="AP43" i="2"/>
  <c r="AV42" i="2"/>
  <c r="AT42" i="2"/>
  <c r="AR42" i="2"/>
  <c r="AP42" i="2"/>
  <c r="AV41" i="2"/>
  <c r="AT41" i="2"/>
  <c r="AR41" i="2"/>
  <c r="AP41" i="2"/>
  <c r="AV40" i="2"/>
  <c r="AT40" i="2"/>
  <c r="AR40" i="2"/>
  <c r="AP40" i="2"/>
  <c r="AV39" i="2"/>
  <c r="AT39" i="2"/>
  <c r="AR39" i="2"/>
  <c r="AP39" i="2"/>
  <c r="AV38" i="2"/>
  <c r="AT38" i="2"/>
  <c r="AR38" i="2"/>
  <c r="AP38" i="2"/>
  <c r="AV37" i="2"/>
  <c r="AT37" i="2"/>
  <c r="AR37" i="2"/>
  <c r="AP37" i="2"/>
  <c r="AV36" i="2"/>
  <c r="AT36" i="2"/>
  <c r="AR36" i="2"/>
  <c r="AP36" i="2"/>
  <c r="AV35" i="2"/>
  <c r="AT35" i="2"/>
  <c r="AR35" i="2"/>
  <c r="AP35" i="2"/>
  <c r="AV34" i="2"/>
  <c r="AT34" i="2"/>
  <c r="AR34" i="2"/>
  <c r="AP34" i="2"/>
  <c r="AV33" i="2"/>
  <c r="AT33" i="2"/>
  <c r="AR33" i="2"/>
  <c r="AP33" i="2"/>
  <c r="AK33" i="2"/>
  <c r="AJ33" i="2"/>
  <c r="AI33" i="2"/>
  <c r="AH33" i="2"/>
  <c r="AG33" i="2"/>
  <c r="AF33" i="2"/>
  <c r="AE33" i="2"/>
  <c r="AD33" i="2"/>
  <c r="P33" i="2"/>
  <c r="P66" i="2"/>
  <c r="AC66" i="2"/>
  <c r="O33" i="2"/>
  <c r="O66" i="2"/>
  <c r="AB66" i="2"/>
  <c r="N33" i="2"/>
  <c r="N66" i="2"/>
  <c r="AA66" i="2"/>
  <c r="M33" i="2"/>
  <c r="M66" i="2"/>
  <c r="Z66" i="2"/>
  <c r="AV32" i="2"/>
  <c r="AT32" i="2"/>
  <c r="AR32" i="2"/>
  <c r="AP32" i="2"/>
  <c r="AK32" i="2"/>
  <c r="AJ32" i="2"/>
  <c r="AI32" i="2"/>
  <c r="AH32" i="2"/>
  <c r="AG32" i="2"/>
  <c r="AF32" i="2"/>
  <c r="AE32" i="2"/>
  <c r="AD32" i="2"/>
  <c r="AC32" i="2"/>
  <c r="AB32" i="2"/>
  <c r="AA32" i="2"/>
  <c r="M32" i="2"/>
  <c r="M65" i="2"/>
  <c r="Z65" i="2"/>
  <c r="AV31" i="2"/>
  <c r="AT31" i="2"/>
  <c r="AR31" i="2"/>
  <c r="AP31" i="2"/>
  <c r="X31" i="2"/>
  <c r="X64" i="2"/>
  <c r="AK64" i="2"/>
  <c r="W31" i="2"/>
  <c r="W64" i="2"/>
  <c r="AJ64" i="2"/>
  <c r="V31" i="2"/>
  <c r="V64" i="2"/>
  <c r="AI64" i="2"/>
  <c r="U31" i="2"/>
  <c r="U64" i="2"/>
  <c r="AH64" i="2"/>
  <c r="T31" i="2"/>
  <c r="T64" i="2"/>
  <c r="AG64" i="2"/>
  <c r="S31" i="2"/>
  <c r="S64" i="2"/>
  <c r="AF64" i="2"/>
  <c r="R31" i="2"/>
  <c r="R64" i="2"/>
  <c r="AE64" i="2"/>
  <c r="Q31" i="2"/>
  <c r="Q64" i="2"/>
  <c r="AD64" i="2"/>
  <c r="P31" i="2"/>
  <c r="P64" i="2"/>
  <c r="AC64" i="2"/>
  <c r="O31" i="2"/>
  <c r="O64" i="2"/>
  <c r="AB64" i="2"/>
  <c r="N31" i="2"/>
  <c r="N64" i="2"/>
  <c r="AA64" i="2"/>
  <c r="M31" i="2"/>
  <c r="M64" i="2"/>
  <c r="Z64" i="2"/>
  <c r="AV30" i="2"/>
  <c r="AT30" i="2"/>
  <c r="AR30" i="2"/>
  <c r="AP30" i="2"/>
  <c r="AK30" i="2"/>
  <c r="AJ30" i="2"/>
  <c r="AI30" i="2"/>
  <c r="AH30" i="2"/>
  <c r="AG30" i="2"/>
  <c r="AF30" i="2"/>
  <c r="AE30" i="2"/>
  <c r="Q30" i="2"/>
  <c r="Q63" i="2"/>
  <c r="AD63" i="2"/>
  <c r="P30" i="2"/>
  <c r="P63" i="2"/>
  <c r="AC63" i="2"/>
  <c r="O30" i="2"/>
  <c r="O63" i="2"/>
  <c r="AB63" i="2"/>
  <c r="N30" i="2"/>
  <c r="N63" i="2"/>
  <c r="AA63" i="2"/>
  <c r="M30" i="2"/>
  <c r="M63" i="2"/>
  <c r="Z63" i="2"/>
  <c r="AV29" i="2"/>
  <c r="AT29" i="2"/>
  <c r="AR29" i="2"/>
  <c r="AP29" i="2"/>
  <c r="AK29" i="2"/>
  <c r="AJ29" i="2"/>
  <c r="AI29" i="2"/>
  <c r="AH29" i="2"/>
  <c r="AG29" i="2"/>
  <c r="AF29" i="2"/>
  <c r="AE29" i="2"/>
  <c r="AD29" i="2"/>
  <c r="P29" i="2"/>
  <c r="P62" i="2"/>
  <c r="AC62" i="2"/>
  <c r="O29" i="2"/>
  <c r="O62" i="2"/>
  <c r="AB62" i="2"/>
  <c r="N29" i="2"/>
  <c r="N62" i="2"/>
  <c r="AA62" i="2"/>
  <c r="M29" i="2"/>
  <c r="M62" i="2"/>
  <c r="Z62" i="2"/>
  <c r="AV28" i="2"/>
  <c r="AT28" i="2"/>
  <c r="AR28" i="2"/>
  <c r="AP28" i="2"/>
  <c r="X28" i="2"/>
  <c r="X61" i="2"/>
  <c r="AK61" i="2"/>
  <c r="W28" i="2"/>
  <c r="W61" i="2"/>
  <c r="AJ61" i="2"/>
  <c r="V28" i="2"/>
  <c r="V61" i="2"/>
  <c r="AI61" i="2"/>
  <c r="U28" i="2"/>
  <c r="U61" i="2"/>
  <c r="AH61" i="2"/>
  <c r="T28" i="2"/>
  <c r="T61" i="2"/>
  <c r="AG61" i="2"/>
  <c r="S28" i="2"/>
  <c r="S61" i="2"/>
  <c r="AF61" i="2"/>
  <c r="R28" i="2"/>
  <c r="R61" i="2"/>
  <c r="AE61" i="2"/>
  <c r="Q28" i="2"/>
  <c r="Q61" i="2"/>
  <c r="AD61" i="2"/>
  <c r="P28" i="2"/>
  <c r="P61" i="2"/>
  <c r="AC61" i="2"/>
  <c r="O28" i="2"/>
  <c r="O61" i="2"/>
  <c r="AB61" i="2"/>
  <c r="N28" i="2"/>
  <c r="N61" i="2"/>
  <c r="AA61" i="2"/>
  <c r="M28" i="2"/>
  <c r="M61" i="2"/>
  <c r="Z61" i="2"/>
  <c r="AV27" i="2"/>
  <c r="AT27" i="2"/>
  <c r="AR27" i="2"/>
  <c r="AP27" i="2"/>
  <c r="X27" i="2"/>
  <c r="X60" i="2"/>
  <c r="AK60" i="2"/>
  <c r="W27" i="2"/>
  <c r="W60" i="2"/>
  <c r="AJ60" i="2"/>
  <c r="V27" i="2"/>
  <c r="V60" i="2"/>
  <c r="AI60" i="2"/>
  <c r="U27" i="2"/>
  <c r="U60" i="2"/>
  <c r="AH60" i="2"/>
  <c r="T27" i="2"/>
  <c r="T60" i="2"/>
  <c r="AG60" i="2"/>
  <c r="S27" i="2"/>
  <c r="S60" i="2"/>
  <c r="AF60" i="2"/>
  <c r="R27" i="2"/>
  <c r="R60" i="2"/>
  <c r="AE60" i="2"/>
  <c r="Q27" i="2"/>
  <c r="Q60" i="2"/>
  <c r="AD60" i="2"/>
  <c r="P27" i="2"/>
  <c r="P60" i="2"/>
  <c r="AC60" i="2"/>
  <c r="O27" i="2"/>
  <c r="O60" i="2"/>
  <c r="AB60" i="2"/>
  <c r="N27" i="2"/>
  <c r="N60" i="2"/>
  <c r="AA60" i="2"/>
  <c r="M27" i="2"/>
  <c r="M60" i="2"/>
  <c r="Z60" i="2"/>
  <c r="AV26" i="2"/>
  <c r="AT26" i="2"/>
  <c r="AR26" i="2"/>
  <c r="AP26" i="2"/>
  <c r="X26" i="2"/>
  <c r="X59" i="2"/>
  <c r="AK59" i="2"/>
  <c r="W26" i="2"/>
  <c r="W59" i="2"/>
  <c r="AJ59" i="2"/>
  <c r="V26" i="2"/>
  <c r="V59" i="2"/>
  <c r="AI59" i="2"/>
  <c r="U26" i="2"/>
  <c r="U59" i="2"/>
  <c r="AH59" i="2"/>
  <c r="T26" i="2"/>
  <c r="T59" i="2"/>
  <c r="AG59" i="2"/>
  <c r="S26" i="2"/>
  <c r="S59" i="2"/>
  <c r="AF59" i="2"/>
  <c r="R26" i="2"/>
  <c r="R59" i="2"/>
  <c r="AE59" i="2"/>
  <c r="Q26" i="2"/>
  <c r="Q59" i="2"/>
  <c r="AD59" i="2"/>
  <c r="P26" i="2"/>
  <c r="P59" i="2"/>
  <c r="AC59" i="2"/>
  <c r="O26" i="2"/>
  <c r="O59" i="2"/>
  <c r="AB59" i="2"/>
  <c r="N26" i="2"/>
  <c r="N59" i="2"/>
  <c r="AA59" i="2"/>
  <c r="M26" i="2"/>
  <c r="M59" i="2"/>
  <c r="Z59" i="2"/>
  <c r="AV25" i="2"/>
  <c r="AT25" i="2"/>
  <c r="AR25" i="2"/>
  <c r="AP25" i="2"/>
  <c r="AV24" i="2"/>
  <c r="AT24" i="2"/>
  <c r="AR24" i="2"/>
  <c r="AP24" i="2"/>
  <c r="AV23" i="2"/>
  <c r="AT23" i="2"/>
  <c r="AR23" i="2"/>
  <c r="AP23" i="2"/>
  <c r="AV22" i="2"/>
  <c r="AT22" i="2"/>
  <c r="AR22" i="2"/>
  <c r="AP22" i="2"/>
  <c r="X22" i="2"/>
  <c r="X55" i="2"/>
  <c r="AK55" i="2"/>
  <c r="W22" i="2"/>
  <c r="W55" i="2"/>
  <c r="AJ55" i="2"/>
  <c r="V22" i="2"/>
  <c r="V55" i="2"/>
  <c r="AI55" i="2"/>
  <c r="U22" i="2"/>
  <c r="U55" i="2"/>
  <c r="AH55" i="2"/>
  <c r="T22" i="2"/>
  <c r="T55" i="2"/>
  <c r="AG55" i="2"/>
  <c r="S22" i="2"/>
  <c r="S55" i="2"/>
  <c r="AF55" i="2"/>
  <c r="R22" i="2"/>
  <c r="R55" i="2"/>
  <c r="AE55" i="2"/>
  <c r="Q22" i="2"/>
  <c r="Q55" i="2"/>
  <c r="AD55" i="2"/>
  <c r="P22" i="2"/>
  <c r="P55" i="2"/>
  <c r="AC55" i="2"/>
  <c r="O22" i="2"/>
  <c r="O55" i="2"/>
  <c r="AB55" i="2"/>
  <c r="N22" i="2"/>
  <c r="N55" i="2"/>
  <c r="AA55" i="2"/>
  <c r="M22" i="2"/>
  <c r="M55" i="2"/>
  <c r="Z55" i="2"/>
  <c r="AV21" i="2"/>
  <c r="AT21" i="2"/>
  <c r="AR21" i="2"/>
  <c r="AP21" i="2"/>
  <c r="X21" i="2"/>
  <c r="X54" i="2"/>
  <c r="AK54" i="2"/>
  <c r="W21" i="2"/>
  <c r="W54" i="2"/>
  <c r="AJ54" i="2"/>
  <c r="V21" i="2"/>
  <c r="V54" i="2"/>
  <c r="AI54" i="2"/>
  <c r="U21" i="2"/>
  <c r="U54" i="2"/>
  <c r="AH54" i="2"/>
  <c r="T21" i="2"/>
  <c r="T54" i="2"/>
  <c r="AG54" i="2"/>
  <c r="S21" i="2"/>
  <c r="S54" i="2"/>
  <c r="AF54" i="2"/>
  <c r="R21" i="2"/>
  <c r="R54" i="2"/>
  <c r="AE54" i="2"/>
  <c r="Q21" i="2"/>
  <c r="Q54" i="2"/>
  <c r="AD54" i="2"/>
  <c r="P21" i="2"/>
  <c r="P54" i="2"/>
  <c r="AC54" i="2"/>
  <c r="O21" i="2"/>
  <c r="O54" i="2"/>
  <c r="AB54" i="2"/>
  <c r="N21" i="2"/>
  <c r="N54" i="2"/>
  <c r="AA54" i="2"/>
  <c r="M21" i="2"/>
  <c r="M54" i="2"/>
  <c r="Z54" i="2"/>
  <c r="AV20" i="2"/>
  <c r="AT20" i="2"/>
  <c r="AR20" i="2"/>
  <c r="AP20" i="2"/>
  <c r="X20" i="2"/>
  <c r="X53" i="2"/>
  <c r="AK53" i="2"/>
  <c r="W20" i="2"/>
  <c r="W53" i="2"/>
  <c r="AJ53" i="2"/>
  <c r="V20" i="2"/>
  <c r="V53" i="2"/>
  <c r="AI53" i="2"/>
  <c r="U20" i="2"/>
  <c r="U53" i="2"/>
  <c r="AH53" i="2"/>
  <c r="T20" i="2"/>
  <c r="T53" i="2"/>
  <c r="AG53" i="2"/>
  <c r="S20" i="2"/>
  <c r="S53" i="2"/>
  <c r="AF53" i="2"/>
  <c r="R20" i="2"/>
  <c r="R53" i="2"/>
  <c r="AE53" i="2"/>
  <c r="Q20" i="2"/>
  <c r="Q53" i="2"/>
  <c r="AD53" i="2"/>
  <c r="P20" i="2"/>
  <c r="P53" i="2"/>
  <c r="AC53" i="2"/>
  <c r="O20" i="2"/>
  <c r="O53" i="2"/>
  <c r="AB53" i="2"/>
  <c r="N20" i="2"/>
  <c r="N53" i="2"/>
  <c r="AA53" i="2"/>
  <c r="M20" i="2"/>
  <c r="M53" i="2"/>
  <c r="Z53" i="2"/>
  <c r="AV19" i="2"/>
  <c r="AT19" i="2"/>
  <c r="AR19" i="2"/>
  <c r="AP19" i="2"/>
  <c r="X19" i="2"/>
  <c r="X52" i="2"/>
  <c r="AK52" i="2"/>
  <c r="W19" i="2"/>
  <c r="W52" i="2"/>
  <c r="AJ52" i="2"/>
  <c r="V19" i="2"/>
  <c r="V52" i="2"/>
  <c r="AI52" i="2"/>
  <c r="U19" i="2"/>
  <c r="U52" i="2"/>
  <c r="AH52" i="2"/>
  <c r="T19" i="2"/>
  <c r="T52" i="2"/>
  <c r="AG52" i="2"/>
  <c r="S19" i="2"/>
  <c r="S52" i="2"/>
  <c r="AF52" i="2"/>
  <c r="R19" i="2"/>
  <c r="R52" i="2"/>
  <c r="AE52" i="2"/>
  <c r="Q19" i="2"/>
  <c r="Q52" i="2"/>
  <c r="AD52" i="2"/>
  <c r="P19" i="2"/>
  <c r="P52" i="2"/>
  <c r="AC52" i="2"/>
  <c r="O19" i="2"/>
  <c r="O52" i="2"/>
  <c r="AB52" i="2"/>
  <c r="N19" i="2"/>
  <c r="N52" i="2"/>
  <c r="AA52" i="2"/>
  <c r="M19" i="2"/>
  <c r="M52" i="2"/>
  <c r="Z52" i="2"/>
  <c r="AV18" i="2"/>
  <c r="AT18" i="2"/>
  <c r="AR18" i="2"/>
  <c r="AP18" i="2"/>
  <c r="X18" i="2"/>
  <c r="X51" i="2"/>
  <c r="AK51" i="2"/>
  <c r="W18" i="2"/>
  <c r="W51" i="2"/>
  <c r="AJ51" i="2"/>
  <c r="V18" i="2"/>
  <c r="V51" i="2"/>
  <c r="AI51" i="2"/>
  <c r="U18" i="2"/>
  <c r="U51" i="2"/>
  <c r="AH51" i="2"/>
  <c r="T18" i="2"/>
  <c r="T51" i="2"/>
  <c r="AG51" i="2"/>
  <c r="S18" i="2"/>
  <c r="S51" i="2"/>
  <c r="AF51" i="2"/>
  <c r="R18" i="2"/>
  <c r="R51" i="2"/>
  <c r="AE51" i="2"/>
  <c r="Q18" i="2"/>
  <c r="Q51" i="2"/>
  <c r="AD51" i="2"/>
  <c r="P18" i="2"/>
  <c r="P51" i="2"/>
  <c r="AC51" i="2"/>
  <c r="O18" i="2"/>
  <c r="O51" i="2"/>
  <c r="AB51" i="2"/>
  <c r="N18" i="2"/>
  <c r="N51" i="2"/>
  <c r="AA51" i="2"/>
  <c r="M18" i="2"/>
  <c r="M51" i="2"/>
  <c r="Z51" i="2"/>
  <c r="AV17" i="2"/>
  <c r="AT17" i="2"/>
  <c r="AR17" i="2"/>
  <c r="AP17" i="2"/>
  <c r="X17" i="2"/>
  <c r="X50" i="2"/>
  <c r="AK50" i="2"/>
  <c r="W17" i="2"/>
  <c r="W50" i="2"/>
  <c r="AJ50" i="2"/>
  <c r="V17" i="2"/>
  <c r="V50" i="2"/>
  <c r="AI50" i="2"/>
  <c r="U17" i="2"/>
  <c r="U50" i="2"/>
  <c r="AH50" i="2"/>
  <c r="T17" i="2"/>
  <c r="T50" i="2"/>
  <c r="AG50" i="2"/>
  <c r="S17" i="2"/>
  <c r="S50" i="2"/>
  <c r="AF50" i="2"/>
  <c r="R17" i="2"/>
  <c r="R50" i="2"/>
  <c r="AE50" i="2"/>
  <c r="Q17" i="2"/>
  <c r="Q50" i="2"/>
  <c r="AD50" i="2"/>
  <c r="P17" i="2"/>
  <c r="P50" i="2"/>
  <c r="AC50" i="2"/>
  <c r="O17" i="2"/>
  <c r="O50" i="2"/>
  <c r="AB50" i="2"/>
  <c r="N17" i="2"/>
  <c r="N50" i="2"/>
  <c r="AA50" i="2"/>
  <c r="M17" i="2"/>
  <c r="M50" i="2"/>
  <c r="Z50" i="2"/>
  <c r="AV16" i="2"/>
  <c r="AT16" i="2"/>
  <c r="AR16" i="2"/>
  <c r="AP16" i="2"/>
  <c r="X16" i="2"/>
  <c r="X49" i="2"/>
  <c r="AK49" i="2"/>
  <c r="W16" i="2"/>
  <c r="W49" i="2"/>
  <c r="AJ49" i="2"/>
  <c r="V16" i="2"/>
  <c r="V49" i="2"/>
  <c r="AI49" i="2"/>
  <c r="U16" i="2"/>
  <c r="U49" i="2"/>
  <c r="AH49" i="2"/>
  <c r="T16" i="2"/>
  <c r="T49" i="2"/>
  <c r="AG49" i="2"/>
  <c r="S16" i="2"/>
  <c r="S49" i="2"/>
  <c r="AF49" i="2"/>
  <c r="R16" i="2"/>
  <c r="R49" i="2"/>
  <c r="AE49" i="2"/>
  <c r="Q16" i="2"/>
  <c r="Q49" i="2"/>
  <c r="AD49" i="2"/>
  <c r="P16" i="2"/>
  <c r="P49" i="2"/>
  <c r="AC49" i="2"/>
  <c r="O16" i="2"/>
  <c r="O49" i="2"/>
  <c r="AB49" i="2"/>
  <c r="N16" i="2"/>
  <c r="N49" i="2"/>
  <c r="AA49" i="2"/>
  <c r="M16" i="2"/>
  <c r="M49" i="2"/>
  <c r="Z49" i="2"/>
  <c r="AV15" i="2"/>
  <c r="AT15" i="2"/>
  <c r="AR15" i="2"/>
  <c r="AP15" i="2"/>
  <c r="X15" i="2"/>
  <c r="X48" i="2"/>
  <c r="AK48" i="2"/>
  <c r="W15" i="2"/>
  <c r="W48" i="2"/>
  <c r="AJ48" i="2"/>
  <c r="V15" i="2"/>
  <c r="V48" i="2"/>
  <c r="AI48" i="2"/>
  <c r="U15" i="2"/>
  <c r="U48" i="2"/>
  <c r="AH48" i="2"/>
  <c r="T15" i="2"/>
  <c r="T48" i="2"/>
  <c r="AG48" i="2"/>
  <c r="S15" i="2"/>
  <c r="S48" i="2"/>
  <c r="AF48" i="2"/>
  <c r="R15" i="2"/>
  <c r="R48" i="2"/>
  <c r="AE48" i="2"/>
  <c r="Q15" i="2"/>
  <c r="Q48" i="2"/>
  <c r="AD48" i="2"/>
  <c r="P15" i="2"/>
  <c r="P48" i="2"/>
  <c r="AC48" i="2"/>
  <c r="O15" i="2"/>
  <c r="O48" i="2"/>
  <c r="AB48" i="2"/>
  <c r="N15" i="2"/>
  <c r="N48" i="2"/>
  <c r="AA48" i="2"/>
  <c r="M15" i="2"/>
  <c r="M48" i="2"/>
  <c r="Z48" i="2"/>
  <c r="AV14" i="2"/>
  <c r="AT14" i="2"/>
  <c r="AR14" i="2"/>
  <c r="AP14" i="2"/>
  <c r="AV13" i="2"/>
  <c r="AT13" i="2"/>
  <c r="AR13" i="2"/>
  <c r="AP13" i="2"/>
  <c r="AV12" i="2"/>
  <c r="AT12" i="2"/>
  <c r="AR12" i="2"/>
  <c r="AP12" i="2"/>
  <c r="AV11" i="2"/>
  <c r="AT11" i="2"/>
  <c r="AR11" i="2"/>
  <c r="AP11" i="2"/>
  <c r="X11" i="2"/>
  <c r="X44" i="2"/>
  <c r="AK44" i="2"/>
  <c r="W11" i="2"/>
  <c r="W44" i="2"/>
  <c r="AJ44" i="2"/>
  <c r="V11" i="2"/>
  <c r="V44" i="2"/>
  <c r="AI44" i="2"/>
  <c r="U11" i="2"/>
  <c r="U44" i="2"/>
  <c r="AH44" i="2"/>
  <c r="T11" i="2"/>
  <c r="T44" i="2"/>
  <c r="AG44" i="2"/>
  <c r="S11" i="2"/>
  <c r="S44" i="2"/>
  <c r="AF44" i="2"/>
  <c r="R11" i="2"/>
  <c r="R44" i="2"/>
  <c r="AE44" i="2"/>
  <c r="Q11" i="2"/>
  <c r="Q44" i="2"/>
  <c r="AD44" i="2"/>
  <c r="P11" i="2"/>
  <c r="P44" i="2"/>
  <c r="AC44" i="2"/>
  <c r="O11" i="2"/>
  <c r="O44" i="2"/>
  <c r="AB44" i="2"/>
  <c r="N11" i="2"/>
  <c r="N44" i="2"/>
  <c r="AA44" i="2"/>
  <c r="M11" i="2"/>
  <c r="M44" i="2"/>
  <c r="Z44" i="2"/>
  <c r="AV10" i="2"/>
  <c r="AT10" i="2"/>
  <c r="AR10" i="2"/>
  <c r="AP10" i="2"/>
  <c r="X10" i="2"/>
  <c r="X43" i="2"/>
  <c r="AK43" i="2"/>
  <c r="W10" i="2"/>
  <c r="W43" i="2"/>
  <c r="AJ43" i="2"/>
  <c r="V10" i="2"/>
  <c r="V43" i="2"/>
  <c r="AI43" i="2"/>
  <c r="U10" i="2"/>
  <c r="U43" i="2"/>
  <c r="AH43" i="2"/>
  <c r="T10" i="2"/>
  <c r="T43" i="2"/>
  <c r="AG43" i="2"/>
  <c r="S10" i="2"/>
  <c r="S43" i="2"/>
  <c r="AF43" i="2"/>
  <c r="R10" i="2"/>
  <c r="R43" i="2"/>
  <c r="AE43" i="2"/>
  <c r="Q10" i="2"/>
  <c r="Q43" i="2"/>
  <c r="AD43" i="2"/>
  <c r="P10" i="2"/>
  <c r="P43" i="2"/>
  <c r="AC43" i="2"/>
  <c r="O10" i="2"/>
  <c r="O43" i="2"/>
  <c r="AB43" i="2"/>
  <c r="N10" i="2"/>
  <c r="N43" i="2"/>
  <c r="AA43" i="2"/>
  <c r="M10" i="2"/>
  <c r="M43" i="2"/>
  <c r="Z43" i="2"/>
  <c r="AV9" i="2"/>
  <c r="AT9" i="2"/>
  <c r="AR9" i="2"/>
  <c r="AP9" i="2"/>
  <c r="X9" i="2"/>
  <c r="X42" i="2"/>
  <c r="AK42" i="2"/>
  <c r="W9" i="2"/>
  <c r="W42" i="2"/>
  <c r="AJ42" i="2"/>
  <c r="V9" i="2"/>
  <c r="V42" i="2"/>
  <c r="AI42" i="2"/>
  <c r="U9" i="2"/>
  <c r="U42" i="2"/>
  <c r="AH42" i="2"/>
  <c r="T9" i="2"/>
  <c r="T42" i="2"/>
  <c r="AG42" i="2"/>
  <c r="S9" i="2"/>
  <c r="S42" i="2"/>
  <c r="AF42" i="2"/>
  <c r="R9" i="2"/>
  <c r="R42" i="2"/>
  <c r="AE42" i="2"/>
  <c r="Q9" i="2"/>
  <c r="Q42" i="2"/>
  <c r="AD42" i="2"/>
  <c r="P9" i="2"/>
  <c r="P42" i="2"/>
  <c r="AC42" i="2"/>
  <c r="O9" i="2"/>
  <c r="O42" i="2"/>
  <c r="AB42" i="2"/>
  <c r="N9" i="2"/>
  <c r="N42" i="2"/>
  <c r="AA42" i="2"/>
  <c r="M9" i="2"/>
  <c r="M42" i="2"/>
  <c r="Z42" i="2"/>
  <c r="AV8" i="2"/>
  <c r="AT8" i="2"/>
  <c r="AR8" i="2"/>
  <c r="AP8" i="2"/>
  <c r="X8" i="2"/>
  <c r="X41" i="2"/>
  <c r="AK41" i="2"/>
  <c r="W8" i="2"/>
  <c r="W41" i="2"/>
  <c r="AJ41" i="2"/>
  <c r="V8" i="2"/>
  <c r="V41" i="2"/>
  <c r="AI41" i="2"/>
  <c r="U8" i="2"/>
  <c r="U41" i="2"/>
  <c r="AH41" i="2"/>
  <c r="T8" i="2"/>
  <c r="T41" i="2"/>
  <c r="AG41" i="2"/>
  <c r="S8" i="2"/>
  <c r="S41" i="2"/>
  <c r="AF41" i="2"/>
  <c r="R8" i="2"/>
  <c r="R41" i="2"/>
  <c r="AE41" i="2"/>
  <c r="Q8" i="2"/>
  <c r="Q41" i="2"/>
  <c r="AD41" i="2"/>
  <c r="P8" i="2"/>
  <c r="P41" i="2"/>
  <c r="AC41" i="2"/>
  <c r="O8" i="2"/>
  <c r="O41" i="2"/>
  <c r="AB41" i="2"/>
  <c r="N8" i="2"/>
  <c r="N41" i="2"/>
  <c r="AA41" i="2"/>
  <c r="M8" i="2"/>
  <c r="M41" i="2"/>
  <c r="Z41" i="2"/>
  <c r="AV7" i="2"/>
  <c r="AT7" i="2"/>
  <c r="AR7" i="2"/>
  <c r="AP7" i="2"/>
  <c r="X7" i="2"/>
  <c r="X40" i="2"/>
  <c r="AK40" i="2"/>
  <c r="W7" i="2"/>
  <c r="W40" i="2"/>
  <c r="AJ40" i="2"/>
  <c r="V7" i="2"/>
  <c r="V40" i="2"/>
  <c r="AI40" i="2"/>
  <c r="U7" i="2"/>
  <c r="U40" i="2"/>
  <c r="AH40" i="2"/>
  <c r="T7" i="2"/>
  <c r="T40" i="2"/>
  <c r="AG40" i="2"/>
  <c r="S7" i="2"/>
  <c r="S40" i="2"/>
  <c r="AF40" i="2"/>
  <c r="R7" i="2"/>
  <c r="R40" i="2"/>
  <c r="AE40" i="2"/>
  <c r="Q7" i="2"/>
  <c r="Q40" i="2"/>
  <c r="AD40" i="2"/>
  <c r="P7" i="2"/>
  <c r="P40" i="2"/>
  <c r="AC40" i="2"/>
  <c r="O7" i="2"/>
  <c r="O40" i="2"/>
  <c r="AB40" i="2"/>
  <c r="N7" i="2"/>
  <c r="N40" i="2"/>
  <c r="AA40" i="2"/>
  <c r="M7" i="2"/>
  <c r="M40" i="2"/>
  <c r="Z40" i="2"/>
  <c r="AV6" i="2"/>
  <c r="AT6" i="2"/>
  <c r="AR6" i="2"/>
  <c r="AP6" i="2"/>
  <c r="X6" i="2"/>
  <c r="X39" i="2"/>
  <c r="AK39" i="2"/>
  <c r="W6" i="2"/>
  <c r="W39" i="2"/>
  <c r="AJ39" i="2"/>
  <c r="V6" i="2"/>
  <c r="V39" i="2"/>
  <c r="AI39" i="2"/>
  <c r="U6" i="2"/>
  <c r="U39" i="2"/>
  <c r="AH39" i="2"/>
  <c r="T6" i="2"/>
  <c r="T39" i="2"/>
  <c r="AG39" i="2"/>
  <c r="S6" i="2"/>
  <c r="S39" i="2"/>
  <c r="AF39" i="2"/>
  <c r="R6" i="2"/>
  <c r="R39" i="2"/>
  <c r="AE39" i="2"/>
  <c r="Q6" i="2"/>
  <c r="Q39" i="2"/>
  <c r="AD39" i="2"/>
  <c r="P6" i="2"/>
  <c r="P39" i="2"/>
  <c r="AC39" i="2"/>
  <c r="O6" i="2"/>
  <c r="O39" i="2"/>
  <c r="AB39" i="2"/>
  <c r="N6" i="2"/>
  <c r="N39" i="2"/>
  <c r="AA39" i="2"/>
  <c r="M6" i="2"/>
  <c r="M39" i="2"/>
  <c r="Z39" i="2"/>
  <c r="AV5" i="2"/>
  <c r="AT5" i="2"/>
  <c r="AR5" i="2"/>
  <c r="AP5" i="2"/>
  <c r="X5" i="2"/>
  <c r="X38" i="2"/>
  <c r="AK38" i="2"/>
  <c r="W5" i="2"/>
  <c r="W38" i="2"/>
  <c r="AJ38" i="2"/>
  <c r="V5" i="2"/>
  <c r="V38" i="2"/>
  <c r="AI38" i="2"/>
  <c r="U5" i="2"/>
  <c r="U38" i="2"/>
  <c r="AH38" i="2"/>
  <c r="T5" i="2"/>
  <c r="T38" i="2"/>
  <c r="AG38" i="2"/>
  <c r="S5" i="2"/>
  <c r="S38" i="2"/>
  <c r="AF38" i="2"/>
  <c r="R5" i="2"/>
  <c r="R38" i="2"/>
  <c r="AE38" i="2"/>
  <c r="Q5" i="2"/>
  <c r="Q38" i="2"/>
  <c r="AD38" i="2"/>
  <c r="P5" i="2"/>
  <c r="P38" i="2"/>
  <c r="AC38" i="2"/>
  <c r="O5" i="2"/>
  <c r="O38" i="2"/>
  <c r="AB38" i="2"/>
  <c r="N5" i="2"/>
  <c r="N38" i="2"/>
  <c r="AA38" i="2"/>
  <c r="M5" i="2"/>
  <c r="M38" i="2"/>
  <c r="Z38" i="2"/>
  <c r="AV4" i="2"/>
  <c r="AT4" i="2"/>
  <c r="AR4" i="2"/>
  <c r="AP4" i="2"/>
  <c r="X4" i="2"/>
  <c r="X37" i="2"/>
  <c r="AK37" i="2"/>
  <c r="W4" i="2"/>
  <c r="W37" i="2"/>
  <c r="AJ37" i="2"/>
  <c r="V4" i="2"/>
  <c r="V37" i="2"/>
  <c r="AI37" i="2"/>
  <c r="U4" i="2"/>
  <c r="U37" i="2"/>
  <c r="AH37" i="2"/>
  <c r="T4" i="2"/>
  <c r="T37" i="2"/>
  <c r="AG37" i="2"/>
  <c r="S4" i="2"/>
  <c r="S37" i="2"/>
  <c r="AF37" i="2"/>
  <c r="R4" i="2"/>
  <c r="R37" i="2"/>
  <c r="AE37" i="2"/>
  <c r="Q4" i="2"/>
  <c r="Q37" i="2"/>
  <c r="AD37" i="2"/>
  <c r="P4" i="2"/>
  <c r="P37" i="2"/>
  <c r="AC37" i="2"/>
  <c r="O4" i="2"/>
  <c r="O37" i="2"/>
  <c r="AB37" i="2"/>
  <c r="N4" i="2"/>
  <c r="N37" i="2"/>
  <c r="AA37" i="2"/>
  <c r="M4" i="2"/>
  <c r="M37" i="2"/>
  <c r="Z37" i="2"/>
  <c r="AV3" i="2"/>
  <c r="AT3" i="2"/>
  <c r="AR3" i="2"/>
  <c r="AP3" i="2"/>
  <c r="Z4" i="2"/>
  <c r="AA4" i="2"/>
  <c r="AB4" i="2"/>
  <c r="AC4" i="2"/>
  <c r="AD4" i="2"/>
  <c r="AE4" i="2"/>
  <c r="AF4" i="2"/>
  <c r="AG4" i="2"/>
  <c r="AH4" i="2"/>
  <c r="AI4" i="2"/>
  <c r="AJ4" i="2"/>
  <c r="AK4" i="2"/>
  <c r="Z5" i="2"/>
  <c r="AA5" i="2"/>
  <c r="AB5" i="2"/>
  <c r="AC5" i="2"/>
  <c r="AD5" i="2"/>
  <c r="AE5" i="2"/>
  <c r="AF5" i="2"/>
  <c r="AG5" i="2"/>
  <c r="AH5" i="2"/>
  <c r="AI5" i="2"/>
  <c r="AJ5" i="2"/>
  <c r="AK5" i="2"/>
  <c r="Z6" i="2"/>
  <c r="AA6" i="2"/>
  <c r="AB6" i="2"/>
  <c r="AC6" i="2"/>
  <c r="AD6" i="2"/>
  <c r="AE6" i="2"/>
  <c r="AF6" i="2"/>
  <c r="AG6" i="2"/>
  <c r="AH6" i="2"/>
  <c r="AI6" i="2"/>
  <c r="AJ6" i="2"/>
  <c r="AK6" i="2"/>
  <c r="Z7" i="2"/>
  <c r="AA7" i="2"/>
  <c r="AB7" i="2"/>
  <c r="AC7" i="2"/>
  <c r="AD7" i="2"/>
  <c r="AE7" i="2"/>
  <c r="AF7" i="2"/>
  <c r="AG7" i="2"/>
  <c r="AH7" i="2"/>
  <c r="AI7" i="2"/>
  <c r="AJ7" i="2"/>
  <c r="AK7" i="2"/>
  <c r="Z8" i="2"/>
  <c r="AA8" i="2"/>
  <c r="AB8" i="2"/>
  <c r="AC8" i="2"/>
  <c r="AD8" i="2"/>
  <c r="AE8" i="2"/>
  <c r="AF8" i="2"/>
  <c r="AG8" i="2"/>
  <c r="AH8" i="2"/>
  <c r="AI8" i="2"/>
  <c r="AJ8" i="2"/>
  <c r="AK8" i="2"/>
  <c r="Z9" i="2"/>
  <c r="AA9" i="2"/>
  <c r="AB9" i="2"/>
  <c r="AC9" i="2"/>
  <c r="AD9" i="2"/>
  <c r="AE9" i="2"/>
  <c r="AF9" i="2"/>
  <c r="AG9" i="2"/>
  <c r="AH9" i="2"/>
  <c r="AI9" i="2"/>
  <c r="AJ9" i="2"/>
  <c r="AK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Z29" i="2"/>
  <c r="AA29" i="2"/>
  <c r="AB29" i="2"/>
  <c r="AC29" i="2"/>
  <c r="Z30" i="2"/>
  <c r="AA30" i="2"/>
  <c r="AB30" i="2"/>
  <c r="AC30" i="2"/>
  <c r="AD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Z32" i="2"/>
  <c r="Z33" i="2"/>
  <c r="AA33" i="2"/>
  <c r="AB33" i="2"/>
  <c r="AC33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Z94" i="2"/>
  <c r="AA94" i="2"/>
  <c r="AB94" i="2"/>
  <c r="AC94" i="2"/>
  <c r="Z95" i="2"/>
  <c r="AA95" i="2"/>
  <c r="AB95" i="2"/>
  <c r="AC95" i="2"/>
  <c r="AD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Z97" i="2"/>
  <c r="Z98" i="2"/>
  <c r="AA98" i="2"/>
  <c r="AB98" i="2"/>
  <c r="AC98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Z125" i="2"/>
  <c r="AA125" i="2"/>
  <c r="AB125" i="2"/>
  <c r="AC125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Z128" i="2"/>
</calcChain>
</file>

<file path=xl/comments1.xml><?xml version="1.0" encoding="utf-8"?>
<comments xmlns="http://schemas.openxmlformats.org/spreadsheetml/2006/main">
  <authors>
    <author>JODY MARTIN</author>
  </authors>
  <commentList>
    <comment ref="AM2" authorId="0">
      <text>
        <r>
          <rPr>
            <sz val="10"/>
            <color indexed="81"/>
            <rFont val="Arial"/>
            <family val="2"/>
          </rPr>
          <t>LOW</t>
        </r>
      </text>
    </comment>
    <comment ref="AM21" authorId="0">
      <text>
        <r>
          <rPr>
            <sz val="10"/>
            <color indexed="81"/>
            <rFont val="Arial"/>
            <family val="2"/>
          </rPr>
          <t>HIGH</t>
        </r>
      </text>
    </comment>
    <comment ref="Z27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27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27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27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27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27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27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27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27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27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27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27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28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28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28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28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28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28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28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28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28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28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28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28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29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29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29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29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30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30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30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30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30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31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31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31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31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31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31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31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31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31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31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31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31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32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33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33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33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33" authorId="0">
      <text>
        <r>
          <rPr>
            <sz val="10"/>
            <color indexed="81"/>
            <rFont val="Arial"/>
            <family val="2"/>
          </rPr>
          <t>rIgG2b</t>
        </r>
      </text>
    </comment>
    <comment ref="Z60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60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60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60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60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60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60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60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60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60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60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60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61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61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61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61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61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61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61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61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61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61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61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61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62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62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62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62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63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63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63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63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63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64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64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64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64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64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64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64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64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64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64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64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64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65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66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66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66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66" authorId="0">
      <text>
        <r>
          <rPr>
            <sz val="10"/>
            <color indexed="81"/>
            <rFont val="Arial"/>
            <family val="2"/>
          </rPr>
          <t>rIgG2b</t>
        </r>
      </text>
    </comment>
    <comment ref="Z92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92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92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92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92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92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92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92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92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92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92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92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93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93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93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93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93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93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93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93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93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93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93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93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94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94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94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94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95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95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95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95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95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96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96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96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96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96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96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96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96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96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96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96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96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97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98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98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98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98" authorId="0">
      <text>
        <r>
          <rPr>
            <sz val="10"/>
            <color indexed="81"/>
            <rFont val="Arial"/>
            <family val="2"/>
          </rPr>
          <t>rIgG2b</t>
        </r>
      </text>
    </comment>
    <comment ref="Z123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123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123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123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123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123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123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123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123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123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123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123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124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124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124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124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124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124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124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124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124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124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124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124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125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125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125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125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126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126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126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126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126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127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127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127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127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127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127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127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127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127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127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127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127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128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129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129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129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129" authorId="0">
      <text>
        <r>
          <rPr>
            <sz val="10"/>
            <color indexed="81"/>
            <rFont val="Arial"/>
            <family val="2"/>
          </rPr>
          <t>rIgG2b</t>
        </r>
      </text>
    </comment>
    <comment ref="Z154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154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154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154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154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154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154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154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154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154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154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154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155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155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155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155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155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155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155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155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155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155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155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155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156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156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156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156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157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157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157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157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157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158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158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158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158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158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158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158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158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158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158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158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158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159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160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160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160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160" authorId="0">
      <text>
        <r>
          <rPr>
            <sz val="10"/>
            <color indexed="81"/>
            <rFont val="Arial"/>
            <family val="2"/>
          </rPr>
          <t>rIgG2b</t>
        </r>
      </text>
    </comment>
    <comment ref="Z186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186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186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186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186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186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186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186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186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186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186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186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187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187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187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187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187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187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187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187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187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187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187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187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188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188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188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188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189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189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189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189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189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190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190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190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190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190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190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190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190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190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190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190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190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191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192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192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192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192" authorId="0">
      <text>
        <r>
          <rPr>
            <sz val="10"/>
            <color indexed="81"/>
            <rFont val="Arial"/>
            <family val="2"/>
          </rPr>
          <t>rIgG2b</t>
        </r>
      </text>
    </comment>
    <comment ref="Z217" authorId="0">
      <text>
        <r>
          <rPr>
            <sz val="10"/>
            <color indexed="81"/>
            <rFont val="Arial"/>
            <family val="2"/>
          </rPr>
          <t>CD337</t>
        </r>
      </text>
    </comment>
    <comment ref="AA217" authorId="0">
      <text>
        <r>
          <rPr>
            <sz val="10"/>
            <color indexed="81"/>
            <rFont val="Arial"/>
            <family val="2"/>
          </rPr>
          <t>CD338</t>
        </r>
      </text>
    </comment>
    <comment ref="AB217" authorId="0">
      <text>
        <r>
          <rPr>
            <sz val="10"/>
            <color indexed="81"/>
            <rFont val="Arial"/>
            <family val="2"/>
          </rPr>
          <t>CD340</t>
        </r>
      </text>
    </comment>
    <comment ref="AC217" authorId="0">
      <text>
        <r>
          <rPr>
            <sz val="10"/>
            <color indexed="81"/>
            <rFont val="Arial"/>
            <family val="2"/>
          </rPr>
          <t>αβTCR</t>
        </r>
      </text>
    </comment>
    <comment ref="AD217" authorId="0">
      <text>
        <r>
          <rPr>
            <sz val="10"/>
            <color indexed="81"/>
            <rFont val="Arial"/>
            <family val="2"/>
          </rPr>
          <t>BLTR-1</t>
        </r>
      </text>
    </comment>
    <comment ref="AE217" authorId="0">
      <text>
        <r>
          <rPr>
            <sz val="10"/>
            <color indexed="81"/>
            <rFont val="Arial"/>
            <family val="2"/>
          </rPr>
          <t>β2 µglobulin</t>
        </r>
      </text>
    </comment>
    <comment ref="AF217" authorId="0">
      <text>
        <r>
          <rPr>
            <sz val="10"/>
            <color indexed="81"/>
            <rFont val="Arial"/>
            <family val="2"/>
          </rPr>
          <t>CLIP</t>
        </r>
      </text>
    </comment>
    <comment ref="AG217" authorId="0">
      <text>
        <r>
          <rPr>
            <sz val="10"/>
            <color indexed="81"/>
            <rFont val="Arial"/>
            <family val="2"/>
          </rPr>
          <t>CMRF-44</t>
        </r>
      </text>
    </comment>
    <comment ref="AH217" authorId="0">
      <text>
        <r>
          <rPr>
            <sz val="10"/>
            <color indexed="81"/>
            <rFont val="Arial"/>
            <family val="2"/>
          </rPr>
          <t>CMRF-56</t>
        </r>
      </text>
    </comment>
    <comment ref="AI217" authorId="0">
      <text>
        <r>
          <rPr>
            <sz val="10"/>
            <color indexed="81"/>
            <rFont val="Arial"/>
            <family val="2"/>
          </rPr>
          <t>EGF R</t>
        </r>
      </text>
    </comment>
    <comment ref="AJ217" authorId="0">
      <text>
        <r>
          <rPr>
            <sz val="10"/>
            <color indexed="81"/>
            <rFont val="Arial"/>
            <family val="2"/>
          </rPr>
          <t>fMLP R</t>
        </r>
      </text>
    </comment>
    <comment ref="AK217" authorId="0">
      <text>
        <r>
          <rPr>
            <sz val="10"/>
            <color indexed="81"/>
            <rFont val="Arial"/>
            <family val="2"/>
          </rPr>
          <t>γδTCR</t>
        </r>
      </text>
    </comment>
    <comment ref="Z218" authorId="0">
      <text>
        <r>
          <rPr>
            <sz val="9"/>
            <color indexed="81"/>
            <rFont val="Arial"/>
            <family val="2"/>
          </rPr>
          <t>Hem. Prog. Cell</t>
        </r>
      </text>
    </comment>
    <comment ref="AA218" authorId="0">
      <text>
        <r>
          <rPr>
            <sz val="9"/>
            <color indexed="81"/>
            <rFont val="Arial"/>
            <family val="2"/>
          </rPr>
          <t>HLA-A,B,C</t>
        </r>
      </text>
    </comment>
    <comment ref="AB218" authorId="0">
      <text>
        <r>
          <rPr>
            <sz val="9"/>
            <color indexed="81"/>
            <rFont val="Arial"/>
            <family val="2"/>
          </rPr>
          <t>HLA-A2</t>
        </r>
      </text>
    </comment>
    <comment ref="AC218" authorId="0">
      <text>
        <r>
          <rPr>
            <sz val="9"/>
            <color indexed="81"/>
            <rFont val="Arial"/>
            <family val="2"/>
          </rPr>
          <t>HLA-DQ</t>
        </r>
      </text>
    </comment>
    <comment ref="AD218" authorId="0">
      <text>
        <r>
          <rPr>
            <sz val="9"/>
            <color indexed="81"/>
            <rFont val="Arial"/>
            <family val="2"/>
          </rPr>
          <t>HLA-DR</t>
        </r>
      </text>
    </comment>
    <comment ref="AE218" authorId="0">
      <text>
        <r>
          <rPr>
            <sz val="9"/>
            <color indexed="81"/>
            <rFont val="Arial"/>
            <family val="2"/>
          </rPr>
          <t>HLA-DR,DP,DQ</t>
        </r>
      </text>
    </comment>
    <comment ref="AF218" authorId="0">
      <text>
        <r>
          <rPr>
            <sz val="10"/>
            <color indexed="81"/>
            <rFont val="Arial"/>
            <family val="2"/>
          </rPr>
          <t>Invariant NKT</t>
        </r>
      </text>
    </comment>
    <comment ref="AG218" authorId="0">
      <text>
        <r>
          <rPr>
            <sz val="10"/>
            <color indexed="81"/>
            <rFont val="Arial"/>
            <family val="2"/>
          </rPr>
          <t>Dis-gang GD2</t>
        </r>
      </text>
    </comment>
    <comment ref="AH218" authorId="0">
      <text>
        <r>
          <rPr>
            <sz val="10"/>
            <color indexed="81"/>
            <rFont val="Arial"/>
            <family val="2"/>
          </rPr>
          <t>MICA/B</t>
        </r>
      </text>
    </comment>
    <comment ref="AI218" authorId="0">
      <text>
        <r>
          <rPr>
            <sz val="10"/>
            <color indexed="81"/>
            <rFont val="Arial"/>
            <family val="2"/>
          </rPr>
          <t>NKB1</t>
        </r>
      </text>
    </comment>
    <comment ref="AJ218" authorId="0">
      <text>
        <r>
          <rPr>
            <sz val="10"/>
            <color indexed="81"/>
            <rFont val="Arial"/>
            <family val="2"/>
          </rPr>
          <t>SSEA-1</t>
        </r>
      </text>
    </comment>
    <comment ref="AK218" authorId="0">
      <text>
        <r>
          <rPr>
            <sz val="10"/>
            <color indexed="81"/>
            <rFont val="Arial"/>
            <family val="2"/>
          </rPr>
          <t>SSEA-4</t>
        </r>
      </text>
    </comment>
    <comment ref="Z219" authorId="0">
      <text>
        <r>
          <rPr>
            <sz val="10"/>
            <color indexed="81"/>
            <rFont val="Arial"/>
            <family val="2"/>
          </rPr>
          <t xml:space="preserve">TRA-1-60  </t>
        </r>
      </text>
    </comment>
    <comment ref="AA219" authorId="0">
      <text>
        <r>
          <rPr>
            <sz val="10"/>
            <color indexed="81"/>
            <rFont val="Arial"/>
            <family val="2"/>
          </rPr>
          <t>TRA-1-81</t>
        </r>
      </text>
    </comment>
    <comment ref="AB219" authorId="0">
      <text>
        <r>
          <rPr>
            <sz val="10"/>
            <color indexed="81"/>
            <rFont val="Arial"/>
            <family val="2"/>
          </rPr>
          <t>Vβ 23</t>
        </r>
      </text>
    </comment>
    <comment ref="AC219" authorId="0">
      <text>
        <r>
          <rPr>
            <sz val="10"/>
            <color indexed="81"/>
            <rFont val="Arial"/>
            <family val="2"/>
          </rPr>
          <t>Vβ 8</t>
        </r>
      </text>
    </comment>
    <comment ref="Z220" authorId="0">
      <text>
        <r>
          <rPr>
            <sz val="10"/>
            <color indexed="81"/>
            <rFont val="Arial"/>
            <family val="2"/>
          </rPr>
          <t>mIgM</t>
        </r>
      </text>
    </comment>
    <comment ref="AA220" authorId="0">
      <text>
        <r>
          <rPr>
            <sz val="10"/>
            <color indexed="81"/>
            <rFont val="Arial"/>
            <family val="2"/>
          </rPr>
          <t>mIgG1</t>
        </r>
      </text>
    </comment>
    <comment ref="AB220" authorId="0">
      <text>
        <r>
          <rPr>
            <sz val="10"/>
            <color indexed="81"/>
            <rFont val="Arial"/>
            <family val="2"/>
          </rPr>
          <t>mIgG2a</t>
        </r>
      </text>
    </comment>
    <comment ref="AC220" authorId="0">
      <text>
        <r>
          <rPr>
            <sz val="10"/>
            <color indexed="81"/>
            <rFont val="Arial"/>
            <family val="2"/>
          </rPr>
          <t>mIgG2b</t>
        </r>
      </text>
    </comment>
    <comment ref="AD220" authorId="0">
      <text>
        <r>
          <rPr>
            <sz val="10"/>
            <color indexed="81"/>
            <rFont val="Arial"/>
            <family val="2"/>
          </rPr>
          <t>mIgG3</t>
        </r>
      </text>
    </comment>
    <comment ref="Z221" authorId="0">
      <text>
        <r>
          <rPr>
            <sz val="10"/>
            <color indexed="81"/>
            <rFont val="Arial"/>
            <family val="2"/>
          </rPr>
          <t>CD49f</t>
        </r>
      </text>
    </comment>
    <comment ref="AA221" authorId="0">
      <text>
        <r>
          <rPr>
            <sz val="10"/>
            <color indexed="81"/>
            <rFont val="Arial"/>
            <family val="2"/>
          </rPr>
          <t>CD104</t>
        </r>
      </text>
    </comment>
    <comment ref="AB221" authorId="0">
      <text>
        <r>
          <rPr>
            <sz val="10"/>
            <color indexed="81"/>
            <rFont val="Arial"/>
            <family val="2"/>
          </rPr>
          <t>CD120b</t>
        </r>
      </text>
    </comment>
    <comment ref="AC221" authorId="0">
      <text>
        <r>
          <rPr>
            <sz val="10"/>
            <color indexed="81"/>
            <rFont val="Arial"/>
            <family val="2"/>
          </rPr>
          <t>CD132</t>
        </r>
      </text>
    </comment>
    <comment ref="AD221" authorId="0">
      <text>
        <r>
          <rPr>
            <sz val="10"/>
            <color indexed="81"/>
            <rFont val="Arial"/>
            <family val="2"/>
          </rPr>
          <t>CD201</t>
        </r>
      </text>
    </comment>
    <comment ref="AE221" authorId="0">
      <text>
        <r>
          <rPr>
            <sz val="10"/>
            <color indexed="81"/>
            <rFont val="Arial"/>
            <family val="2"/>
          </rPr>
          <t>CD210</t>
        </r>
      </text>
    </comment>
    <comment ref="AF221" authorId="0">
      <text>
        <r>
          <rPr>
            <sz val="10"/>
            <color indexed="81"/>
            <rFont val="Arial"/>
            <family val="2"/>
          </rPr>
          <t>CD212</t>
        </r>
      </text>
    </comment>
    <comment ref="AG221" authorId="0">
      <text>
        <r>
          <rPr>
            <sz val="10"/>
            <color indexed="81"/>
            <rFont val="Arial"/>
            <family val="2"/>
          </rPr>
          <t>CD267</t>
        </r>
      </text>
    </comment>
    <comment ref="AH221" authorId="0">
      <text>
        <r>
          <rPr>
            <sz val="10"/>
            <color indexed="81"/>
            <rFont val="Arial"/>
            <family val="2"/>
          </rPr>
          <t>CD294</t>
        </r>
      </text>
    </comment>
    <comment ref="AI221" authorId="0">
      <text>
        <r>
          <rPr>
            <sz val="10"/>
            <color indexed="81"/>
            <rFont val="Arial"/>
            <family val="2"/>
          </rPr>
          <t>CD326</t>
        </r>
      </text>
    </comment>
    <comment ref="AJ221" authorId="0">
      <text>
        <r>
          <rPr>
            <sz val="10"/>
            <color indexed="81"/>
            <rFont val="Arial"/>
            <family val="2"/>
          </rPr>
          <t>Cut. L Ag</t>
        </r>
      </text>
    </comment>
    <comment ref="AK221" authorId="0">
      <text>
        <r>
          <rPr>
            <sz val="10"/>
            <color indexed="81"/>
            <rFont val="Arial"/>
            <family val="2"/>
          </rPr>
          <t>INT β7</t>
        </r>
      </text>
    </comment>
    <comment ref="Z222" authorId="0">
      <text>
        <r>
          <rPr>
            <sz val="10"/>
            <color indexed="81"/>
            <rFont val="Arial"/>
            <family val="2"/>
          </rPr>
          <t>SSEA-3</t>
        </r>
      </text>
    </comment>
    <comment ref="Z223" authorId="0">
      <text>
        <r>
          <rPr>
            <sz val="10"/>
            <color indexed="81"/>
            <rFont val="Arial"/>
            <family val="2"/>
          </rPr>
          <t>rIgM</t>
        </r>
      </text>
    </comment>
    <comment ref="AA223" authorId="0">
      <text>
        <r>
          <rPr>
            <sz val="10"/>
            <color indexed="81"/>
            <rFont val="Arial"/>
            <family val="2"/>
          </rPr>
          <t>rIgG1</t>
        </r>
      </text>
    </comment>
    <comment ref="AB223" authorId="0">
      <text>
        <r>
          <rPr>
            <sz val="10"/>
            <color indexed="81"/>
            <rFont val="Arial"/>
            <family val="2"/>
          </rPr>
          <t>rIgG2a</t>
        </r>
      </text>
    </comment>
    <comment ref="AC223" authorId="0">
      <text>
        <r>
          <rPr>
            <sz val="10"/>
            <color indexed="81"/>
            <rFont val="Arial"/>
            <family val="2"/>
          </rPr>
          <t>rIgG2b</t>
        </r>
      </text>
    </comment>
  </commentList>
</comments>
</file>

<file path=xl/sharedStrings.xml><?xml version="1.0" encoding="utf-8"?>
<sst xmlns="http://schemas.openxmlformats.org/spreadsheetml/2006/main" count="866" uniqueCount="529">
  <si>
    <t>Critical Range</t>
  </si>
  <si>
    <t>NUMBERS</t>
  </si>
  <si>
    <t>SPECIFICITIES</t>
  </si>
  <si>
    <t>normalized</t>
  </si>
  <si>
    <t>Specificity</t>
  </si>
  <si>
    <t>% pos</t>
  </si>
  <si>
    <t>Mean</t>
  </si>
  <si>
    <t>%+Mean</t>
  </si>
  <si>
    <t>Median</t>
  </si>
  <si>
    <t>5th %ile</t>
  </si>
  <si>
    <t>95th %ile</t>
  </si>
  <si>
    <t xml:space="preserve"> greater than</t>
  </si>
  <si>
    <t>mean</t>
  </si>
  <si>
    <t>mean of +pop</t>
  </si>
  <si>
    <t>Digitized</t>
  </si>
  <si>
    <t>Plate 1</t>
  </si>
  <si>
    <t>but less than</t>
  </si>
  <si>
    <t>Plate 2</t>
  </si>
  <si>
    <t>Plate 3</t>
  </si>
  <si>
    <t>normalized mean</t>
  </si>
  <si>
    <t>Plate2</t>
  </si>
  <si>
    <t xml:space="preserve">Plate 3 </t>
  </si>
  <si>
    <t>% positive</t>
  </si>
  <si>
    <t>plate 1</t>
  </si>
  <si>
    <t>mean of positive population</t>
  </si>
  <si>
    <t>Normalized mean of pos. pop.</t>
  </si>
  <si>
    <t>plate 2</t>
  </si>
  <si>
    <t>Critical range digital</t>
  </si>
  <si>
    <t>Plate1</t>
  </si>
  <si>
    <t>log(95%-median)/log(median-5%)</t>
  </si>
  <si>
    <t>TRA-1-60</t>
  </si>
  <si>
    <t>TRA-1-81</t>
  </si>
  <si>
    <t>SCALE</t>
  </si>
  <si>
    <t>Bimodality Index</t>
  </si>
  <si>
    <t>Clone</t>
  </si>
  <si>
    <t>HI149</t>
  </si>
  <si>
    <t>M-T101</t>
  </si>
  <si>
    <t>CD1d42</t>
  </si>
  <si>
    <t>RPA-2.10</t>
  </si>
  <si>
    <t>HIT3a</t>
  </si>
  <si>
    <t>RPA-T4</t>
  </si>
  <si>
    <t>L120</t>
  </si>
  <si>
    <t>L17F12</t>
  </si>
  <si>
    <t>M-T605</t>
  </si>
  <si>
    <t>M-T701</t>
  </si>
  <si>
    <t>SK1</t>
  </si>
  <si>
    <t>2ST8.5H7</t>
  </si>
  <si>
    <t>M-L13</t>
  </si>
  <si>
    <t>HI10a</t>
  </si>
  <si>
    <t>G43-25B</t>
  </si>
  <si>
    <t>D12</t>
  </si>
  <si>
    <t>B-ly6</t>
  </si>
  <si>
    <t>WM15</t>
  </si>
  <si>
    <t>M5E2</t>
  </si>
  <si>
    <t>HI98</t>
  </si>
  <si>
    <t>CSLEX1</t>
  </si>
  <si>
    <t>3G8</t>
  </si>
  <si>
    <t>HIB19</t>
  </si>
  <si>
    <t>2H7</t>
  </si>
  <si>
    <t>B-ly4</t>
  </si>
  <si>
    <t>HIB22</t>
  </si>
  <si>
    <t>EBVCS-5</t>
  </si>
  <si>
    <t>ML5</t>
  </si>
  <si>
    <t>M-A251</t>
  </si>
  <si>
    <t>M-A261</t>
  </si>
  <si>
    <t>M-T271</t>
  </si>
  <si>
    <t>L293</t>
  </si>
  <si>
    <t>HUTS-21</t>
  </si>
  <si>
    <t>BerH8</t>
  </si>
  <si>
    <t>WM59</t>
  </si>
  <si>
    <t>FL18.26</t>
  </si>
  <si>
    <t>HIM3-4</t>
  </si>
  <si>
    <t>E11</t>
  </si>
  <si>
    <t>CB38 (NL07)</t>
  </si>
  <si>
    <t>M-B371</t>
  </si>
  <si>
    <t>HIT2</t>
  </si>
  <si>
    <t>TU66</t>
  </si>
  <si>
    <t>5C3</t>
  </si>
  <si>
    <t>HIP8</t>
  </si>
  <si>
    <t>HIP2</t>
  </si>
  <si>
    <t>ALMA.16</t>
  </si>
  <si>
    <t>HIP1</t>
  </si>
  <si>
    <t>1G10</t>
  </si>
  <si>
    <t>G44-26</t>
  </si>
  <si>
    <t>HI30</t>
  </si>
  <si>
    <t>HI100</t>
  </si>
  <si>
    <t>MT4</t>
  </si>
  <si>
    <t>UCHL1</t>
  </si>
  <si>
    <t>E4.3</t>
  </si>
  <si>
    <t>B6H12</t>
  </si>
  <si>
    <t>TU145</t>
  </si>
  <si>
    <t>SR84</t>
  </si>
  <si>
    <t>AK-7</t>
  </si>
  <si>
    <t>C3 II.1</t>
  </si>
  <si>
    <t>9F10</t>
  </si>
  <si>
    <t>VC5</t>
  </si>
  <si>
    <t>TU41</t>
  </si>
  <si>
    <t>23C6</t>
  </si>
  <si>
    <t>HI29</t>
  </si>
  <si>
    <t>LB-2</t>
  </si>
  <si>
    <t>IA10</t>
  </si>
  <si>
    <t>B159</t>
  </si>
  <si>
    <t>NK-1</t>
  </si>
  <si>
    <t>1C3</t>
  </si>
  <si>
    <t>p282 (H19)</t>
  </si>
  <si>
    <t>VI-PL2</t>
  </si>
  <si>
    <t>68-5H11</t>
  </si>
  <si>
    <t>Dreg 56</t>
  </si>
  <si>
    <t>AK-4</t>
  </si>
  <si>
    <t>H5C6</t>
  </si>
  <si>
    <t>B1.1/CD66</t>
  </si>
  <si>
    <t>G10F5</t>
  </si>
  <si>
    <t>IID10</t>
  </si>
  <si>
    <t>FN50</t>
  </si>
  <si>
    <t>Ki-24</t>
  </si>
  <si>
    <t>M-A712</t>
  </si>
  <si>
    <t>J4-117</t>
  </si>
  <si>
    <t>AD2</t>
  </si>
  <si>
    <t>M-B741</t>
  </si>
  <si>
    <t>LN1</t>
  </si>
  <si>
    <t>5B5</t>
  </si>
  <si>
    <t>CB3-1</t>
  </si>
  <si>
    <t>L307.4</t>
  </si>
  <si>
    <t>JS-81</t>
  </si>
  <si>
    <t>HB15e</t>
  </si>
  <si>
    <t>2G7</t>
  </si>
  <si>
    <t>GHI/75</t>
  </si>
  <si>
    <t>2331 (FUN-1)</t>
  </si>
  <si>
    <t>VIM5</t>
  </si>
  <si>
    <t>D53-1473</t>
  </si>
  <si>
    <t>A59</t>
  </si>
  <si>
    <t>5E10</t>
  </si>
  <si>
    <t>A2MR-alpha 2</t>
  </si>
  <si>
    <t>R139</t>
  </si>
  <si>
    <t>HP-3D9</t>
  </si>
  <si>
    <t>DX2</t>
  </si>
  <si>
    <t>VIM3b</t>
  </si>
  <si>
    <t>UM7F8</t>
  </si>
  <si>
    <t>TU12</t>
  </si>
  <si>
    <t>HIT4</t>
  </si>
  <si>
    <t>A8</t>
  </si>
  <si>
    <t>CBR-1C2/2.1</t>
  </si>
  <si>
    <t>Ber-ACT8</t>
  </si>
  <si>
    <t>51-10C9</t>
  </si>
  <si>
    <t>H4A3</t>
  </si>
  <si>
    <t>H4B4</t>
  </si>
  <si>
    <t>KS-2</t>
  </si>
  <si>
    <t>TEA 2/16</t>
  </si>
  <si>
    <t>BAH-1</t>
  </si>
  <si>
    <t>R2.525</t>
  </si>
  <si>
    <t>LMM741</t>
  </si>
  <si>
    <t>M5D12</t>
  </si>
  <si>
    <t>YB5.B8</t>
  </si>
  <si>
    <t>GIR-208</t>
  </si>
  <si>
    <t>MABTNFR1-A1</t>
  </si>
  <si>
    <t>HIL1R-M1</t>
  </si>
  <si>
    <t>MNC2</t>
  </si>
  <si>
    <t>Mik-beta 3</t>
  </si>
  <si>
    <t>9F5</t>
  </si>
  <si>
    <t>hIL4R-M57</t>
  </si>
  <si>
    <t>M5</t>
  </si>
  <si>
    <t>hIL-7R-M21</t>
  </si>
  <si>
    <t>6C6</t>
  </si>
  <si>
    <t>AM64</t>
  </si>
  <si>
    <t>ACT35</t>
  </si>
  <si>
    <t>4G8</t>
  </si>
  <si>
    <t>4B4-1</t>
  </si>
  <si>
    <t>C65-485</t>
  </si>
  <si>
    <t>Mi15</t>
  </si>
  <si>
    <t>alpha R1</t>
  </si>
  <si>
    <t xml:space="preserve">28D4 </t>
  </si>
  <si>
    <t>1A4</t>
  </si>
  <si>
    <t>HTF-1</t>
  </si>
  <si>
    <t>55-7H1</t>
  </si>
  <si>
    <t>P1H12</t>
  </si>
  <si>
    <t>HIM6</t>
  </si>
  <si>
    <t>A12</t>
  </si>
  <si>
    <t>14A2.H1</t>
  </si>
  <si>
    <t>BNI3</t>
  </si>
  <si>
    <t>D2-1173</t>
  </si>
  <si>
    <t>TRAP1</t>
  </si>
  <si>
    <t>HP-3E4</t>
  </si>
  <si>
    <t>CH-L</t>
  </si>
  <si>
    <t>DX12</t>
  </si>
  <si>
    <t>KPL-1</t>
  </si>
  <si>
    <t>GHI/61</t>
  </si>
  <si>
    <t>N6B6</t>
  </si>
  <si>
    <t>SN2</t>
  </si>
  <si>
    <t xml:space="preserve">3A6 </t>
  </si>
  <si>
    <t>5G3</t>
  </si>
  <si>
    <t xml:space="preserve">B4B6 </t>
  </si>
  <si>
    <t>MEM-166</t>
  </si>
  <si>
    <t>NOK-1</t>
  </si>
  <si>
    <t>G28-8</t>
  </si>
  <si>
    <t>5A12</t>
  </si>
  <si>
    <t>1C6/CXCR3</t>
  </si>
  <si>
    <t>12G5</t>
  </si>
  <si>
    <t>5E8</t>
  </si>
  <si>
    <t>2D7/CCR5</t>
  </si>
  <si>
    <t>11A9</t>
  </si>
  <si>
    <t>2H4</t>
  </si>
  <si>
    <t>MRC OX-104</t>
  </si>
  <si>
    <t>MG38</t>
  </si>
  <si>
    <t>DCN46</t>
  </si>
  <si>
    <t>3B6/IR</t>
  </si>
  <si>
    <t>3B7</t>
  </si>
  <si>
    <t>DX11</t>
  </si>
  <si>
    <t>HMPV</t>
  </si>
  <si>
    <t>HLy9.1.25</t>
  </si>
  <si>
    <t>M3-3D9 (SN1a)</t>
  </si>
  <si>
    <t>GA-R2 (HIR2)</t>
  </si>
  <si>
    <t>2-69</t>
  </si>
  <si>
    <t>11C1</t>
  </si>
  <si>
    <t>C40-1457</t>
  </si>
  <si>
    <t>MIH18</t>
  </si>
  <si>
    <t>MIH1</t>
  </si>
  <si>
    <t>DX29</t>
  </si>
  <si>
    <t>MIH4</t>
  </si>
  <si>
    <t>11G7</t>
  </si>
  <si>
    <t>E20-1232</t>
  </si>
  <si>
    <t>F023-420</t>
  </si>
  <si>
    <t>E10-286</t>
  </si>
  <si>
    <t>P44-8.1</t>
  </si>
  <si>
    <t>P30-15</t>
  </si>
  <si>
    <t>5D3</t>
  </si>
  <si>
    <t>T10B9.1A-31</t>
  </si>
  <si>
    <t>2D3/B7-H2</t>
  </si>
  <si>
    <t>TU99</t>
  </si>
  <si>
    <t>203/14F11</t>
  </si>
  <si>
    <t>CerCLIP</t>
  </si>
  <si>
    <t>CMRF44</t>
  </si>
  <si>
    <t>CMRF56</t>
  </si>
  <si>
    <t>14.G2a</t>
  </si>
  <si>
    <t>EGFR1</t>
  </si>
  <si>
    <t>M.AB.F11</t>
  </si>
  <si>
    <t>5F1</t>
  </si>
  <si>
    <t>B1</t>
  </si>
  <si>
    <t>BB9</t>
  </si>
  <si>
    <t>Neu24.7</t>
  </si>
  <si>
    <t>G46-2.6</t>
  </si>
  <si>
    <t>BB7.2</t>
  </si>
  <si>
    <t>TU169</t>
  </si>
  <si>
    <t>G46-6 (L243)</t>
  </si>
  <si>
    <t>TU39</t>
  </si>
  <si>
    <t>6B11</t>
  </si>
  <si>
    <t>G155-228</t>
  </si>
  <si>
    <t>MOPC-21</t>
  </si>
  <si>
    <t>G155-178</t>
  </si>
  <si>
    <t>27-35</t>
  </si>
  <si>
    <t>J606</t>
  </si>
  <si>
    <t>R4-22</t>
  </si>
  <si>
    <t>R3-34</t>
  </si>
  <si>
    <t>R35-95</t>
  </si>
  <si>
    <t>A95-1</t>
  </si>
  <si>
    <t>MC631</t>
  </si>
  <si>
    <t>FIB504</t>
  </si>
  <si>
    <t>HECA-452</t>
  </si>
  <si>
    <t>BM16</t>
  </si>
  <si>
    <t>EBA-1</t>
  </si>
  <si>
    <t>1A1-K21-M22</t>
  </si>
  <si>
    <t>3F9</t>
  </si>
  <si>
    <t>2B6/12beta 2</t>
  </si>
  <si>
    <t>RCR-252</t>
  </si>
  <si>
    <t>TUGh4</t>
  </si>
  <si>
    <t>hTNFR-M1</t>
  </si>
  <si>
    <t>439-9B</t>
  </si>
  <si>
    <t>GoH3</t>
  </si>
  <si>
    <t>CARL-1</t>
  </si>
  <si>
    <t>JR2</t>
  </si>
  <si>
    <t>AHUT7</t>
  </si>
  <si>
    <t>MC813-70</t>
  </si>
  <si>
    <t>MC480</t>
  </si>
  <si>
    <t>6D4</t>
  </si>
  <si>
    <t>1D11</t>
  </si>
  <si>
    <t>9E2/NKp46</t>
  </si>
  <si>
    <t>DX26</t>
  </si>
  <si>
    <t>17F9</t>
  </si>
  <si>
    <t>A1 - Buffer</t>
  </si>
  <si>
    <t>A2 - CD1a</t>
  </si>
  <si>
    <t>A3 - CD1b</t>
  </si>
  <si>
    <t>A4 - CD1d</t>
  </si>
  <si>
    <t>A5 - CD2</t>
  </si>
  <si>
    <t>A6 - CD3</t>
  </si>
  <si>
    <t>A7 - CD4</t>
  </si>
  <si>
    <t>A8 - CD4v4</t>
  </si>
  <si>
    <t>A9 - CD5</t>
  </si>
  <si>
    <t>A10 - CD6</t>
  </si>
  <si>
    <t>A11 - CD7</t>
  </si>
  <si>
    <t>A12 - CD8a</t>
  </si>
  <si>
    <t>B1 - CD8b</t>
  </si>
  <si>
    <t>B2 - CD9</t>
  </si>
  <si>
    <t>B3 - CD10</t>
  </si>
  <si>
    <t>B4 - CD11a</t>
  </si>
  <si>
    <t>B5 - CD11b</t>
  </si>
  <si>
    <t>B6 - CD11c</t>
  </si>
  <si>
    <t>B7 - CD13</t>
  </si>
  <si>
    <t>B8 - CD14</t>
  </si>
  <si>
    <t>B9 - CD15</t>
  </si>
  <si>
    <t>B10 - CD15s</t>
  </si>
  <si>
    <t>B11 - CD16</t>
  </si>
  <si>
    <t>B12 - CD18</t>
  </si>
  <si>
    <t>C1 - CD19</t>
  </si>
  <si>
    <t>C2 - CD20</t>
  </si>
  <si>
    <t>C3 - CD21</t>
  </si>
  <si>
    <t>C4 - CD22</t>
  </si>
  <si>
    <t>C5 - CD23</t>
  </si>
  <si>
    <t>C6 - CD24</t>
  </si>
  <si>
    <t>C7 - CD25</t>
  </si>
  <si>
    <t>C8 - CD26</t>
  </si>
  <si>
    <t>C9 - CD27</t>
  </si>
  <si>
    <t>C10 - CD28</t>
  </si>
  <si>
    <t>C11 - CD29</t>
  </si>
  <si>
    <t>C12 - CD30</t>
  </si>
  <si>
    <t>D1 - CD31</t>
  </si>
  <si>
    <t>D2 - CD32</t>
  </si>
  <si>
    <t>D3 - CD33</t>
  </si>
  <si>
    <t>D4 - CD34</t>
  </si>
  <si>
    <t>D5 - CD35</t>
  </si>
  <si>
    <t>D6 - CD36</t>
  </si>
  <si>
    <t>D7 - CD37</t>
  </si>
  <si>
    <t>D8 - CD38</t>
  </si>
  <si>
    <t>D9 - CD39</t>
  </si>
  <si>
    <t>D10 - CD40</t>
  </si>
  <si>
    <t>D11 - CD41a</t>
  </si>
  <si>
    <t>D12 - CD41b</t>
  </si>
  <si>
    <t>E1 - CD42a</t>
  </si>
  <si>
    <t>E2 - CD42b</t>
  </si>
  <si>
    <t>E3 - CD43</t>
  </si>
  <si>
    <t>E4 - CD44</t>
  </si>
  <si>
    <t>E5 - CD45</t>
  </si>
  <si>
    <t>E6 - CD45RA</t>
  </si>
  <si>
    <t>E7 - CD45RB</t>
  </si>
  <si>
    <t>E8 - CD45RO</t>
  </si>
  <si>
    <t>E9 - CD46</t>
  </si>
  <si>
    <t>E10 - CD47</t>
  </si>
  <si>
    <t>E11 - CD48</t>
  </si>
  <si>
    <t>E12 - CD49a</t>
  </si>
  <si>
    <t>F1 - CD49b</t>
  </si>
  <si>
    <t>F2 - CD49c</t>
  </si>
  <si>
    <t>F3 - CD49d</t>
  </si>
  <si>
    <t>F4 - CD49e</t>
  </si>
  <si>
    <t>F5 - CD50</t>
  </si>
  <si>
    <t>F6 - CD51/61</t>
  </si>
  <si>
    <t>F7 - CD53</t>
  </si>
  <si>
    <t>F8 - CD54</t>
  </si>
  <si>
    <t>F9 - CD55</t>
  </si>
  <si>
    <t>F10 - CD56</t>
  </si>
  <si>
    <t>F11 - CD57</t>
  </si>
  <si>
    <t>F12 - CD58</t>
  </si>
  <si>
    <t>G1 - CD59</t>
  </si>
  <si>
    <t>G2 - CD61</t>
  </si>
  <si>
    <t>G3 - CD62E</t>
  </si>
  <si>
    <t>G4 - CD62L</t>
  </si>
  <si>
    <t>G5 - CD62P</t>
  </si>
  <si>
    <t>G6 - CD63</t>
  </si>
  <si>
    <t>G7 - CD64</t>
  </si>
  <si>
    <t>G8 - CD66(a.c.d.e)</t>
  </si>
  <si>
    <t>G9 - CD66b</t>
  </si>
  <si>
    <t>G10 - CD66f</t>
  </si>
  <si>
    <t>G11 - CD69</t>
  </si>
  <si>
    <t>G12 - CD70</t>
  </si>
  <si>
    <t>H1 - CD71</t>
  </si>
  <si>
    <t>H2 - CD72</t>
  </si>
  <si>
    <t>H3 - CD73</t>
  </si>
  <si>
    <t>H4 - CD74</t>
  </si>
  <si>
    <t>H5 - CD75</t>
  </si>
  <si>
    <t>H6 - CD77</t>
  </si>
  <si>
    <t>H7 - CD79b</t>
  </si>
  <si>
    <t>H8 - CD80</t>
  </si>
  <si>
    <t>H9 - CD81</t>
  </si>
  <si>
    <t>H10 - CD83</t>
  </si>
  <si>
    <t>H11 - CD84</t>
  </si>
  <si>
    <t>H12 - CD85</t>
  </si>
  <si>
    <t>A2 - CD86</t>
  </si>
  <si>
    <t>A3 - CD87</t>
  </si>
  <si>
    <t>A4 - CD88</t>
  </si>
  <si>
    <t>A5 - CD89</t>
  </si>
  <si>
    <t>A6 - CD90</t>
  </si>
  <si>
    <t>A7 - CD91</t>
  </si>
  <si>
    <t>A8 - CDw93</t>
  </si>
  <si>
    <t>A9 - CD94</t>
  </si>
  <si>
    <t>A10 - CD95</t>
  </si>
  <si>
    <t>A11 - CD97</t>
  </si>
  <si>
    <t>A12 - CD98</t>
  </si>
  <si>
    <t>B1 - CD99</t>
  </si>
  <si>
    <t>B2 - CD99R</t>
  </si>
  <si>
    <t>B3 - CD100</t>
  </si>
  <si>
    <t>B4 - CD102</t>
  </si>
  <si>
    <t>B5 - CD103</t>
  </si>
  <si>
    <t>B6 - CD105</t>
  </si>
  <si>
    <t>B7 - CD106</t>
  </si>
  <si>
    <t>B8 - CD107a</t>
  </si>
  <si>
    <t>B9 - CD107b</t>
  </si>
  <si>
    <t>B10 - CD108</t>
  </si>
  <si>
    <t>B11 - CD109</t>
  </si>
  <si>
    <t>B12 - CD112</t>
  </si>
  <si>
    <t>C1 - CD114</t>
  </si>
  <si>
    <t>C2 - CD116</t>
  </si>
  <si>
    <t>C3 - CD117</t>
  </si>
  <si>
    <t>C4 - CD118 (LIF rcptr)</t>
  </si>
  <si>
    <t>C5 - CD119</t>
  </si>
  <si>
    <t>C6 - CD120a</t>
  </si>
  <si>
    <t>C7 - CD121a</t>
  </si>
  <si>
    <t>C8 - CD121b</t>
  </si>
  <si>
    <t>C9 - CD122</t>
  </si>
  <si>
    <t>C10 - CD123</t>
  </si>
  <si>
    <t>C11- CD124</t>
  </si>
  <si>
    <t>C12 - CD126</t>
  </si>
  <si>
    <t>D1 - CD127</t>
  </si>
  <si>
    <t>D2 - CD128b</t>
  </si>
  <si>
    <t>D3 - CD130</t>
  </si>
  <si>
    <t>D4 - CD134</t>
  </si>
  <si>
    <t>D5 - CD135</t>
  </si>
  <si>
    <t>D6 - CD137</t>
  </si>
  <si>
    <t>D7 - CD137L</t>
  </si>
  <si>
    <t>D8 - CD138</t>
  </si>
  <si>
    <t>D9 - CD140a</t>
  </si>
  <si>
    <t>D10 - CD140b</t>
  </si>
  <si>
    <t>D11 - CD141</t>
  </si>
  <si>
    <t>D12 - CD142</t>
  </si>
  <si>
    <t>E1 - CD144</t>
  </si>
  <si>
    <t>E2 - CD146</t>
  </si>
  <si>
    <t>E3 - CD147</t>
  </si>
  <si>
    <t>E4 - CD150</t>
  </si>
  <si>
    <t>E5 - CD151</t>
  </si>
  <si>
    <t>E7 - CD153</t>
  </si>
  <si>
    <t>E6 - CD152</t>
  </si>
  <si>
    <t>E8 - CD154</t>
  </si>
  <si>
    <t>E9 - CD158a</t>
  </si>
  <si>
    <t>E10 - CD158b</t>
  </si>
  <si>
    <t>E11 - CD161</t>
  </si>
  <si>
    <t>E12 - CD162</t>
  </si>
  <si>
    <t>F1 - CD163</t>
  </si>
  <si>
    <t>F2 - CD164</t>
  </si>
  <si>
    <t>F3 - CD165</t>
  </si>
  <si>
    <t>F4 - CD166</t>
  </si>
  <si>
    <t>F5 - CD171</t>
  </si>
  <si>
    <t>F6 - CD172b</t>
  </si>
  <si>
    <t>F7 - CD177</t>
  </si>
  <si>
    <t>F8 - CD178</t>
  </si>
  <si>
    <t>F9 - CD180</t>
  </si>
  <si>
    <t>F10 - CD181</t>
  </si>
  <si>
    <t>F11 - CD183</t>
  </si>
  <si>
    <t>F12 - CD184</t>
  </si>
  <si>
    <t>G1 - CD193</t>
  </si>
  <si>
    <t>G3 - CD196</t>
  </si>
  <si>
    <t>G4 - CD197</t>
  </si>
  <si>
    <t>G5 - CD200</t>
  </si>
  <si>
    <t>G6 - CD205</t>
  </si>
  <si>
    <t>G7 - CD206</t>
  </si>
  <si>
    <t>G8 - CD209</t>
  </si>
  <si>
    <t>G9 - CD220</t>
  </si>
  <si>
    <t>G10 - CD221</t>
  </si>
  <si>
    <t>G11 - CD226</t>
  </si>
  <si>
    <t>G12 - CD227</t>
  </si>
  <si>
    <t>H1 - CD229</t>
  </si>
  <si>
    <t>H2 - CD231</t>
  </si>
  <si>
    <t>H3 - CD235a</t>
  </si>
  <si>
    <r>
      <t xml:space="preserve">H4 - CD243 </t>
    </r>
    <r>
      <rPr>
        <sz val="10"/>
        <rFont val="Arial"/>
        <family val="2"/>
      </rPr>
      <t>(p-glycoProtein)</t>
    </r>
  </si>
  <si>
    <t>H5 - CD244</t>
  </si>
  <si>
    <t>H6 - CD255 (Tweak)</t>
  </si>
  <si>
    <t>H7 - CD268</t>
  </si>
  <si>
    <t>H8 - CD271</t>
  </si>
  <si>
    <t>H9 - CD273</t>
  </si>
  <si>
    <t>H10 - CD274</t>
  </si>
  <si>
    <t>H11 - CD275 (B7-H2)</t>
  </si>
  <si>
    <t>H12 - CD278</t>
  </si>
  <si>
    <t>A2 - CD279</t>
  </si>
  <si>
    <t>A3 - CD282</t>
  </si>
  <si>
    <t>A5- CD309</t>
  </si>
  <si>
    <t>A4 - CD305(LAIR-1)</t>
  </si>
  <si>
    <t>A6 - CD314(NKG2D)</t>
  </si>
  <si>
    <t>A7 - CD321(F11 Rcptr)</t>
  </si>
  <si>
    <t>A8 - CDw327</t>
  </si>
  <si>
    <t>A9 - CDw328</t>
  </si>
  <si>
    <t>A10 - CDw329</t>
  </si>
  <si>
    <t>A11 - CD335(NKP46)</t>
  </si>
  <si>
    <t>A12 - CD336</t>
  </si>
  <si>
    <t>B1 - CD337</t>
  </si>
  <si>
    <t>B2 - CD338(ABCG2)</t>
  </si>
  <si>
    <t>B3 - CD340(Her2)</t>
  </si>
  <si>
    <t>B4 - abTCR</t>
  </si>
  <si>
    <t>B5 - B2-uGlob</t>
  </si>
  <si>
    <t>B6 - BLTR-1</t>
  </si>
  <si>
    <t>B7 - CLIP</t>
  </si>
  <si>
    <t>B8 - CMRF-44</t>
  </si>
  <si>
    <t>B9 - CMRF-56</t>
  </si>
  <si>
    <t>B10 - EGF-r</t>
  </si>
  <si>
    <t>B11 - Fmlp-r</t>
  </si>
  <si>
    <t>B12 - gd TCR</t>
  </si>
  <si>
    <t>C1 - Hem. Prog. Cell</t>
  </si>
  <si>
    <t>C2 - HLA-A,B,C</t>
  </si>
  <si>
    <t>C3 - HLA-A2</t>
  </si>
  <si>
    <t>C4 - HLA-DQ</t>
  </si>
  <si>
    <t>C5 - HLA-DR</t>
  </si>
  <si>
    <t>C6 - HLA-DR,DP,DO</t>
  </si>
  <si>
    <t>C7 - Invariant NKT</t>
  </si>
  <si>
    <t>C8 - Disialoganglioside GD2</t>
  </si>
  <si>
    <t>C9 - MIC A/B</t>
  </si>
  <si>
    <t>C10 - NKB1</t>
  </si>
  <si>
    <t>C11 - SSEA-1</t>
  </si>
  <si>
    <t>C12 - SSEA-4</t>
  </si>
  <si>
    <t>D1 - TRA-1-60</t>
  </si>
  <si>
    <t>D2 - TRA-1-81</t>
  </si>
  <si>
    <t>D3 - Vb 23</t>
  </si>
  <si>
    <t>D4 - Vb 8</t>
  </si>
  <si>
    <t>E1 - mIgM</t>
  </si>
  <si>
    <t>E2 - mIgG1</t>
  </si>
  <si>
    <t>E3 - mIgG2a</t>
  </si>
  <si>
    <t>E4 - mIgG2b</t>
  </si>
  <si>
    <t>E5 - mIgG3</t>
  </si>
  <si>
    <t>F1 - CD49f</t>
  </si>
  <si>
    <t>F3 - CD120b</t>
  </si>
  <si>
    <t>F4 - CD132</t>
  </si>
  <si>
    <t>F5 - CD201</t>
  </si>
  <si>
    <t>F6 - CD210</t>
  </si>
  <si>
    <t>F7 - CD212</t>
  </si>
  <si>
    <t>F2 - CD104</t>
  </si>
  <si>
    <t>F8 - CD267</t>
  </si>
  <si>
    <t>F9 - CD294</t>
  </si>
  <si>
    <t>F10 - CD326</t>
  </si>
  <si>
    <t>F11 - Cutaneous Lymph. Antigen</t>
  </si>
  <si>
    <t>F12 - INT B7</t>
  </si>
  <si>
    <t>G1 - SSEA-3</t>
  </si>
  <si>
    <t>H1 - rIgM</t>
  </si>
  <si>
    <t>H2 - rIgG1</t>
  </si>
  <si>
    <t>H3 - rIgG2a</t>
  </si>
  <si>
    <t>H4 - rIgG2b</t>
  </si>
  <si>
    <t>Supplemental Table 3.  Complete HCT116 profiling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</si>
</sst>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164" formatCode="&quot;Buffer&quot;"/>
    <numFmt numFmtId="165" formatCode="&quot;CD1a&quot;"/>
    <numFmt numFmtId="166" formatCode="&quot;CD1b&quot;"/>
    <numFmt numFmtId="167" formatCode="&quot;CD1d&quot;"/>
    <numFmt numFmtId="168" formatCode="&quot;CD2&quot;"/>
    <numFmt numFmtId="169" formatCode="&quot;CD3&quot;"/>
    <numFmt numFmtId="170" formatCode="&quot;CD4&quot;"/>
    <numFmt numFmtId="171" formatCode="&quot;CD4V4&quot;"/>
    <numFmt numFmtId="172" formatCode="&quot;CD5&quot;"/>
    <numFmt numFmtId="173" formatCode="&quot;CD6&quot;"/>
    <numFmt numFmtId="174" formatCode="&quot;CD7&quot;"/>
    <numFmt numFmtId="175" formatCode="&quot;CD8a&quot;"/>
    <numFmt numFmtId="176" formatCode="&quot;CD8b&quot;"/>
    <numFmt numFmtId="177" formatCode="&quot;CD9&quot;"/>
    <numFmt numFmtId="178" formatCode="&quot;CD10&quot;"/>
    <numFmt numFmtId="179" formatCode="&quot;CD11a&quot;"/>
    <numFmt numFmtId="180" formatCode="&quot;CD11b&quot;"/>
    <numFmt numFmtId="181" formatCode="&quot;CD11c&quot;"/>
    <numFmt numFmtId="182" formatCode="&quot;CD13&quot;"/>
    <numFmt numFmtId="183" formatCode="&quot;CD14&quot;"/>
    <numFmt numFmtId="184" formatCode="&quot;CD15&quot;"/>
    <numFmt numFmtId="185" formatCode="&quot;CD15s&quot;"/>
    <numFmt numFmtId="186" formatCode="&quot;CD16&quot;"/>
    <numFmt numFmtId="187" formatCode="&quot;CD18&quot;"/>
    <numFmt numFmtId="188" formatCode="&quot;CD19&quot;"/>
    <numFmt numFmtId="189" formatCode="&quot;CD20&quot;"/>
    <numFmt numFmtId="190" formatCode="&quot;CD21&quot;"/>
    <numFmt numFmtId="191" formatCode="&quot;CD22&quot;"/>
    <numFmt numFmtId="192" formatCode="&quot;CD23&quot;"/>
    <numFmt numFmtId="193" formatCode="&quot;CD24&quot;"/>
    <numFmt numFmtId="194" formatCode="&quot;CD25&quot;"/>
    <numFmt numFmtId="195" formatCode="&quot;CD26&quot;"/>
    <numFmt numFmtId="196" formatCode="&quot;CD27&quot;"/>
    <numFmt numFmtId="197" formatCode="&quot;CD28&quot;"/>
    <numFmt numFmtId="198" formatCode="&quot;CD29&quot;"/>
    <numFmt numFmtId="199" formatCode="&quot;CD30&quot;"/>
    <numFmt numFmtId="200" formatCode="&quot;CD31&quot;"/>
    <numFmt numFmtId="201" formatCode="&quot;CD32&quot;"/>
    <numFmt numFmtId="202" formatCode="&quot;CD33&quot;"/>
    <numFmt numFmtId="203" formatCode="&quot;CD34&quot;"/>
    <numFmt numFmtId="204" formatCode="&quot;CD35&quot;"/>
    <numFmt numFmtId="205" formatCode="&quot;CD36&quot;"/>
    <numFmt numFmtId="206" formatCode="&quot;CD37&quot;"/>
    <numFmt numFmtId="207" formatCode="&quot;CD38&quot;"/>
    <numFmt numFmtId="208" formatCode="&quot;CD39&quot;"/>
    <numFmt numFmtId="209" formatCode="&quot;CD40&quot;"/>
    <numFmt numFmtId="210" formatCode="&quot;CD41a&quot;"/>
    <numFmt numFmtId="211" formatCode="&quot;CD41b&quot;"/>
    <numFmt numFmtId="212" formatCode="&quot;CD42a&quot;"/>
    <numFmt numFmtId="213" formatCode="&quot;CD42b&quot;"/>
    <numFmt numFmtId="214" formatCode="&quot;CD43&quot;"/>
    <numFmt numFmtId="215" formatCode="&quot;CD44&quot;"/>
    <numFmt numFmtId="216" formatCode="&quot;CD45&quot;"/>
    <numFmt numFmtId="217" formatCode="&quot;CD45RA&quot;"/>
    <numFmt numFmtId="218" formatCode="&quot;CD45RB&quot;"/>
    <numFmt numFmtId="219" formatCode="&quot;CD45RO&quot;"/>
    <numFmt numFmtId="220" formatCode="&quot;CD46&quot;"/>
    <numFmt numFmtId="221" formatCode="&quot;CD47&quot;"/>
    <numFmt numFmtId="222" formatCode="&quot;CD48&quot;"/>
    <numFmt numFmtId="223" formatCode="&quot;CD49a&quot;"/>
    <numFmt numFmtId="224" formatCode="&quot;CD49b&quot;"/>
    <numFmt numFmtId="225" formatCode="&quot;CD49c&quot;"/>
    <numFmt numFmtId="226" formatCode="&quot;CD49d&quot;"/>
    <numFmt numFmtId="227" formatCode="&quot;CD49e&quot;"/>
    <numFmt numFmtId="228" formatCode="&quot;CD50&quot;"/>
    <numFmt numFmtId="229" formatCode="&quot;CD51/61&quot;"/>
    <numFmt numFmtId="230" formatCode="&quot;CD53&quot;"/>
    <numFmt numFmtId="231" formatCode="&quot;CD54&quot;"/>
    <numFmt numFmtId="232" formatCode="&quot;CD55&quot;"/>
    <numFmt numFmtId="233" formatCode="&quot;CD56&quot;"/>
    <numFmt numFmtId="234" formatCode="&quot;CD57&quot;"/>
    <numFmt numFmtId="235" formatCode="&quot;CD58&quot;"/>
    <numFmt numFmtId="236" formatCode="&quot;CD59&quot;"/>
    <numFmt numFmtId="237" formatCode="&quot;CD61&quot;"/>
    <numFmt numFmtId="238" formatCode="&quot;CD62E&quot;"/>
    <numFmt numFmtId="239" formatCode="&quot;CD62L&quot;"/>
    <numFmt numFmtId="240" formatCode="&quot;CD62P&quot;"/>
    <numFmt numFmtId="241" formatCode="&quot;CD63&quot;"/>
    <numFmt numFmtId="242" formatCode="&quot;CD64&quot;"/>
    <numFmt numFmtId="243" formatCode="&quot;CD66 (a,c,d,e)&quot;"/>
    <numFmt numFmtId="244" formatCode="&quot;CD66b&quot;"/>
    <numFmt numFmtId="245" formatCode="&quot;CD66f&quot;"/>
    <numFmt numFmtId="246" formatCode="&quot;CD69&quot;"/>
    <numFmt numFmtId="247" formatCode="&quot;CD70&quot;"/>
    <numFmt numFmtId="248" formatCode="&quot;CD71&quot;"/>
    <numFmt numFmtId="249" formatCode="&quot;CD72&quot;"/>
    <numFmt numFmtId="250" formatCode="&quot;CD73&quot;"/>
    <numFmt numFmtId="251" formatCode="&quot;CD74&quot;"/>
    <numFmt numFmtId="252" formatCode="&quot;CD75&quot;"/>
    <numFmt numFmtId="253" formatCode="&quot;CD77&quot;"/>
    <numFmt numFmtId="254" formatCode="&quot;cd79B&quot;"/>
    <numFmt numFmtId="255" formatCode="&quot;CD80&quot;"/>
    <numFmt numFmtId="256" formatCode="&quot;CD81&quot;"/>
    <numFmt numFmtId="257" formatCode="&quot;CD83&quot;"/>
    <numFmt numFmtId="258" formatCode="&quot;CD84&quot;"/>
    <numFmt numFmtId="259" formatCode="&quot;CD85&quot;"/>
    <numFmt numFmtId="260" formatCode="&quot;CD86&quot;"/>
    <numFmt numFmtId="261" formatCode="&quot;CD87&quot;"/>
    <numFmt numFmtId="262" formatCode="&quot;CD88&quot;"/>
    <numFmt numFmtId="263" formatCode="&quot;CD89&quot;"/>
    <numFmt numFmtId="264" formatCode="&quot;CD90&quot;"/>
    <numFmt numFmtId="265" formatCode="&quot;CD91&quot;"/>
    <numFmt numFmtId="266" formatCode="&quot;CDw93&quot;"/>
    <numFmt numFmtId="267" formatCode="&quot;CD94&quot;"/>
    <numFmt numFmtId="268" formatCode="&quot;CD95&quot;"/>
    <numFmt numFmtId="269" formatCode="&quot;CD97&quot;"/>
    <numFmt numFmtId="270" formatCode="&quot;CD98&quot;"/>
    <numFmt numFmtId="271" formatCode="&quot;CD99&quot;"/>
    <numFmt numFmtId="272" formatCode="&quot;CD99R&quot;"/>
    <numFmt numFmtId="273" formatCode="&quot;CD100&quot;"/>
    <numFmt numFmtId="274" formatCode="&quot;CD102&quot;"/>
    <numFmt numFmtId="275" formatCode="&quot;CD103&quot;"/>
    <numFmt numFmtId="276" formatCode="&quot;CD105&quot;"/>
    <numFmt numFmtId="277" formatCode="&quot;C106&quot;"/>
    <numFmt numFmtId="278" formatCode="&quot;CD107a&quot;"/>
    <numFmt numFmtId="279" formatCode="&quot;CD107b&quot;"/>
    <numFmt numFmtId="280" formatCode="&quot;CD108&quot;"/>
    <numFmt numFmtId="281" formatCode="&quot;CD109&quot;"/>
    <numFmt numFmtId="282" formatCode="&quot;CD112&quot;"/>
    <numFmt numFmtId="283" formatCode="&quot;CD114&quot;"/>
    <numFmt numFmtId="284" formatCode="&quot;CD116&quot;"/>
    <numFmt numFmtId="285" formatCode="&quot;CD117&quot;"/>
    <numFmt numFmtId="286" formatCode="&quot;CD118 (LIF R)&quot;"/>
    <numFmt numFmtId="287" formatCode="&quot;CD119&quot;"/>
    <numFmt numFmtId="288" formatCode="&quot;CD120a&quot;"/>
    <numFmt numFmtId="289" formatCode="&quot;CD121a&quot;"/>
    <numFmt numFmtId="290" formatCode="&quot;CD121b&quot;"/>
    <numFmt numFmtId="291" formatCode="&quot;CD122&quot;"/>
    <numFmt numFmtId="292" formatCode="&quot;CD123&quot;"/>
    <numFmt numFmtId="293" formatCode="&quot;CD124&quot;"/>
    <numFmt numFmtId="294" formatCode="&quot;CD126&quot;"/>
    <numFmt numFmtId="295" formatCode="&quot;CD127&quot;"/>
    <numFmt numFmtId="296" formatCode="&quot;CD128b&quot;"/>
    <numFmt numFmtId="297" formatCode="&quot;CD130&quot;"/>
    <numFmt numFmtId="298" formatCode="&quot;CD134&quot;"/>
    <numFmt numFmtId="299" formatCode="&quot;CD135&quot;"/>
    <numFmt numFmtId="300" formatCode="&quot;CD137&quot;"/>
    <numFmt numFmtId="301" formatCode="&quot;CD138 Ligand&quot;"/>
    <numFmt numFmtId="302" formatCode="&quot;CD138&quot;"/>
    <numFmt numFmtId="303" formatCode="&quot;CD140a&quot;"/>
    <numFmt numFmtId="304" formatCode="&quot;CD140b&quot;"/>
    <numFmt numFmtId="305" formatCode="&quot;CD141&quot;"/>
    <numFmt numFmtId="306" formatCode="&quot;CD142&quot;"/>
    <numFmt numFmtId="307" formatCode="&quot;CD144&quot;"/>
    <numFmt numFmtId="308" formatCode="&quot;CD146&quot;"/>
    <numFmt numFmtId="309" formatCode="&quot;CD147&quot;"/>
    <numFmt numFmtId="310" formatCode="&quot;CD150&quot;"/>
    <numFmt numFmtId="311" formatCode="&quot;CD151&quot;"/>
    <numFmt numFmtId="312" formatCode="&quot;CD152&quot;"/>
    <numFmt numFmtId="313" formatCode="&quot;CD153&quot;"/>
    <numFmt numFmtId="314" formatCode="&quot;CD154&quot;"/>
    <numFmt numFmtId="315" formatCode="&quot;CD158a&quot;"/>
    <numFmt numFmtId="316" formatCode="&quot;CD158b&quot;"/>
    <numFmt numFmtId="317" formatCode="&quot;CD161&quot;"/>
    <numFmt numFmtId="318" formatCode="&quot;CD162&quot;"/>
    <numFmt numFmtId="319" formatCode="&quot;CD163&quot;"/>
    <numFmt numFmtId="320" formatCode="&quot;CD164&quot;"/>
    <numFmt numFmtId="321" formatCode="&quot;CD165&quot;"/>
    <numFmt numFmtId="322" formatCode="&quot;CD166&quot;"/>
    <numFmt numFmtId="323" formatCode="&quot;CD171&quot;"/>
    <numFmt numFmtId="324" formatCode="&quot;CD172b&quot;"/>
    <numFmt numFmtId="325" formatCode="&quot;CD177&quot;"/>
    <numFmt numFmtId="326" formatCode="&quot;CD178&quot;"/>
    <numFmt numFmtId="327" formatCode="&quot;CD180&quot;"/>
    <numFmt numFmtId="328" formatCode="&quot;CD181&quot;"/>
    <numFmt numFmtId="329" formatCode="&quot;CD183&quot;"/>
    <numFmt numFmtId="330" formatCode="&quot;CD184&quot;"/>
    <numFmt numFmtId="331" formatCode="&quot;CD193&quot;"/>
    <numFmt numFmtId="332" formatCode="&quot;CD195&quot;"/>
    <numFmt numFmtId="333" formatCode="&quot;CD196&quot;"/>
    <numFmt numFmtId="334" formatCode="&quot;CD197&quot;"/>
    <numFmt numFmtId="335" formatCode="&quot;CD200&quot;"/>
    <numFmt numFmtId="336" formatCode="&quot;CD205&quot;"/>
    <numFmt numFmtId="337" formatCode="&quot;CD206&quot;"/>
    <numFmt numFmtId="338" formatCode="&quot;CD209&quot;"/>
    <numFmt numFmtId="339" formatCode="&quot;CD220&quot;"/>
    <numFmt numFmtId="340" formatCode="&quot;CD221&quot;"/>
    <numFmt numFmtId="341" formatCode="&quot;CD226&quot;"/>
    <numFmt numFmtId="342" formatCode="&quot;CD227&quot;"/>
    <numFmt numFmtId="343" formatCode="&quot;CD229&quot;"/>
    <numFmt numFmtId="344" formatCode="&quot;CD231&quot;"/>
    <numFmt numFmtId="345" formatCode="&quot;CD235a&quot;"/>
    <numFmt numFmtId="346" formatCode="&quot;CD243&quot;"/>
    <numFmt numFmtId="347" formatCode="&quot;CD244&quot;"/>
    <numFmt numFmtId="348" formatCode="&quot;CD255&quot;"/>
    <numFmt numFmtId="349" formatCode="&quot;CD268&quot;"/>
    <numFmt numFmtId="350" formatCode="&quot;CD271&quot;"/>
    <numFmt numFmtId="351" formatCode="&quot;CD273&quot;"/>
    <numFmt numFmtId="352" formatCode="&quot;CD274&quot;"/>
    <numFmt numFmtId="353" formatCode="&quot;CD275&quot;"/>
    <numFmt numFmtId="354" formatCode="&quot;CD278&quot;"/>
    <numFmt numFmtId="355" formatCode="&quot;CD279&quot;"/>
    <numFmt numFmtId="356" formatCode="&quot;CD282&quot;"/>
    <numFmt numFmtId="357" formatCode="&quot;CD305&quot;"/>
    <numFmt numFmtId="358" formatCode="&quot;CD309&quot;"/>
    <numFmt numFmtId="359" formatCode="&quot;CD314&quot;"/>
    <numFmt numFmtId="360" formatCode="&quot;CD321&quot;"/>
    <numFmt numFmtId="361" formatCode="&quot;CDw327&quot;"/>
    <numFmt numFmtId="362" formatCode="&quot;CDw328&quot;"/>
    <numFmt numFmtId="363" formatCode="&quot;CDw329&quot;"/>
    <numFmt numFmtId="364" formatCode="&quot;CD335&quot;"/>
    <numFmt numFmtId="365" formatCode="&quot;CD336&quot;"/>
    <numFmt numFmtId="366" formatCode="&quot;&quot;"/>
    <numFmt numFmtId="367" formatCode="&quot;CD49b(ak-7)&quot;"/>
    <numFmt numFmtId="368" formatCode="&quot;CD49e(VC5)&quot;"/>
    <numFmt numFmtId="369" formatCode="&quot;CD66&quot;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0"/>
      <name val="Arial"/>
      <family val="2"/>
    </font>
    <font>
      <sz val="10"/>
      <color indexed="81"/>
      <name val="Arial"/>
      <family val="2"/>
    </font>
    <font>
      <sz val="9"/>
      <color indexed="8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4">
    <xf numFmtId="0" fontId="0" fillId="0" borderId="0" xfId="0"/>
    <xf numFmtId="0" fontId="1" fillId="2" borderId="0" xfId="1" applyFill="1"/>
    <xf numFmtId="0" fontId="1" fillId="2" borderId="0" xfId="1" applyFont="1" applyFill="1" applyAlignment="1">
      <alignment horizontal="center"/>
    </xf>
    <xf numFmtId="0" fontId="1" fillId="2" borderId="0" xfId="1" applyFill="1" applyBorder="1"/>
    <xf numFmtId="0" fontId="1" fillId="2" borderId="1" xfId="1" applyFill="1" applyBorder="1"/>
    <xf numFmtId="0" fontId="1" fillId="2" borderId="1" xfId="1" applyFill="1" applyBorder="1" applyAlignment="1">
      <alignment horizontal="center" vertical="center"/>
    </xf>
    <xf numFmtId="0" fontId="1" fillId="2" borderId="2" xfId="1" applyFill="1" applyBorder="1"/>
    <xf numFmtId="0" fontId="1" fillId="2" borderId="3" xfId="1" applyFill="1" applyBorder="1"/>
    <xf numFmtId="0" fontId="1" fillId="2" borderId="3" xfId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7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2" borderId="8" xfId="1" applyFill="1" applyBorder="1"/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/>
    <xf numFmtId="0" fontId="3" fillId="2" borderId="0" xfId="1" applyFont="1" applyFill="1" applyBorder="1"/>
    <xf numFmtId="0" fontId="1" fillId="2" borderId="12" xfId="1" applyFill="1" applyBorder="1"/>
    <xf numFmtId="0" fontId="1" fillId="0" borderId="14" xfId="1" applyBorder="1" applyAlignment="1">
      <alignment horizontal="center" vertical="center"/>
    </xf>
    <xf numFmtId="0" fontId="1" fillId="2" borderId="15" xfId="1" applyFill="1" applyBorder="1"/>
    <xf numFmtId="0" fontId="1" fillId="0" borderId="16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167" fontId="4" fillId="2" borderId="18" xfId="0" applyNumberFormat="1" applyFont="1" applyFill="1" applyBorder="1" applyAlignment="1">
      <alignment horizontal="center" vertical="center"/>
    </xf>
    <xf numFmtId="168" fontId="4" fillId="2" borderId="18" xfId="0" applyNumberFormat="1" applyFont="1" applyFill="1" applyBorder="1" applyAlignment="1">
      <alignment horizontal="center" vertical="center"/>
    </xf>
    <xf numFmtId="169" fontId="4" fillId="2" borderId="18" xfId="0" applyNumberFormat="1" applyFont="1" applyFill="1" applyBorder="1" applyAlignment="1">
      <alignment horizontal="center" vertical="center"/>
    </xf>
    <xf numFmtId="170" fontId="4" fillId="2" borderId="18" xfId="0" applyNumberFormat="1" applyFont="1" applyFill="1" applyBorder="1" applyAlignment="1">
      <alignment horizontal="center" vertical="center"/>
    </xf>
    <xf numFmtId="171" fontId="4" fillId="2" borderId="18" xfId="0" applyNumberFormat="1" applyFont="1" applyFill="1" applyBorder="1" applyAlignment="1">
      <alignment horizontal="center" vertical="center"/>
    </xf>
    <xf numFmtId="172" fontId="4" fillId="2" borderId="18" xfId="0" applyNumberFormat="1" applyFont="1" applyFill="1" applyBorder="1" applyAlignment="1">
      <alignment horizontal="center" vertical="center"/>
    </xf>
    <xf numFmtId="173" fontId="4" fillId="2" borderId="18" xfId="0" applyNumberFormat="1" applyFont="1" applyFill="1" applyBorder="1" applyAlignment="1">
      <alignment horizontal="center" vertical="center"/>
    </xf>
    <xf numFmtId="174" fontId="4" fillId="2" borderId="18" xfId="0" applyNumberFormat="1" applyFont="1" applyFill="1" applyBorder="1" applyAlignment="1">
      <alignment horizontal="center" vertical="center"/>
    </xf>
    <xf numFmtId="175" fontId="4" fillId="2" borderId="18" xfId="0" applyNumberFormat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19" xfId="1" applyBorder="1" applyAlignment="1">
      <alignment vertical="center"/>
    </xf>
    <xf numFmtId="176" fontId="4" fillId="2" borderId="18" xfId="0" applyNumberFormat="1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/>
    </xf>
    <xf numFmtId="178" fontId="4" fillId="2" borderId="18" xfId="0" applyNumberFormat="1" applyFont="1" applyFill="1" applyBorder="1" applyAlignment="1">
      <alignment horizontal="center" vertical="center"/>
    </xf>
    <xf numFmtId="179" fontId="4" fillId="2" borderId="18" xfId="0" applyNumberFormat="1" applyFont="1" applyFill="1" applyBorder="1" applyAlignment="1">
      <alignment horizontal="center" vertical="center"/>
    </xf>
    <xf numFmtId="180" fontId="4" fillId="2" borderId="18" xfId="0" applyNumberFormat="1" applyFont="1" applyFill="1" applyBorder="1" applyAlignment="1">
      <alignment horizontal="center" vertical="center"/>
    </xf>
    <xf numFmtId="181" fontId="4" fillId="2" borderId="18" xfId="0" applyNumberFormat="1" applyFont="1" applyFill="1" applyBorder="1" applyAlignment="1">
      <alignment horizontal="center" vertical="center"/>
    </xf>
    <xf numFmtId="182" fontId="4" fillId="2" borderId="18" xfId="0" applyNumberFormat="1" applyFont="1" applyFill="1" applyBorder="1" applyAlignment="1">
      <alignment horizontal="center" vertical="center"/>
    </xf>
    <xf numFmtId="183" fontId="4" fillId="2" borderId="18" xfId="0" applyNumberFormat="1" applyFont="1" applyFill="1" applyBorder="1" applyAlignment="1">
      <alignment horizontal="center" vertical="center"/>
    </xf>
    <xf numFmtId="184" fontId="4" fillId="2" borderId="18" xfId="0" applyNumberFormat="1" applyFont="1" applyFill="1" applyBorder="1" applyAlignment="1">
      <alignment horizontal="center" vertical="center"/>
    </xf>
    <xf numFmtId="185" fontId="4" fillId="2" borderId="18" xfId="0" applyNumberFormat="1" applyFont="1" applyFill="1" applyBorder="1" applyAlignment="1">
      <alignment horizontal="center" vertical="center"/>
    </xf>
    <xf numFmtId="186" fontId="4" fillId="2" borderId="18" xfId="0" applyNumberFormat="1" applyFont="1" applyFill="1" applyBorder="1" applyAlignment="1">
      <alignment horizontal="center" vertical="center"/>
    </xf>
    <xf numFmtId="187" fontId="4" fillId="2" borderId="18" xfId="0" applyNumberFormat="1" applyFont="1" applyFill="1" applyBorder="1" applyAlignment="1">
      <alignment horizontal="center" vertical="center"/>
    </xf>
    <xf numFmtId="0" fontId="1" fillId="2" borderId="0" xfId="1" applyFont="1" applyFill="1"/>
    <xf numFmtId="188" fontId="4" fillId="2" borderId="18" xfId="0" applyNumberFormat="1" applyFont="1" applyFill="1" applyBorder="1" applyAlignment="1">
      <alignment horizontal="center" vertical="center"/>
    </xf>
    <xf numFmtId="189" fontId="4" fillId="2" borderId="18" xfId="0" applyNumberFormat="1" applyFont="1" applyFill="1" applyBorder="1" applyAlignment="1">
      <alignment horizontal="center" vertical="center"/>
    </xf>
    <xf numFmtId="190" fontId="4" fillId="2" borderId="18" xfId="0" applyNumberFormat="1" applyFont="1" applyFill="1" applyBorder="1" applyAlignment="1">
      <alignment horizontal="center" vertical="center"/>
    </xf>
    <xf numFmtId="191" fontId="4" fillId="2" borderId="18" xfId="0" applyNumberFormat="1" applyFont="1" applyFill="1" applyBorder="1" applyAlignment="1">
      <alignment horizontal="center" vertical="center"/>
    </xf>
    <xf numFmtId="192" fontId="4" fillId="2" borderId="18" xfId="0" applyNumberFormat="1" applyFont="1" applyFill="1" applyBorder="1" applyAlignment="1">
      <alignment horizontal="center" vertical="center"/>
    </xf>
    <xf numFmtId="193" fontId="4" fillId="2" borderId="18" xfId="0" applyNumberFormat="1" applyFont="1" applyFill="1" applyBorder="1" applyAlignment="1">
      <alignment horizontal="center" vertical="center"/>
    </xf>
    <xf numFmtId="194" fontId="4" fillId="2" borderId="18" xfId="0" applyNumberFormat="1" applyFont="1" applyFill="1" applyBorder="1" applyAlignment="1">
      <alignment horizontal="center" vertical="center"/>
    </xf>
    <xf numFmtId="195" fontId="4" fillId="2" borderId="18" xfId="0" applyNumberFormat="1" applyFont="1" applyFill="1" applyBorder="1" applyAlignment="1">
      <alignment horizontal="center" vertical="center"/>
    </xf>
    <xf numFmtId="196" fontId="4" fillId="2" borderId="18" xfId="0" applyNumberFormat="1" applyFont="1" applyFill="1" applyBorder="1" applyAlignment="1">
      <alignment horizontal="center" vertical="center"/>
    </xf>
    <xf numFmtId="197" fontId="4" fillId="2" borderId="18" xfId="0" applyNumberFormat="1" applyFont="1" applyFill="1" applyBorder="1" applyAlignment="1">
      <alignment horizontal="center" vertical="center"/>
    </xf>
    <xf numFmtId="198" fontId="4" fillId="2" borderId="18" xfId="0" applyNumberFormat="1" applyFont="1" applyFill="1" applyBorder="1" applyAlignment="1">
      <alignment horizontal="center" vertical="center"/>
    </xf>
    <xf numFmtId="199" fontId="4" fillId="2" borderId="18" xfId="0" applyNumberFormat="1" applyFont="1" applyFill="1" applyBorder="1" applyAlignment="1">
      <alignment horizontal="center" vertical="center"/>
    </xf>
    <xf numFmtId="200" fontId="4" fillId="2" borderId="18" xfId="0" applyNumberFormat="1" applyFont="1" applyFill="1" applyBorder="1" applyAlignment="1">
      <alignment horizontal="center" vertical="center"/>
    </xf>
    <xf numFmtId="201" fontId="4" fillId="2" borderId="18" xfId="0" applyNumberFormat="1" applyFont="1" applyFill="1" applyBorder="1" applyAlignment="1">
      <alignment horizontal="center" vertical="center"/>
    </xf>
    <xf numFmtId="202" fontId="4" fillId="2" borderId="18" xfId="0" applyNumberFormat="1" applyFont="1" applyFill="1" applyBorder="1" applyAlignment="1">
      <alignment horizontal="center" vertical="center"/>
    </xf>
    <xf numFmtId="203" fontId="4" fillId="2" borderId="18" xfId="0" applyNumberFormat="1" applyFont="1" applyFill="1" applyBorder="1" applyAlignment="1">
      <alignment horizontal="center" vertical="center"/>
    </xf>
    <xf numFmtId="204" fontId="4" fillId="2" borderId="18" xfId="0" applyNumberFormat="1" applyFont="1" applyFill="1" applyBorder="1" applyAlignment="1">
      <alignment horizontal="center" vertical="center"/>
    </xf>
    <xf numFmtId="205" fontId="4" fillId="2" borderId="18" xfId="0" applyNumberFormat="1" applyFont="1" applyFill="1" applyBorder="1" applyAlignment="1">
      <alignment horizontal="center" vertical="center"/>
    </xf>
    <xf numFmtId="206" fontId="4" fillId="2" borderId="18" xfId="0" applyNumberFormat="1" applyFont="1" applyFill="1" applyBorder="1" applyAlignment="1">
      <alignment horizontal="center" vertical="center"/>
    </xf>
    <xf numFmtId="207" fontId="4" fillId="2" borderId="18" xfId="0" applyNumberFormat="1" applyFont="1" applyFill="1" applyBorder="1" applyAlignment="1">
      <alignment horizontal="center" vertical="center"/>
    </xf>
    <xf numFmtId="208" fontId="4" fillId="2" borderId="18" xfId="0" applyNumberFormat="1" applyFont="1" applyFill="1" applyBorder="1" applyAlignment="1">
      <alignment horizontal="center" vertical="center"/>
    </xf>
    <xf numFmtId="209" fontId="4" fillId="2" borderId="18" xfId="0" applyNumberFormat="1" applyFont="1" applyFill="1" applyBorder="1" applyAlignment="1">
      <alignment horizontal="center" vertical="center"/>
    </xf>
    <xf numFmtId="210" fontId="4" fillId="2" borderId="18" xfId="0" applyNumberFormat="1" applyFont="1" applyFill="1" applyBorder="1" applyAlignment="1">
      <alignment horizontal="center" vertical="center"/>
    </xf>
    <xf numFmtId="211" fontId="4" fillId="2" borderId="18" xfId="0" applyNumberFormat="1" applyFont="1" applyFill="1" applyBorder="1" applyAlignment="1">
      <alignment horizontal="center" vertical="center"/>
    </xf>
    <xf numFmtId="212" fontId="4" fillId="0" borderId="18" xfId="1" applyNumberFormat="1" applyFont="1" applyBorder="1" applyAlignment="1">
      <alignment horizontal="center" vertical="center"/>
    </xf>
    <xf numFmtId="213" fontId="4" fillId="0" borderId="18" xfId="1" applyNumberFormat="1" applyFont="1" applyBorder="1" applyAlignment="1">
      <alignment horizontal="center" vertical="center"/>
    </xf>
    <xf numFmtId="214" fontId="4" fillId="0" borderId="18" xfId="1" applyNumberFormat="1" applyFont="1" applyBorder="1" applyAlignment="1">
      <alignment horizontal="center" vertical="center"/>
    </xf>
    <xf numFmtId="215" fontId="4" fillId="2" borderId="18" xfId="0" applyNumberFormat="1" applyFont="1" applyFill="1" applyBorder="1" applyAlignment="1">
      <alignment horizontal="center" vertical="center"/>
    </xf>
    <xf numFmtId="216" fontId="4" fillId="2" borderId="18" xfId="0" applyNumberFormat="1" applyFont="1" applyFill="1" applyBorder="1" applyAlignment="1">
      <alignment horizontal="center" vertical="center"/>
    </xf>
    <xf numFmtId="217" fontId="4" fillId="2" borderId="18" xfId="0" applyNumberFormat="1" applyFont="1" applyFill="1" applyBorder="1" applyAlignment="1">
      <alignment horizontal="center" vertical="center"/>
    </xf>
    <xf numFmtId="218" fontId="4" fillId="2" borderId="18" xfId="0" applyNumberFormat="1" applyFont="1" applyFill="1" applyBorder="1" applyAlignment="1">
      <alignment horizontal="center" vertical="center"/>
    </xf>
    <xf numFmtId="219" fontId="4" fillId="2" borderId="18" xfId="0" applyNumberFormat="1" applyFont="1" applyFill="1" applyBorder="1" applyAlignment="1">
      <alignment horizontal="center" vertical="center"/>
    </xf>
    <xf numFmtId="220" fontId="4" fillId="2" borderId="18" xfId="0" applyNumberFormat="1" applyFont="1" applyFill="1" applyBorder="1" applyAlignment="1">
      <alignment horizontal="center" vertical="center"/>
    </xf>
    <xf numFmtId="221" fontId="4" fillId="2" borderId="18" xfId="0" applyNumberFormat="1" applyFont="1" applyFill="1" applyBorder="1" applyAlignment="1">
      <alignment horizontal="center" vertical="center"/>
    </xf>
    <xf numFmtId="222" fontId="4" fillId="2" borderId="18" xfId="0" applyNumberFormat="1" applyFont="1" applyFill="1" applyBorder="1" applyAlignment="1">
      <alignment horizontal="center" vertical="center"/>
    </xf>
    <xf numFmtId="223" fontId="4" fillId="2" borderId="18" xfId="0" applyNumberFormat="1" applyFont="1" applyFill="1" applyBorder="1" applyAlignment="1">
      <alignment horizontal="center" vertical="center"/>
    </xf>
    <xf numFmtId="224" fontId="4" fillId="2" borderId="18" xfId="0" applyNumberFormat="1" applyFont="1" applyFill="1" applyBorder="1" applyAlignment="1">
      <alignment horizontal="center" vertical="center"/>
    </xf>
    <xf numFmtId="225" fontId="4" fillId="2" borderId="18" xfId="0" applyNumberFormat="1" applyFont="1" applyFill="1" applyBorder="1" applyAlignment="1">
      <alignment horizontal="center" vertical="center"/>
    </xf>
    <xf numFmtId="226" fontId="4" fillId="2" borderId="18" xfId="0" applyNumberFormat="1" applyFont="1" applyFill="1" applyBorder="1" applyAlignment="1">
      <alignment horizontal="center" vertical="center"/>
    </xf>
    <xf numFmtId="227" fontId="4" fillId="2" borderId="18" xfId="0" applyNumberFormat="1" applyFont="1" applyFill="1" applyBorder="1" applyAlignment="1">
      <alignment horizontal="center" vertical="center"/>
    </xf>
    <xf numFmtId="228" fontId="4" fillId="2" borderId="18" xfId="0" applyNumberFormat="1" applyFont="1" applyFill="1" applyBorder="1" applyAlignment="1">
      <alignment horizontal="center" vertical="center"/>
    </xf>
    <xf numFmtId="229" fontId="4" fillId="2" borderId="18" xfId="0" applyNumberFormat="1" applyFont="1" applyFill="1" applyBorder="1" applyAlignment="1">
      <alignment horizontal="center" vertical="center"/>
    </xf>
    <xf numFmtId="230" fontId="4" fillId="2" borderId="18" xfId="0" applyNumberFormat="1" applyFont="1" applyFill="1" applyBorder="1" applyAlignment="1">
      <alignment horizontal="center" vertical="center"/>
    </xf>
    <xf numFmtId="231" fontId="4" fillId="2" borderId="18" xfId="0" applyNumberFormat="1" applyFont="1" applyFill="1" applyBorder="1" applyAlignment="1">
      <alignment horizontal="center" vertical="center"/>
    </xf>
    <xf numFmtId="232" fontId="4" fillId="2" borderId="18" xfId="0" applyNumberFormat="1" applyFont="1" applyFill="1" applyBorder="1" applyAlignment="1">
      <alignment horizontal="center" vertical="center"/>
    </xf>
    <xf numFmtId="233" fontId="4" fillId="2" borderId="18" xfId="0" applyNumberFormat="1" applyFont="1" applyFill="1" applyBorder="1" applyAlignment="1">
      <alignment horizontal="center" vertical="center"/>
    </xf>
    <xf numFmtId="234" fontId="4" fillId="2" borderId="18" xfId="0" applyNumberFormat="1" applyFont="1" applyFill="1" applyBorder="1" applyAlignment="1">
      <alignment horizontal="center" vertical="center"/>
    </xf>
    <xf numFmtId="235" fontId="4" fillId="2" borderId="18" xfId="0" applyNumberFormat="1" applyFont="1" applyFill="1" applyBorder="1" applyAlignment="1">
      <alignment horizontal="center" vertical="center"/>
    </xf>
    <xf numFmtId="236" fontId="4" fillId="2" borderId="18" xfId="0" applyNumberFormat="1" applyFont="1" applyFill="1" applyBorder="1" applyAlignment="1">
      <alignment horizontal="center" vertical="center"/>
    </xf>
    <xf numFmtId="237" fontId="4" fillId="2" borderId="18" xfId="0" applyNumberFormat="1" applyFont="1" applyFill="1" applyBorder="1" applyAlignment="1">
      <alignment horizontal="center" vertical="center"/>
    </xf>
    <xf numFmtId="238" fontId="4" fillId="2" borderId="18" xfId="0" applyNumberFormat="1" applyFont="1" applyFill="1" applyBorder="1" applyAlignment="1">
      <alignment horizontal="center" vertical="center"/>
    </xf>
    <xf numFmtId="239" fontId="4" fillId="2" borderId="18" xfId="0" applyNumberFormat="1" applyFont="1" applyFill="1" applyBorder="1" applyAlignment="1">
      <alignment horizontal="center" vertical="center"/>
    </xf>
    <xf numFmtId="240" fontId="4" fillId="2" borderId="18" xfId="0" applyNumberFormat="1" applyFont="1" applyFill="1" applyBorder="1" applyAlignment="1">
      <alignment horizontal="center" vertical="center"/>
    </xf>
    <xf numFmtId="241" fontId="4" fillId="2" borderId="18" xfId="0" applyNumberFormat="1" applyFont="1" applyFill="1" applyBorder="1" applyAlignment="1">
      <alignment horizontal="center" vertical="center"/>
    </xf>
    <xf numFmtId="242" fontId="4" fillId="2" borderId="18" xfId="0" applyNumberFormat="1" applyFont="1" applyFill="1" applyBorder="1" applyAlignment="1">
      <alignment horizontal="center" vertical="center"/>
    </xf>
    <xf numFmtId="243" fontId="4" fillId="2" borderId="18" xfId="0" applyNumberFormat="1" applyFont="1" applyFill="1" applyBorder="1" applyAlignment="1">
      <alignment horizontal="center" vertical="center"/>
    </xf>
    <xf numFmtId="244" fontId="4" fillId="2" borderId="18" xfId="0" applyNumberFormat="1" applyFont="1" applyFill="1" applyBorder="1" applyAlignment="1">
      <alignment horizontal="center" vertical="center"/>
    </xf>
    <xf numFmtId="245" fontId="4" fillId="2" borderId="18" xfId="0" applyNumberFormat="1" applyFont="1" applyFill="1" applyBorder="1" applyAlignment="1">
      <alignment horizontal="center" vertical="center"/>
    </xf>
    <xf numFmtId="246" fontId="4" fillId="2" borderId="18" xfId="0" applyNumberFormat="1" applyFont="1" applyFill="1" applyBorder="1" applyAlignment="1">
      <alignment horizontal="center" vertical="center"/>
    </xf>
    <xf numFmtId="247" fontId="4" fillId="2" borderId="18" xfId="0" applyNumberFormat="1" applyFont="1" applyFill="1" applyBorder="1" applyAlignment="1">
      <alignment horizontal="center" vertical="center"/>
    </xf>
    <xf numFmtId="248" fontId="4" fillId="2" borderId="18" xfId="0" applyNumberFormat="1" applyFont="1" applyFill="1" applyBorder="1" applyAlignment="1">
      <alignment horizontal="center" vertical="center"/>
    </xf>
    <xf numFmtId="249" fontId="4" fillId="2" borderId="18" xfId="0" applyNumberFormat="1" applyFont="1" applyFill="1" applyBorder="1" applyAlignment="1">
      <alignment horizontal="center" vertical="center"/>
    </xf>
    <xf numFmtId="250" fontId="4" fillId="2" borderId="18" xfId="0" applyNumberFormat="1" applyFont="1" applyFill="1" applyBorder="1" applyAlignment="1">
      <alignment horizontal="center" vertical="center"/>
    </xf>
    <xf numFmtId="251" fontId="4" fillId="2" borderId="18" xfId="0" applyNumberFormat="1" applyFont="1" applyFill="1" applyBorder="1" applyAlignment="1">
      <alignment horizontal="center" vertical="center"/>
    </xf>
    <xf numFmtId="252" fontId="4" fillId="2" borderId="18" xfId="0" applyNumberFormat="1" applyFont="1" applyFill="1" applyBorder="1" applyAlignment="1">
      <alignment horizontal="center" vertical="center"/>
    </xf>
    <xf numFmtId="253" fontId="4" fillId="2" borderId="18" xfId="0" applyNumberFormat="1" applyFont="1" applyFill="1" applyBorder="1" applyAlignment="1">
      <alignment horizontal="center" vertical="center"/>
    </xf>
    <xf numFmtId="254" fontId="4" fillId="2" borderId="18" xfId="0" applyNumberFormat="1" applyFont="1" applyFill="1" applyBorder="1" applyAlignment="1">
      <alignment horizontal="center" vertical="center"/>
    </xf>
    <xf numFmtId="255" fontId="4" fillId="2" borderId="18" xfId="0" applyNumberFormat="1" applyFont="1" applyFill="1" applyBorder="1" applyAlignment="1">
      <alignment horizontal="center" vertical="center"/>
    </xf>
    <xf numFmtId="256" fontId="4" fillId="2" borderId="18" xfId="0" applyNumberFormat="1" applyFont="1" applyFill="1" applyBorder="1" applyAlignment="1">
      <alignment horizontal="center" vertical="center"/>
    </xf>
    <xf numFmtId="257" fontId="4" fillId="2" borderId="18" xfId="0" applyNumberFormat="1" applyFont="1" applyFill="1" applyBorder="1" applyAlignment="1">
      <alignment horizontal="center" vertical="center"/>
    </xf>
    <xf numFmtId="258" fontId="4" fillId="2" borderId="18" xfId="0" applyNumberFormat="1" applyFont="1" applyFill="1" applyBorder="1" applyAlignment="1">
      <alignment horizontal="center" vertical="center"/>
    </xf>
    <xf numFmtId="259" fontId="4" fillId="2" borderId="18" xfId="0" applyNumberFormat="1" applyFont="1" applyFill="1" applyBorder="1" applyAlignment="1">
      <alignment horizontal="center" vertical="center"/>
    </xf>
    <xf numFmtId="0" fontId="1" fillId="0" borderId="0" xfId="1" applyBorder="1"/>
    <xf numFmtId="366" fontId="4" fillId="0" borderId="18" xfId="1" applyNumberFormat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5" xfId="1" applyBorder="1"/>
    <xf numFmtId="0" fontId="1" fillId="2" borderId="22" xfId="1" applyFill="1" applyBorder="1"/>
    <xf numFmtId="0" fontId="1" fillId="2" borderId="23" xfId="1" applyFill="1" applyBorder="1"/>
    <xf numFmtId="0" fontId="1" fillId="2" borderId="24" xfId="1" applyFill="1" applyBorder="1"/>
    <xf numFmtId="0" fontId="1" fillId="2" borderId="25" xfId="1" applyFill="1" applyBorder="1"/>
    <xf numFmtId="0" fontId="1" fillId="2" borderId="26" xfId="1" applyFill="1" applyBorder="1"/>
    <xf numFmtId="0" fontId="1" fillId="2" borderId="27" xfId="1" applyFill="1" applyBorder="1"/>
    <xf numFmtId="0" fontId="1" fillId="2" borderId="27" xfId="1" applyNumberFormat="1" applyFill="1" applyBorder="1"/>
    <xf numFmtId="0" fontId="1" fillId="2" borderId="28" xfId="1" applyFill="1" applyBorder="1"/>
    <xf numFmtId="0" fontId="1" fillId="0" borderId="11" xfId="1" applyBorder="1"/>
    <xf numFmtId="0" fontId="3" fillId="0" borderId="0" xfId="1" applyFont="1" applyBorder="1"/>
    <xf numFmtId="0" fontId="1" fillId="2" borderId="18" xfId="1" applyFill="1" applyBorder="1"/>
    <xf numFmtId="0" fontId="1" fillId="0" borderId="24" xfId="1" applyBorder="1"/>
    <xf numFmtId="0" fontId="1" fillId="0" borderId="27" xfId="1" applyBorder="1"/>
    <xf numFmtId="0" fontId="1" fillId="0" borderId="18" xfId="1" applyBorder="1"/>
    <xf numFmtId="0" fontId="1" fillId="2" borderId="27" xfId="1" applyFont="1" applyFill="1" applyBorder="1"/>
    <xf numFmtId="0" fontId="1" fillId="2" borderId="0" xfId="1" applyFont="1" applyFill="1" applyBorder="1"/>
    <xf numFmtId="165" fontId="1" fillId="2" borderId="0" xfId="1" applyNumberFormat="1" applyFill="1" applyBorder="1"/>
    <xf numFmtId="166" fontId="1" fillId="2" borderId="0" xfId="1" applyNumberFormat="1" applyFill="1" applyBorder="1"/>
    <xf numFmtId="167" fontId="1" fillId="2" borderId="0" xfId="1" applyNumberFormat="1" applyFill="1" applyBorder="1"/>
    <xf numFmtId="168" fontId="1" fillId="2" borderId="0" xfId="1" applyNumberFormat="1" applyFill="1" applyBorder="1"/>
    <xf numFmtId="169" fontId="1" fillId="2" borderId="0" xfId="1" applyNumberFormat="1" applyFill="1" applyBorder="1"/>
    <xf numFmtId="170" fontId="1" fillId="2" borderId="0" xfId="1" applyNumberFormat="1" applyFill="1" applyBorder="1"/>
    <xf numFmtId="172" fontId="1" fillId="2" borderId="0" xfId="1" applyNumberFormat="1" applyFill="1" applyBorder="1"/>
    <xf numFmtId="173" fontId="1" fillId="2" borderId="0" xfId="1" applyNumberFormat="1" applyFill="1" applyBorder="1"/>
    <xf numFmtId="174" fontId="1" fillId="2" borderId="0" xfId="1" applyNumberFormat="1" applyFill="1" applyBorder="1"/>
    <xf numFmtId="177" fontId="1" fillId="2" borderId="0" xfId="1" applyNumberFormat="1" applyFill="1" applyBorder="1"/>
    <xf numFmtId="178" fontId="1" fillId="2" borderId="0" xfId="1" applyNumberFormat="1" applyFill="1" applyBorder="1"/>
    <xf numFmtId="179" fontId="1" fillId="2" borderId="0" xfId="1" applyNumberFormat="1" applyFill="1" applyBorder="1"/>
    <xf numFmtId="180" fontId="1" fillId="2" borderId="0" xfId="1" applyNumberFormat="1" applyFill="1" applyBorder="1"/>
    <xf numFmtId="181" fontId="1" fillId="2" borderId="0" xfId="1" applyNumberFormat="1" applyFill="1" applyBorder="1"/>
    <xf numFmtId="182" fontId="1" fillId="2" borderId="0" xfId="1" applyNumberFormat="1" applyFill="1" applyBorder="1"/>
    <xf numFmtId="183" fontId="1" fillId="2" borderId="0" xfId="1" applyNumberFormat="1" applyFill="1" applyBorder="1"/>
    <xf numFmtId="184" fontId="1" fillId="2" borderId="0" xfId="1" applyNumberFormat="1" applyFill="1" applyBorder="1"/>
    <xf numFmtId="185" fontId="1" fillId="2" borderId="0" xfId="1" applyNumberFormat="1" applyFill="1" applyBorder="1"/>
    <xf numFmtId="186" fontId="1" fillId="2" borderId="0" xfId="1" applyNumberFormat="1" applyFill="1" applyBorder="1"/>
    <xf numFmtId="187" fontId="1" fillId="2" borderId="0" xfId="1" applyNumberFormat="1" applyFill="1" applyBorder="1"/>
    <xf numFmtId="188" fontId="1" fillId="2" borderId="0" xfId="1" applyNumberFormat="1" applyFill="1" applyBorder="1"/>
    <xf numFmtId="189" fontId="1" fillId="2" borderId="0" xfId="1" applyNumberFormat="1" applyFill="1" applyBorder="1"/>
    <xf numFmtId="190" fontId="1" fillId="2" borderId="0" xfId="1" applyNumberFormat="1" applyFill="1" applyBorder="1"/>
    <xf numFmtId="191" fontId="1" fillId="2" borderId="0" xfId="1" applyNumberFormat="1" applyFill="1" applyBorder="1"/>
    <xf numFmtId="192" fontId="1" fillId="2" borderId="0" xfId="1" applyNumberFormat="1" applyFill="1" applyBorder="1"/>
    <xf numFmtId="193" fontId="1" fillId="2" borderId="0" xfId="1" applyNumberFormat="1" applyFill="1" applyBorder="1"/>
    <xf numFmtId="194" fontId="1" fillId="2" borderId="0" xfId="1" applyNumberFormat="1" applyFill="1" applyBorder="1"/>
    <xf numFmtId="195" fontId="1" fillId="2" borderId="0" xfId="1" applyNumberFormat="1" applyFill="1" applyBorder="1"/>
    <xf numFmtId="196" fontId="1" fillId="2" borderId="0" xfId="1" applyNumberFormat="1" applyFill="1" applyBorder="1"/>
    <xf numFmtId="197" fontId="1" fillId="2" borderId="0" xfId="1" applyNumberFormat="1" applyFill="1" applyBorder="1"/>
    <xf numFmtId="198" fontId="1" fillId="2" borderId="0" xfId="1" applyNumberFormat="1" applyFill="1" applyBorder="1"/>
    <xf numFmtId="199" fontId="1" fillId="2" borderId="0" xfId="1" applyNumberFormat="1" applyFill="1" applyBorder="1"/>
    <xf numFmtId="200" fontId="1" fillId="2" borderId="0" xfId="1" applyNumberFormat="1" applyFill="1" applyBorder="1"/>
    <xf numFmtId="201" fontId="1" fillId="2" borderId="0" xfId="1" applyNumberFormat="1" applyFill="1" applyBorder="1"/>
    <xf numFmtId="202" fontId="1" fillId="2" borderId="0" xfId="1" applyNumberFormat="1" applyFill="1" applyBorder="1"/>
    <xf numFmtId="203" fontId="1" fillId="2" borderId="0" xfId="1" applyNumberFormat="1" applyFill="1" applyBorder="1"/>
    <xf numFmtId="204" fontId="1" fillId="2" borderId="0" xfId="1" applyNumberFormat="1" applyFill="1" applyBorder="1"/>
    <xf numFmtId="205" fontId="1" fillId="2" borderId="0" xfId="1" applyNumberFormat="1" applyFill="1" applyBorder="1"/>
    <xf numFmtId="206" fontId="1" fillId="2" borderId="0" xfId="1" applyNumberFormat="1" applyFill="1" applyBorder="1"/>
    <xf numFmtId="207" fontId="1" fillId="2" borderId="0" xfId="1" applyNumberFormat="1" applyFill="1" applyBorder="1"/>
    <xf numFmtId="209" fontId="1" fillId="2" borderId="0" xfId="1" applyNumberFormat="1" applyFill="1" applyBorder="1"/>
    <xf numFmtId="210" fontId="1" fillId="2" borderId="0" xfId="1" applyNumberFormat="1" applyFill="1" applyBorder="1"/>
    <xf numFmtId="211" fontId="1" fillId="2" borderId="0" xfId="1" applyNumberFormat="1" applyFill="1" applyBorder="1"/>
    <xf numFmtId="212" fontId="1" fillId="2" borderId="0" xfId="1" applyNumberFormat="1" applyFill="1" applyBorder="1"/>
    <xf numFmtId="213" fontId="1" fillId="2" borderId="0" xfId="1" applyNumberFormat="1" applyFill="1" applyBorder="1"/>
    <xf numFmtId="214" fontId="1" fillId="2" borderId="0" xfId="1" applyNumberFormat="1" applyFill="1" applyBorder="1"/>
    <xf numFmtId="215" fontId="1" fillId="2" borderId="0" xfId="1" applyNumberFormat="1" applyFill="1" applyBorder="1"/>
    <xf numFmtId="216" fontId="1" fillId="2" borderId="0" xfId="1" applyNumberFormat="1" applyFill="1" applyBorder="1"/>
    <xf numFmtId="217" fontId="1" fillId="2" borderId="0" xfId="1" applyNumberFormat="1" applyFill="1" applyBorder="1"/>
    <xf numFmtId="218" fontId="1" fillId="2" borderId="0" xfId="1" applyNumberFormat="1" applyFill="1" applyBorder="1"/>
    <xf numFmtId="219" fontId="1" fillId="2" borderId="0" xfId="1" applyNumberFormat="1" applyFill="1" applyBorder="1"/>
    <xf numFmtId="220" fontId="1" fillId="2" borderId="0" xfId="1" applyNumberFormat="1" applyFill="1" applyBorder="1"/>
    <xf numFmtId="221" fontId="1" fillId="2" borderId="0" xfId="1" applyNumberFormat="1" applyFill="1" applyBorder="1"/>
    <xf numFmtId="222" fontId="1" fillId="2" borderId="0" xfId="1" applyNumberFormat="1" applyFill="1" applyBorder="1"/>
    <xf numFmtId="223" fontId="1" fillId="2" borderId="0" xfId="1" applyNumberFormat="1" applyFill="1" applyBorder="1"/>
    <xf numFmtId="367" fontId="1" fillId="2" borderId="0" xfId="1" applyNumberFormat="1" applyFill="1" applyBorder="1"/>
    <xf numFmtId="224" fontId="1" fillId="2" borderId="0" xfId="1" applyNumberFormat="1" applyFill="1" applyBorder="1"/>
    <xf numFmtId="225" fontId="1" fillId="2" borderId="0" xfId="1" applyNumberFormat="1" applyFill="1" applyBorder="1"/>
    <xf numFmtId="226" fontId="1" fillId="2" borderId="0" xfId="1" applyNumberFormat="1" applyFill="1" applyBorder="1"/>
    <xf numFmtId="227" fontId="1" fillId="2" borderId="0" xfId="1" applyNumberFormat="1" applyFill="1" applyBorder="1"/>
    <xf numFmtId="368" fontId="1" fillId="2" borderId="0" xfId="1" applyNumberFormat="1" applyFill="1" applyBorder="1"/>
    <xf numFmtId="228" fontId="1" fillId="2" borderId="0" xfId="1" applyNumberFormat="1" applyFill="1" applyBorder="1"/>
    <xf numFmtId="229" fontId="1" fillId="2" borderId="0" xfId="1" applyNumberFormat="1" applyFill="1" applyBorder="1"/>
    <xf numFmtId="230" fontId="1" fillId="2" borderId="0" xfId="1" applyNumberFormat="1" applyFill="1" applyBorder="1"/>
    <xf numFmtId="231" fontId="1" fillId="2" borderId="0" xfId="1" applyNumberFormat="1" applyFill="1" applyBorder="1"/>
    <xf numFmtId="232" fontId="1" fillId="2" borderId="0" xfId="1" applyNumberFormat="1" applyFill="1" applyBorder="1"/>
    <xf numFmtId="233" fontId="1" fillId="2" borderId="0" xfId="1" applyNumberFormat="1" applyFill="1" applyBorder="1"/>
    <xf numFmtId="234" fontId="1" fillId="2" borderId="0" xfId="1" applyNumberFormat="1" applyFill="1" applyBorder="1"/>
    <xf numFmtId="235" fontId="1" fillId="2" borderId="0" xfId="1" applyNumberFormat="1" applyFill="1" applyBorder="1"/>
    <xf numFmtId="236" fontId="1" fillId="2" borderId="0" xfId="1" applyNumberFormat="1" applyFill="1" applyBorder="1"/>
    <xf numFmtId="237" fontId="1" fillId="2" borderId="0" xfId="1" applyNumberFormat="1" applyFill="1" applyBorder="1"/>
    <xf numFmtId="238" fontId="1" fillId="2" borderId="0" xfId="1" applyNumberFormat="1" applyFill="1" applyBorder="1"/>
    <xf numFmtId="239" fontId="1" fillId="2" borderId="0" xfId="1" applyNumberFormat="1" applyFill="1" applyBorder="1"/>
    <xf numFmtId="240" fontId="1" fillId="2" borderId="0" xfId="1" applyNumberFormat="1" applyFill="1" applyBorder="1"/>
    <xf numFmtId="241" fontId="1" fillId="2" borderId="0" xfId="1" applyNumberFormat="1" applyFill="1" applyBorder="1"/>
    <xf numFmtId="242" fontId="1" fillId="2" borderId="0" xfId="1" applyNumberFormat="1" applyFill="1" applyBorder="1"/>
    <xf numFmtId="369" fontId="1" fillId="2" borderId="0" xfId="1" applyNumberFormat="1" applyFill="1" applyBorder="1"/>
    <xf numFmtId="244" fontId="1" fillId="2" borderId="0" xfId="1" applyNumberFormat="1" applyFill="1" applyBorder="1"/>
    <xf numFmtId="245" fontId="1" fillId="2" borderId="0" xfId="1" applyNumberFormat="1" applyFill="1" applyBorder="1"/>
    <xf numFmtId="246" fontId="1" fillId="2" borderId="0" xfId="1" applyNumberFormat="1" applyFill="1" applyBorder="1"/>
    <xf numFmtId="247" fontId="1" fillId="2" borderId="0" xfId="1" applyNumberFormat="1" applyFill="1" applyBorder="1"/>
    <xf numFmtId="248" fontId="1" fillId="2" borderId="0" xfId="1" applyNumberFormat="1" applyFill="1" applyBorder="1"/>
    <xf numFmtId="249" fontId="1" fillId="2" borderId="0" xfId="1" applyNumberFormat="1" applyFill="1" applyBorder="1"/>
    <xf numFmtId="250" fontId="1" fillId="2" borderId="0" xfId="1" applyNumberFormat="1" applyFill="1" applyBorder="1"/>
    <xf numFmtId="251" fontId="1" fillId="2" borderId="0" xfId="1" applyNumberFormat="1" applyFill="1" applyBorder="1"/>
    <xf numFmtId="253" fontId="1" fillId="2" borderId="0" xfId="1" applyNumberFormat="1" applyFill="1" applyBorder="1"/>
    <xf numFmtId="254" fontId="1" fillId="2" borderId="0" xfId="1" applyNumberFormat="1" applyFill="1" applyBorder="1"/>
    <xf numFmtId="255" fontId="1" fillId="2" borderId="0" xfId="1" applyNumberFormat="1" applyFill="1" applyBorder="1"/>
    <xf numFmtId="256" fontId="1" fillId="2" borderId="0" xfId="1" applyNumberFormat="1" applyFill="1" applyBorder="1"/>
    <xf numFmtId="257" fontId="1" fillId="2" borderId="0" xfId="1" applyNumberFormat="1" applyFill="1" applyBorder="1"/>
    <xf numFmtId="258" fontId="1" fillId="2" borderId="0" xfId="1" applyNumberFormat="1" applyFill="1" applyBorder="1"/>
    <xf numFmtId="260" fontId="1" fillId="2" borderId="0" xfId="1" applyNumberFormat="1" applyFill="1" applyBorder="1"/>
    <xf numFmtId="261" fontId="1" fillId="2" borderId="0" xfId="1" applyNumberFormat="1" applyFill="1" applyBorder="1"/>
    <xf numFmtId="9" fontId="1" fillId="2" borderId="0" xfId="1" applyNumberFormat="1" applyFill="1" applyBorder="1"/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66" fontId="1" fillId="2" borderId="15" xfId="1" applyNumberFormat="1" applyFill="1" applyBorder="1" applyAlignment="1">
      <alignment horizontal="center" vertical="center"/>
    </xf>
    <xf numFmtId="366" fontId="1" fillId="2" borderId="21" xfId="1" applyNumberFormat="1" applyFill="1" applyBorder="1" applyAlignment="1">
      <alignment horizontal="center" vertical="center"/>
    </xf>
    <xf numFmtId="366" fontId="1" fillId="2" borderId="13" xfId="1" applyNumberFormat="1" applyFill="1" applyBorder="1" applyAlignment="1">
      <alignment horizontal="center" vertical="center"/>
    </xf>
    <xf numFmtId="0" fontId="0" fillId="2" borderId="0" xfId="0" applyFill="1"/>
    <xf numFmtId="260" fontId="4" fillId="2" borderId="18" xfId="0" applyNumberFormat="1" applyFont="1" applyFill="1" applyBorder="1" applyAlignment="1">
      <alignment horizontal="center" vertical="center"/>
    </xf>
    <xf numFmtId="261" fontId="4" fillId="2" borderId="18" xfId="0" applyNumberFormat="1" applyFont="1" applyFill="1" applyBorder="1" applyAlignment="1">
      <alignment horizontal="center" vertical="center"/>
    </xf>
    <xf numFmtId="262" fontId="4" fillId="2" borderId="18" xfId="0" applyNumberFormat="1" applyFont="1" applyFill="1" applyBorder="1" applyAlignment="1">
      <alignment horizontal="center" vertical="center"/>
    </xf>
    <xf numFmtId="263" fontId="4" fillId="2" borderId="18" xfId="0" applyNumberFormat="1" applyFont="1" applyFill="1" applyBorder="1" applyAlignment="1">
      <alignment horizontal="center" vertical="center"/>
    </xf>
    <xf numFmtId="264" fontId="4" fillId="2" borderId="18" xfId="0" applyNumberFormat="1" applyFont="1" applyFill="1" applyBorder="1" applyAlignment="1">
      <alignment horizontal="center" vertical="center"/>
    </xf>
    <xf numFmtId="265" fontId="4" fillId="2" borderId="18" xfId="0" applyNumberFormat="1" applyFont="1" applyFill="1" applyBorder="1" applyAlignment="1">
      <alignment horizontal="center" vertical="center"/>
    </xf>
    <xf numFmtId="266" fontId="4" fillId="2" borderId="18" xfId="0" applyNumberFormat="1" applyFont="1" applyFill="1" applyBorder="1" applyAlignment="1">
      <alignment horizontal="center" vertical="center"/>
    </xf>
    <xf numFmtId="267" fontId="4" fillId="2" borderId="18" xfId="0" applyNumberFormat="1" applyFont="1" applyFill="1" applyBorder="1" applyAlignment="1">
      <alignment horizontal="center" vertical="center"/>
    </xf>
    <xf numFmtId="268" fontId="4" fillId="2" borderId="18" xfId="0" applyNumberFormat="1" applyFont="1" applyFill="1" applyBorder="1" applyAlignment="1">
      <alignment horizontal="center" vertical="center"/>
    </xf>
    <xf numFmtId="269" fontId="4" fillId="2" borderId="18" xfId="0" applyNumberFormat="1" applyFont="1" applyFill="1" applyBorder="1" applyAlignment="1">
      <alignment horizontal="center" vertical="center"/>
    </xf>
    <xf numFmtId="270" fontId="4" fillId="2" borderId="18" xfId="0" applyNumberFormat="1" applyFont="1" applyFill="1" applyBorder="1" applyAlignment="1">
      <alignment horizontal="center" vertical="center"/>
    </xf>
    <xf numFmtId="271" fontId="4" fillId="2" borderId="18" xfId="0" applyNumberFormat="1" applyFont="1" applyFill="1" applyBorder="1" applyAlignment="1">
      <alignment horizontal="center" vertical="center"/>
    </xf>
    <xf numFmtId="272" fontId="4" fillId="2" borderId="18" xfId="0" applyNumberFormat="1" applyFont="1" applyFill="1" applyBorder="1" applyAlignment="1">
      <alignment horizontal="center" vertical="center"/>
    </xf>
    <xf numFmtId="273" fontId="4" fillId="2" borderId="18" xfId="0" applyNumberFormat="1" applyFont="1" applyFill="1" applyBorder="1" applyAlignment="1">
      <alignment horizontal="center" vertical="center"/>
    </xf>
    <xf numFmtId="274" fontId="4" fillId="2" borderId="18" xfId="0" applyNumberFormat="1" applyFont="1" applyFill="1" applyBorder="1" applyAlignment="1">
      <alignment horizontal="center" vertical="center"/>
    </xf>
    <xf numFmtId="275" fontId="4" fillId="2" borderId="18" xfId="0" applyNumberFormat="1" applyFont="1" applyFill="1" applyBorder="1" applyAlignment="1">
      <alignment horizontal="center" vertical="center"/>
    </xf>
    <xf numFmtId="276" fontId="4" fillId="2" borderId="18" xfId="0" applyNumberFormat="1" applyFont="1" applyFill="1" applyBorder="1" applyAlignment="1">
      <alignment horizontal="center" vertical="center"/>
    </xf>
    <xf numFmtId="277" fontId="4" fillId="2" borderId="18" xfId="0" applyNumberFormat="1" applyFont="1" applyFill="1" applyBorder="1" applyAlignment="1">
      <alignment horizontal="center" vertical="center"/>
    </xf>
    <xf numFmtId="278" fontId="4" fillId="2" borderId="18" xfId="0" applyNumberFormat="1" applyFont="1" applyFill="1" applyBorder="1" applyAlignment="1">
      <alignment horizontal="center" vertical="center"/>
    </xf>
    <xf numFmtId="279" fontId="4" fillId="2" borderId="18" xfId="0" applyNumberFormat="1" applyFont="1" applyFill="1" applyBorder="1" applyAlignment="1">
      <alignment horizontal="center" vertical="center"/>
    </xf>
    <xf numFmtId="280" fontId="4" fillId="2" borderId="18" xfId="0" applyNumberFormat="1" applyFont="1" applyFill="1" applyBorder="1" applyAlignment="1">
      <alignment horizontal="center" vertical="center"/>
    </xf>
    <xf numFmtId="281" fontId="4" fillId="2" borderId="18" xfId="0" applyNumberFormat="1" applyFont="1" applyFill="1" applyBorder="1" applyAlignment="1">
      <alignment horizontal="center" vertical="center"/>
    </xf>
    <xf numFmtId="282" fontId="4" fillId="2" borderId="18" xfId="0" applyNumberFormat="1" applyFont="1" applyFill="1" applyBorder="1" applyAlignment="1">
      <alignment horizontal="center" vertical="center"/>
    </xf>
    <xf numFmtId="283" fontId="4" fillId="2" borderId="18" xfId="0" applyNumberFormat="1" applyFont="1" applyFill="1" applyBorder="1" applyAlignment="1">
      <alignment horizontal="center" vertical="center"/>
    </xf>
    <xf numFmtId="284" fontId="4" fillId="2" borderId="18" xfId="0" applyNumberFormat="1" applyFont="1" applyFill="1" applyBorder="1" applyAlignment="1">
      <alignment horizontal="center" vertical="center"/>
    </xf>
    <xf numFmtId="285" fontId="4" fillId="2" borderId="18" xfId="0" applyNumberFormat="1" applyFont="1" applyFill="1" applyBorder="1" applyAlignment="1">
      <alignment horizontal="center" vertical="center"/>
    </xf>
    <xf numFmtId="286" fontId="4" fillId="2" borderId="18" xfId="0" applyNumberFormat="1" applyFont="1" applyFill="1" applyBorder="1" applyAlignment="1">
      <alignment horizontal="center" vertical="center"/>
    </xf>
    <xf numFmtId="287" fontId="4" fillId="2" borderId="18" xfId="0" applyNumberFormat="1" applyFont="1" applyFill="1" applyBorder="1" applyAlignment="1">
      <alignment horizontal="center" vertical="center"/>
    </xf>
    <xf numFmtId="288" fontId="4" fillId="2" borderId="18" xfId="0" applyNumberFormat="1" applyFont="1" applyFill="1" applyBorder="1" applyAlignment="1">
      <alignment horizontal="center" vertical="center"/>
    </xf>
    <xf numFmtId="289" fontId="4" fillId="2" borderId="18" xfId="0" applyNumberFormat="1" applyFont="1" applyFill="1" applyBorder="1" applyAlignment="1">
      <alignment horizontal="center" vertical="center"/>
    </xf>
    <xf numFmtId="290" fontId="4" fillId="2" borderId="18" xfId="0" applyNumberFormat="1" applyFont="1" applyFill="1" applyBorder="1" applyAlignment="1">
      <alignment horizontal="center" vertical="center"/>
    </xf>
    <xf numFmtId="291" fontId="4" fillId="2" borderId="18" xfId="0" applyNumberFormat="1" applyFont="1" applyFill="1" applyBorder="1" applyAlignment="1">
      <alignment horizontal="center" vertical="center"/>
    </xf>
    <xf numFmtId="292" fontId="4" fillId="2" borderId="18" xfId="0" applyNumberFormat="1" applyFont="1" applyFill="1" applyBorder="1" applyAlignment="1">
      <alignment horizontal="center" vertical="center"/>
    </xf>
    <xf numFmtId="293" fontId="4" fillId="2" borderId="18" xfId="0" applyNumberFormat="1" applyFont="1" applyFill="1" applyBorder="1" applyAlignment="1">
      <alignment horizontal="center" vertical="center"/>
    </xf>
    <xf numFmtId="294" fontId="4" fillId="2" borderId="18" xfId="0" applyNumberFormat="1" applyFont="1" applyFill="1" applyBorder="1" applyAlignment="1">
      <alignment horizontal="center" vertical="center"/>
    </xf>
    <xf numFmtId="295" fontId="4" fillId="2" borderId="18" xfId="0" applyNumberFormat="1" applyFont="1" applyFill="1" applyBorder="1" applyAlignment="1">
      <alignment horizontal="center" vertical="center"/>
    </xf>
    <xf numFmtId="296" fontId="4" fillId="2" borderId="18" xfId="0" applyNumberFormat="1" applyFont="1" applyFill="1" applyBorder="1" applyAlignment="1">
      <alignment horizontal="center" vertical="center"/>
    </xf>
    <xf numFmtId="297" fontId="4" fillId="2" borderId="18" xfId="0" applyNumberFormat="1" applyFont="1" applyFill="1" applyBorder="1" applyAlignment="1">
      <alignment horizontal="center" vertical="center"/>
    </xf>
    <xf numFmtId="298" fontId="4" fillId="2" borderId="18" xfId="0" applyNumberFormat="1" applyFont="1" applyFill="1" applyBorder="1" applyAlignment="1">
      <alignment horizontal="center" vertical="center"/>
    </xf>
    <xf numFmtId="299" fontId="4" fillId="2" borderId="18" xfId="0" applyNumberFormat="1" applyFont="1" applyFill="1" applyBorder="1" applyAlignment="1">
      <alignment horizontal="center" vertical="center"/>
    </xf>
    <xf numFmtId="300" fontId="4" fillId="2" borderId="18" xfId="0" applyNumberFormat="1" applyFont="1" applyFill="1" applyBorder="1" applyAlignment="1">
      <alignment horizontal="center" vertical="center"/>
    </xf>
    <xf numFmtId="301" fontId="4" fillId="2" borderId="18" xfId="0" applyNumberFormat="1" applyFont="1" applyFill="1" applyBorder="1" applyAlignment="1">
      <alignment horizontal="center" vertical="center"/>
    </xf>
    <xf numFmtId="302" fontId="4" fillId="2" borderId="18" xfId="0" applyNumberFormat="1" applyFont="1" applyFill="1" applyBorder="1" applyAlignment="1">
      <alignment horizontal="center" vertical="center"/>
    </xf>
    <xf numFmtId="303" fontId="4" fillId="2" borderId="18" xfId="0" applyNumberFormat="1" applyFont="1" applyFill="1" applyBorder="1" applyAlignment="1">
      <alignment horizontal="center" vertical="center"/>
    </xf>
    <xf numFmtId="304" fontId="4" fillId="2" borderId="18" xfId="0" applyNumberFormat="1" applyFont="1" applyFill="1" applyBorder="1" applyAlignment="1">
      <alignment horizontal="center" vertical="center"/>
    </xf>
    <xf numFmtId="305" fontId="4" fillId="2" borderId="18" xfId="0" applyNumberFormat="1" applyFont="1" applyFill="1" applyBorder="1" applyAlignment="1">
      <alignment horizontal="center" vertical="center"/>
    </xf>
    <xf numFmtId="306" fontId="4" fillId="2" borderId="18" xfId="0" applyNumberFormat="1" applyFont="1" applyFill="1" applyBorder="1" applyAlignment="1">
      <alignment horizontal="center" vertical="center"/>
    </xf>
    <xf numFmtId="307" fontId="4" fillId="2" borderId="18" xfId="0" applyNumberFormat="1" applyFont="1" applyFill="1" applyBorder="1" applyAlignment="1">
      <alignment horizontal="center" vertical="center"/>
    </xf>
    <xf numFmtId="308" fontId="4" fillId="2" borderId="18" xfId="0" applyNumberFormat="1" applyFont="1" applyFill="1" applyBorder="1" applyAlignment="1">
      <alignment horizontal="center" vertical="center"/>
    </xf>
    <xf numFmtId="309" fontId="4" fillId="2" borderId="18" xfId="0" applyNumberFormat="1" applyFont="1" applyFill="1" applyBorder="1" applyAlignment="1">
      <alignment horizontal="center" vertical="center"/>
    </xf>
    <xf numFmtId="310" fontId="4" fillId="2" borderId="18" xfId="0" applyNumberFormat="1" applyFont="1" applyFill="1" applyBorder="1" applyAlignment="1">
      <alignment horizontal="center" vertical="center"/>
    </xf>
    <xf numFmtId="311" fontId="4" fillId="2" borderId="18" xfId="0" applyNumberFormat="1" applyFont="1" applyFill="1" applyBorder="1" applyAlignment="1">
      <alignment horizontal="center" vertical="center"/>
    </xf>
    <xf numFmtId="312" fontId="4" fillId="2" borderId="18" xfId="0" applyNumberFormat="1" applyFont="1" applyFill="1" applyBorder="1" applyAlignment="1">
      <alignment horizontal="center" vertical="center"/>
    </xf>
    <xf numFmtId="313" fontId="4" fillId="2" borderId="18" xfId="0" applyNumberFormat="1" applyFont="1" applyFill="1" applyBorder="1" applyAlignment="1">
      <alignment horizontal="center" vertical="center"/>
    </xf>
    <xf numFmtId="314" fontId="4" fillId="2" borderId="18" xfId="0" applyNumberFormat="1" applyFont="1" applyFill="1" applyBorder="1" applyAlignment="1">
      <alignment horizontal="center" vertical="center"/>
    </xf>
    <xf numFmtId="315" fontId="4" fillId="2" borderId="18" xfId="0" applyNumberFormat="1" applyFont="1" applyFill="1" applyBorder="1" applyAlignment="1">
      <alignment horizontal="center" vertical="center"/>
    </xf>
    <xf numFmtId="316" fontId="4" fillId="2" borderId="18" xfId="0" applyNumberFormat="1" applyFont="1" applyFill="1" applyBorder="1" applyAlignment="1">
      <alignment horizontal="center" vertical="center"/>
    </xf>
    <xf numFmtId="317" fontId="4" fillId="2" borderId="18" xfId="0" applyNumberFormat="1" applyFont="1" applyFill="1" applyBorder="1" applyAlignment="1">
      <alignment horizontal="center" vertical="center"/>
    </xf>
    <xf numFmtId="318" fontId="4" fillId="2" borderId="18" xfId="0" applyNumberFormat="1" applyFont="1" applyFill="1" applyBorder="1" applyAlignment="1">
      <alignment horizontal="center" vertical="center"/>
    </xf>
    <xf numFmtId="319" fontId="4" fillId="2" borderId="18" xfId="0" applyNumberFormat="1" applyFont="1" applyFill="1" applyBorder="1" applyAlignment="1">
      <alignment horizontal="center" vertical="center"/>
    </xf>
    <xf numFmtId="320" fontId="4" fillId="2" borderId="18" xfId="0" applyNumberFormat="1" applyFont="1" applyFill="1" applyBorder="1" applyAlignment="1">
      <alignment horizontal="center" vertical="center"/>
    </xf>
    <xf numFmtId="321" fontId="4" fillId="2" borderId="18" xfId="0" applyNumberFormat="1" applyFont="1" applyFill="1" applyBorder="1" applyAlignment="1">
      <alignment horizontal="center" vertical="center"/>
    </xf>
    <xf numFmtId="322" fontId="4" fillId="2" borderId="18" xfId="0" applyNumberFormat="1" applyFont="1" applyFill="1" applyBorder="1" applyAlignment="1">
      <alignment horizontal="center" vertical="center"/>
    </xf>
    <xf numFmtId="323" fontId="4" fillId="2" borderId="18" xfId="0" applyNumberFormat="1" applyFont="1" applyFill="1" applyBorder="1" applyAlignment="1">
      <alignment horizontal="center" vertical="center"/>
    </xf>
    <xf numFmtId="324" fontId="4" fillId="2" borderId="18" xfId="0" applyNumberFormat="1" applyFont="1" applyFill="1" applyBorder="1" applyAlignment="1">
      <alignment horizontal="center" vertical="center"/>
    </xf>
    <xf numFmtId="325" fontId="4" fillId="2" borderId="18" xfId="0" applyNumberFormat="1" applyFont="1" applyFill="1" applyBorder="1" applyAlignment="1">
      <alignment horizontal="center" vertical="center"/>
    </xf>
    <xf numFmtId="326" fontId="4" fillId="2" borderId="18" xfId="0" applyNumberFormat="1" applyFont="1" applyFill="1" applyBorder="1" applyAlignment="1">
      <alignment horizontal="center" vertical="center"/>
    </xf>
    <xf numFmtId="327" fontId="4" fillId="2" borderId="18" xfId="0" applyNumberFormat="1" applyFont="1" applyFill="1" applyBorder="1" applyAlignment="1">
      <alignment horizontal="center" vertical="center"/>
    </xf>
    <xf numFmtId="328" fontId="4" fillId="2" borderId="18" xfId="0" applyNumberFormat="1" applyFont="1" applyFill="1" applyBorder="1" applyAlignment="1">
      <alignment horizontal="center" vertical="center"/>
    </xf>
    <xf numFmtId="329" fontId="4" fillId="2" borderId="18" xfId="0" applyNumberFormat="1" applyFont="1" applyFill="1" applyBorder="1" applyAlignment="1">
      <alignment horizontal="center" vertical="center"/>
    </xf>
    <xf numFmtId="330" fontId="4" fillId="2" borderId="18" xfId="0" applyNumberFormat="1" applyFont="1" applyFill="1" applyBorder="1" applyAlignment="1">
      <alignment horizontal="center" vertical="center"/>
    </xf>
    <xf numFmtId="331" fontId="4" fillId="2" borderId="18" xfId="0" applyNumberFormat="1" applyFont="1" applyFill="1" applyBorder="1" applyAlignment="1">
      <alignment horizontal="center" vertical="center"/>
    </xf>
    <xf numFmtId="332" fontId="4" fillId="2" borderId="18" xfId="0" applyNumberFormat="1" applyFont="1" applyFill="1" applyBorder="1" applyAlignment="1">
      <alignment horizontal="center" vertical="center"/>
    </xf>
    <xf numFmtId="333" fontId="4" fillId="2" borderId="18" xfId="0" applyNumberFormat="1" applyFont="1" applyFill="1" applyBorder="1" applyAlignment="1">
      <alignment horizontal="center" vertical="center"/>
    </xf>
    <xf numFmtId="334" fontId="4" fillId="2" borderId="18" xfId="0" applyNumberFormat="1" applyFont="1" applyFill="1" applyBorder="1" applyAlignment="1">
      <alignment horizontal="center" vertical="center"/>
    </xf>
    <xf numFmtId="335" fontId="4" fillId="2" borderId="18" xfId="0" applyNumberFormat="1" applyFont="1" applyFill="1" applyBorder="1" applyAlignment="1">
      <alignment horizontal="center" vertical="center"/>
    </xf>
    <xf numFmtId="336" fontId="4" fillId="2" borderId="18" xfId="0" applyNumberFormat="1" applyFont="1" applyFill="1" applyBorder="1" applyAlignment="1">
      <alignment horizontal="center" vertical="center"/>
    </xf>
    <xf numFmtId="337" fontId="4" fillId="2" borderId="18" xfId="0" applyNumberFormat="1" applyFont="1" applyFill="1" applyBorder="1" applyAlignment="1">
      <alignment horizontal="center" vertical="center"/>
    </xf>
    <xf numFmtId="338" fontId="4" fillId="2" borderId="18" xfId="0" applyNumberFormat="1" applyFont="1" applyFill="1" applyBorder="1" applyAlignment="1">
      <alignment horizontal="center" vertical="center"/>
    </xf>
    <xf numFmtId="339" fontId="4" fillId="2" borderId="18" xfId="0" applyNumberFormat="1" applyFont="1" applyFill="1" applyBorder="1" applyAlignment="1">
      <alignment horizontal="center" vertical="center"/>
    </xf>
    <xf numFmtId="340" fontId="4" fillId="2" borderId="18" xfId="0" applyNumberFormat="1" applyFont="1" applyFill="1" applyBorder="1" applyAlignment="1">
      <alignment horizontal="center" vertical="center"/>
    </xf>
    <xf numFmtId="341" fontId="4" fillId="2" borderId="18" xfId="0" applyNumberFormat="1" applyFont="1" applyFill="1" applyBorder="1" applyAlignment="1">
      <alignment horizontal="center" vertical="center"/>
    </xf>
    <xf numFmtId="342" fontId="4" fillId="2" borderId="18" xfId="0" applyNumberFormat="1" applyFont="1" applyFill="1" applyBorder="1" applyAlignment="1">
      <alignment horizontal="center" vertical="center"/>
    </xf>
    <xf numFmtId="343" fontId="4" fillId="2" borderId="18" xfId="0" applyNumberFormat="1" applyFont="1" applyFill="1" applyBorder="1" applyAlignment="1">
      <alignment horizontal="center" vertical="center"/>
    </xf>
    <xf numFmtId="344" fontId="4" fillId="2" borderId="18" xfId="0" applyNumberFormat="1" applyFont="1" applyFill="1" applyBorder="1" applyAlignment="1">
      <alignment horizontal="center" vertical="center"/>
    </xf>
    <xf numFmtId="345" fontId="4" fillId="2" borderId="18" xfId="0" applyNumberFormat="1" applyFont="1" applyFill="1" applyBorder="1" applyAlignment="1">
      <alignment horizontal="center" vertical="center"/>
    </xf>
    <xf numFmtId="346" fontId="4" fillId="2" borderId="18" xfId="0" applyNumberFormat="1" applyFont="1" applyFill="1" applyBorder="1" applyAlignment="1">
      <alignment horizontal="center" vertical="center"/>
    </xf>
    <xf numFmtId="347" fontId="4" fillId="2" borderId="18" xfId="0" applyNumberFormat="1" applyFont="1" applyFill="1" applyBorder="1" applyAlignment="1">
      <alignment horizontal="center" vertical="center"/>
    </xf>
    <xf numFmtId="348" fontId="4" fillId="2" borderId="18" xfId="0" applyNumberFormat="1" applyFont="1" applyFill="1" applyBorder="1" applyAlignment="1">
      <alignment horizontal="center" vertical="center"/>
    </xf>
    <xf numFmtId="349" fontId="4" fillId="2" borderId="18" xfId="0" applyNumberFormat="1" applyFont="1" applyFill="1" applyBorder="1" applyAlignment="1">
      <alignment horizontal="center" vertical="center"/>
    </xf>
    <xf numFmtId="350" fontId="4" fillId="2" borderId="18" xfId="0" applyNumberFormat="1" applyFont="1" applyFill="1" applyBorder="1" applyAlignment="1">
      <alignment horizontal="center" vertical="center"/>
    </xf>
    <xf numFmtId="351" fontId="4" fillId="2" borderId="18" xfId="0" applyNumberFormat="1" applyFont="1" applyFill="1" applyBorder="1" applyAlignment="1">
      <alignment horizontal="center" vertical="center"/>
    </xf>
    <xf numFmtId="352" fontId="4" fillId="2" borderId="18" xfId="0" applyNumberFormat="1" applyFont="1" applyFill="1" applyBorder="1" applyAlignment="1">
      <alignment horizontal="center" vertical="center"/>
    </xf>
    <xf numFmtId="353" fontId="4" fillId="2" borderId="18" xfId="0" applyNumberFormat="1" applyFont="1" applyFill="1" applyBorder="1" applyAlignment="1">
      <alignment horizontal="center" vertical="center"/>
    </xf>
    <xf numFmtId="354" fontId="4" fillId="2" borderId="18" xfId="0" applyNumberFormat="1" applyFont="1" applyFill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355" fontId="4" fillId="0" borderId="18" xfId="1" applyNumberFormat="1" applyFont="1" applyBorder="1" applyAlignment="1">
      <alignment horizontal="center" vertical="center"/>
    </xf>
    <xf numFmtId="356" fontId="4" fillId="0" borderId="18" xfId="1" applyNumberFormat="1" applyFont="1" applyBorder="1" applyAlignment="1">
      <alignment horizontal="center" vertical="center"/>
    </xf>
    <xf numFmtId="357" fontId="4" fillId="0" borderId="18" xfId="1" applyNumberFormat="1" applyFont="1" applyBorder="1" applyAlignment="1">
      <alignment horizontal="center" vertical="center"/>
    </xf>
    <xf numFmtId="358" fontId="4" fillId="0" borderId="18" xfId="1" applyNumberFormat="1" applyFont="1" applyBorder="1" applyAlignment="1">
      <alignment horizontal="center" vertical="center"/>
    </xf>
    <xf numFmtId="359" fontId="4" fillId="0" borderId="18" xfId="1" applyNumberFormat="1" applyFont="1" applyBorder="1" applyAlignment="1">
      <alignment horizontal="center" vertical="center"/>
    </xf>
    <xf numFmtId="360" fontId="4" fillId="0" borderId="18" xfId="1" applyNumberFormat="1" applyFont="1" applyBorder="1" applyAlignment="1">
      <alignment horizontal="center" vertical="center"/>
    </xf>
    <xf numFmtId="361" fontId="4" fillId="0" borderId="18" xfId="1" applyNumberFormat="1" applyFont="1" applyBorder="1" applyAlignment="1">
      <alignment horizontal="center" vertical="center"/>
    </xf>
    <xf numFmtId="362" fontId="4" fillId="0" borderId="18" xfId="1" applyNumberFormat="1" applyFont="1" applyBorder="1" applyAlignment="1">
      <alignment horizontal="center" vertical="center"/>
    </xf>
    <xf numFmtId="363" fontId="4" fillId="0" borderId="18" xfId="1" applyNumberFormat="1" applyFont="1" applyBorder="1" applyAlignment="1">
      <alignment horizontal="center" vertical="center"/>
    </xf>
    <xf numFmtId="364" fontId="4" fillId="0" borderId="18" xfId="1" applyNumberFormat="1" applyFont="1" applyBorder="1" applyAlignment="1">
      <alignment horizontal="center" vertical="center"/>
    </xf>
    <xf numFmtId="365" fontId="4" fillId="0" borderId="18" xfId="1" applyNumberFormat="1" applyFont="1" applyBorder="1" applyAlignment="1">
      <alignment horizontal="center" vertical="center"/>
    </xf>
    <xf numFmtId="366" fontId="4" fillId="0" borderId="6" xfId="1" applyNumberFormat="1" applyFont="1" applyBorder="1" applyAlignment="1">
      <alignment horizontal="center" vertical="center"/>
    </xf>
    <xf numFmtId="366" fontId="4" fillId="0" borderId="21" xfId="1" applyNumberFormat="1" applyFont="1" applyBorder="1" applyAlignment="1">
      <alignment horizontal="center" vertical="center"/>
    </xf>
    <xf numFmtId="366" fontId="4" fillId="0" borderId="19" xfId="1" applyNumberFormat="1" applyFont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/>
    </xf>
    <xf numFmtId="260" fontId="4" fillId="2" borderId="18" xfId="0" applyNumberFormat="1" applyFont="1" applyFill="1" applyBorder="1" applyAlignment="1">
      <alignment horizontal="center"/>
    </xf>
    <xf numFmtId="261" fontId="4" fillId="2" borderId="18" xfId="0" applyNumberFormat="1" applyFont="1" applyFill="1" applyBorder="1" applyAlignment="1">
      <alignment horizontal="center"/>
    </xf>
    <xf numFmtId="262" fontId="4" fillId="2" borderId="18" xfId="0" applyNumberFormat="1" applyFont="1" applyFill="1" applyBorder="1" applyAlignment="1">
      <alignment horizontal="center"/>
    </xf>
    <xf numFmtId="263" fontId="4" fillId="2" borderId="18" xfId="0" applyNumberFormat="1" applyFont="1" applyFill="1" applyBorder="1" applyAlignment="1">
      <alignment horizontal="center"/>
    </xf>
    <xf numFmtId="264" fontId="4" fillId="2" borderId="18" xfId="0" applyNumberFormat="1" applyFont="1" applyFill="1" applyBorder="1" applyAlignment="1">
      <alignment horizontal="center"/>
    </xf>
    <xf numFmtId="265" fontId="4" fillId="2" borderId="18" xfId="0" applyNumberFormat="1" applyFont="1" applyFill="1" applyBorder="1" applyAlignment="1">
      <alignment horizontal="center"/>
    </xf>
    <xf numFmtId="266" fontId="4" fillId="2" borderId="18" xfId="0" applyNumberFormat="1" applyFont="1" applyFill="1" applyBorder="1" applyAlignment="1">
      <alignment horizontal="center"/>
    </xf>
    <xf numFmtId="267" fontId="4" fillId="2" borderId="18" xfId="0" applyNumberFormat="1" applyFont="1" applyFill="1" applyBorder="1" applyAlignment="1">
      <alignment horizontal="center"/>
    </xf>
    <xf numFmtId="268" fontId="4" fillId="2" borderId="18" xfId="0" applyNumberFormat="1" applyFont="1" applyFill="1" applyBorder="1" applyAlignment="1">
      <alignment horizontal="center"/>
    </xf>
    <xf numFmtId="269" fontId="4" fillId="2" borderId="18" xfId="0" applyNumberFormat="1" applyFont="1" applyFill="1" applyBorder="1" applyAlignment="1">
      <alignment horizontal="center"/>
    </xf>
    <xf numFmtId="270" fontId="4" fillId="2" borderId="18" xfId="0" applyNumberFormat="1" applyFont="1" applyFill="1" applyBorder="1" applyAlignment="1">
      <alignment horizontal="center"/>
    </xf>
    <xf numFmtId="271" fontId="4" fillId="2" borderId="18" xfId="0" applyNumberFormat="1" applyFont="1" applyFill="1" applyBorder="1" applyAlignment="1">
      <alignment horizontal="center"/>
    </xf>
    <xf numFmtId="272" fontId="4" fillId="2" borderId="18" xfId="0" applyNumberFormat="1" applyFont="1" applyFill="1" applyBorder="1" applyAlignment="1">
      <alignment horizontal="center"/>
    </xf>
    <xf numFmtId="273" fontId="4" fillId="2" borderId="18" xfId="0" applyNumberFormat="1" applyFont="1" applyFill="1" applyBorder="1" applyAlignment="1">
      <alignment horizontal="center"/>
    </xf>
    <xf numFmtId="274" fontId="4" fillId="2" borderId="18" xfId="0" applyNumberFormat="1" applyFont="1" applyFill="1" applyBorder="1" applyAlignment="1">
      <alignment horizontal="center"/>
    </xf>
    <xf numFmtId="275" fontId="4" fillId="2" borderId="18" xfId="0" applyNumberFormat="1" applyFont="1" applyFill="1" applyBorder="1" applyAlignment="1">
      <alignment horizontal="center"/>
    </xf>
    <xf numFmtId="276" fontId="4" fillId="2" borderId="18" xfId="0" applyNumberFormat="1" applyFont="1" applyFill="1" applyBorder="1" applyAlignment="1">
      <alignment horizontal="center"/>
    </xf>
    <xf numFmtId="277" fontId="4" fillId="2" borderId="18" xfId="0" applyNumberFormat="1" applyFont="1" applyFill="1" applyBorder="1" applyAlignment="1">
      <alignment horizontal="center"/>
    </xf>
    <xf numFmtId="278" fontId="4" fillId="2" borderId="18" xfId="0" applyNumberFormat="1" applyFont="1" applyFill="1" applyBorder="1" applyAlignment="1">
      <alignment horizontal="center"/>
    </xf>
    <xf numFmtId="279" fontId="4" fillId="2" borderId="18" xfId="0" applyNumberFormat="1" applyFont="1" applyFill="1" applyBorder="1" applyAlignment="1">
      <alignment horizontal="center"/>
    </xf>
    <xf numFmtId="280" fontId="4" fillId="2" borderId="18" xfId="0" applyNumberFormat="1" applyFont="1" applyFill="1" applyBorder="1" applyAlignment="1">
      <alignment horizontal="center"/>
    </xf>
    <xf numFmtId="281" fontId="4" fillId="2" borderId="18" xfId="0" applyNumberFormat="1" applyFont="1" applyFill="1" applyBorder="1" applyAlignment="1">
      <alignment horizontal="center"/>
    </xf>
    <xf numFmtId="282" fontId="4" fillId="2" borderId="18" xfId="0" applyNumberFormat="1" applyFont="1" applyFill="1" applyBorder="1" applyAlignment="1">
      <alignment horizontal="center"/>
    </xf>
    <xf numFmtId="283" fontId="4" fillId="2" borderId="18" xfId="0" applyNumberFormat="1" applyFont="1" applyFill="1" applyBorder="1" applyAlignment="1">
      <alignment horizontal="center"/>
    </xf>
    <xf numFmtId="284" fontId="4" fillId="2" borderId="18" xfId="0" applyNumberFormat="1" applyFont="1" applyFill="1" applyBorder="1" applyAlignment="1">
      <alignment horizontal="center"/>
    </xf>
    <xf numFmtId="285" fontId="4" fillId="2" borderId="18" xfId="0" applyNumberFormat="1" applyFont="1" applyFill="1" applyBorder="1" applyAlignment="1">
      <alignment horizontal="center"/>
    </xf>
    <xf numFmtId="286" fontId="4" fillId="2" borderId="18" xfId="0" applyNumberFormat="1" applyFont="1" applyFill="1" applyBorder="1" applyAlignment="1">
      <alignment horizontal="center"/>
    </xf>
    <xf numFmtId="287" fontId="4" fillId="2" borderId="18" xfId="0" applyNumberFormat="1" applyFont="1" applyFill="1" applyBorder="1" applyAlignment="1">
      <alignment horizontal="center"/>
    </xf>
    <xf numFmtId="288" fontId="4" fillId="2" borderId="18" xfId="0" applyNumberFormat="1" applyFont="1" applyFill="1" applyBorder="1" applyAlignment="1">
      <alignment horizontal="center"/>
    </xf>
    <xf numFmtId="289" fontId="4" fillId="2" borderId="18" xfId="0" applyNumberFormat="1" applyFont="1" applyFill="1" applyBorder="1" applyAlignment="1">
      <alignment horizontal="center"/>
    </xf>
    <xf numFmtId="290" fontId="4" fillId="2" borderId="18" xfId="0" applyNumberFormat="1" applyFont="1" applyFill="1" applyBorder="1" applyAlignment="1">
      <alignment horizontal="center"/>
    </xf>
    <xf numFmtId="291" fontId="4" fillId="2" borderId="18" xfId="0" applyNumberFormat="1" applyFont="1" applyFill="1" applyBorder="1" applyAlignment="1">
      <alignment horizontal="center"/>
    </xf>
    <xf numFmtId="292" fontId="4" fillId="2" borderId="18" xfId="0" applyNumberFormat="1" applyFont="1" applyFill="1" applyBorder="1" applyAlignment="1">
      <alignment horizontal="center"/>
    </xf>
    <xf numFmtId="293" fontId="4" fillId="2" borderId="18" xfId="0" applyNumberFormat="1" applyFont="1" applyFill="1" applyBorder="1" applyAlignment="1">
      <alignment horizontal="center"/>
    </xf>
    <xf numFmtId="294" fontId="4" fillId="2" borderId="18" xfId="0" applyNumberFormat="1" applyFont="1" applyFill="1" applyBorder="1" applyAlignment="1">
      <alignment horizontal="center"/>
    </xf>
    <xf numFmtId="295" fontId="4" fillId="2" borderId="18" xfId="0" applyNumberFormat="1" applyFont="1" applyFill="1" applyBorder="1" applyAlignment="1">
      <alignment horizontal="center"/>
    </xf>
    <xf numFmtId="296" fontId="4" fillId="2" borderId="18" xfId="0" applyNumberFormat="1" applyFont="1" applyFill="1" applyBorder="1" applyAlignment="1">
      <alignment horizontal="center"/>
    </xf>
    <xf numFmtId="297" fontId="4" fillId="2" borderId="18" xfId="0" applyNumberFormat="1" applyFont="1" applyFill="1" applyBorder="1" applyAlignment="1">
      <alignment horizontal="center"/>
    </xf>
    <xf numFmtId="298" fontId="4" fillId="2" borderId="18" xfId="0" applyNumberFormat="1" applyFont="1" applyFill="1" applyBorder="1" applyAlignment="1">
      <alignment horizontal="center"/>
    </xf>
    <xf numFmtId="299" fontId="4" fillId="2" borderId="18" xfId="0" applyNumberFormat="1" applyFont="1" applyFill="1" applyBorder="1" applyAlignment="1">
      <alignment horizontal="center"/>
    </xf>
    <xf numFmtId="300" fontId="4" fillId="2" borderId="18" xfId="0" applyNumberFormat="1" applyFont="1" applyFill="1" applyBorder="1" applyAlignment="1">
      <alignment horizontal="center"/>
    </xf>
    <xf numFmtId="301" fontId="4" fillId="2" borderId="18" xfId="0" applyNumberFormat="1" applyFont="1" applyFill="1" applyBorder="1" applyAlignment="1">
      <alignment horizontal="center"/>
    </xf>
    <xf numFmtId="302" fontId="4" fillId="2" borderId="18" xfId="0" applyNumberFormat="1" applyFont="1" applyFill="1" applyBorder="1" applyAlignment="1">
      <alignment horizontal="center"/>
    </xf>
    <xf numFmtId="303" fontId="4" fillId="2" borderId="18" xfId="0" applyNumberFormat="1" applyFont="1" applyFill="1" applyBorder="1" applyAlignment="1">
      <alignment horizontal="center"/>
    </xf>
    <xf numFmtId="304" fontId="4" fillId="2" borderId="18" xfId="0" applyNumberFormat="1" applyFont="1" applyFill="1" applyBorder="1" applyAlignment="1">
      <alignment horizontal="center"/>
    </xf>
    <xf numFmtId="305" fontId="4" fillId="2" borderId="18" xfId="0" applyNumberFormat="1" applyFont="1" applyFill="1" applyBorder="1" applyAlignment="1">
      <alignment horizontal="center"/>
    </xf>
    <xf numFmtId="306" fontId="4" fillId="2" borderId="18" xfId="0" applyNumberFormat="1" applyFont="1" applyFill="1" applyBorder="1" applyAlignment="1">
      <alignment horizontal="center"/>
    </xf>
    <xf numFmtId="307" fontId="4" fillId="2" borderId="18" xfId="0" applyNumberFormat="1" applyFont="1" applyFill="1" applyBorder="1" applyAlignment="1">
      <alignment horizontal="center"/>
    </xf>
    <xf numFmtId="308" fontId="4" fillId="2" borderId="18" xfId="0" applyNumberFormat="1" applyFont="1" applyFill="1" applyBorder="1" applyAlignment="1">
      <alignment horizontal="center"/>
    </xf>
    <xf numFmtId="309" fontId="4" fillId="2" borderId="18" xfId="0" applyNumberFormat="1" applyFont="1" applyFill="1" applyBorder="1" applyAlignment="1">
      <alignment horizontal="center"/>
    </xf>
    <xf numFmtId="310" fontId="4" fillId="2" borderId="18" xfId="0" applyNumberFormat="1" applyFont="1" applyFill="1" applyBorder="1" applyAlignment="1">
      <alignment horizontal="center"/>
    </xf>
    <xf numFmtId="311" fontId="4" fillId="2" borderId="18" xfId="0" applyNumberFormat="1" applyFont="1" applyFill="1" applyBorder="1" applyAlignment="1">
      <alignment horizontal="center"/>
    </xf>
    <xf numFmtId="312" fontId="4" fillId="2" borderId="18" xfId="0" applyNumberFormat="1" applyFont="1" applyFill="1" applyBorder="1" applyAlignment="1">
      <alignment horizontal="center"/>
    </xf>
    <xf numFmtId="313" fontId="4" fillId="2" borderId="18" xfId="0" applyNumberFormat="1" applyFont="1" applyFill="1" applyBorder="1" applyAlignment="1">
      <alignment horizontal="center"/>
    </xf>
    <xf numFmtId="314" fontId="4" fillId="2" borderId="18" xfId="0" applyNumberFormat="1" applyFont="1" applyFill="1" applyBorder="1" applyAlignment="1">
      <alignment horizontal="center"/>
    </xf>
    <xf numFmtId="315" fontId="4" fillId="2" borderId="18" xfId="0" applyNumberFormat="1" applyFont="1" applyFill="1" applyBorder="1" applyAlignment="1">
      <alignment horizontal="center"/>
    </xf>
    <xf numFmtId="316" fontId="4" fillId="2" borderId="18" xfId="0" applyNumberFormat="1" applyFont="1" applyFill="1" applyBorder="1" applyAlignment="1">
      <alignment horizontal="center"/>
    </xf>
    <xf numFmtId="317" fontId="4" fillId="2" borderId="18" xfId="0" applyNumberFormat="1" applyFont="1" applyFill="1" applyBorder="1" applyAlignment="1">
      <alignment horizontal="center"/>
    </xf>
    <xf numFmtId="318" fontId="4" fillId="2" borderId="18" xfId="0" applyNumberFormat="1" applyFont="1" applyFill="1" applyBorder="1" applyAlignment="1">
      <alignment horizontal="center"/>
    </xf>
    <xf numFmtId="319" fontId="4" fillId="2" borderId="18" xfId="0" applyNumberFormat="1" applyFont="1" applyFill="1" applyBorder="1" applyAlignment="1">
      <alignment horizontal="center"/>
    </xf>
    <xf numFmtId="320" fontId="4" fillId="2" borderId="18" xfId="0" applyNumberFormat="1" applyFont="1" applyFill="1" applyBorder="1" applyAlignment="1">
      <alignment horizontal="center"/>
    </xf>
    <xf numFmtId="321" fontId="4" fillId="2" borderId="18" xfId="0" applyNumberFormat="1" applyFont="1" applyFill="1" applyBorder="1" applyAlignment="1">
      <alignment horizontal="center"/>
    </xf>
    <xf numFmtId="322" fontId="4" fillId="2" borderId="18" xfId="0" applyNumberFormat="1" applyFont="1" applyFill="1" applyBorder="1" applyAlignment="1">
      <alignment horizontal="center"/>
    </xf>
    <xf numFmtId="323" fontId="4" fillId="2" borderId="18" xfId="0" applyNumberFormat="1" applyFont="1" applyFill="1" applyBorder="1" applyAlignment="1">
      <alignment horizontal="center"/>
    </xf>
    <xf numFmtId="324" fontId="4" fillId="2" borderId="18" xfId="0" applyNumberFormat="1" applyFont="1" applyFill="1" applyBorder="1" applyAlignment="1">
      <alignment horizontal="center"/>
    </xf>
    <xf numFmtId="325" fontId="4" fillId="2" borderId="18" xfId="0" applyNumberFormat="1" applyFont="1" applyFill="1" applyBorder="1" applyAlignment="1">
      <alignment horizontal="center"/>
    </xf>
    <xf numFmtId="326" fontId="4" fillId="2" borderId="18" xfId="0" applyNumberFormat="1" applyFont="1" applyFill="1" applyBorder="1" applyAlignment="1">
      <alignment horizontal="center"/>
    </xf>
    <xf numFmtId="327" fontId="4" fillId="2" borderId="18" xfId="0" applyNumberFormat="1" applyFont="1" applyFill="1" applyBorder="1" applyAlignment="1">
      <alignment horizontal="center"/>
    </xf>
    <xf numFmtId="328" fontId="4" fillId="2" borderId="18" xfId="0" applyNumberFormat="1" applyFont="1" applyFill="1" applyBorder="1" applyAlignment="1">
      <alignment horizontal="center"/>
    </xf>
    <xf numFmtId="329" fontId="4" fillId="2" borderId="18" xfId="0" applyNumberFormat="1" applyFont="1" applyFill="1" applyBorder="1" applyAlignment="1">
      <alignment horizontal="center"/>
    </xf>
    <xf numFmtId="330" fontId="4" fillId="2" borderId="18" xfId="0" applyNumberFormat="1" applyFont="1" applyFill="1" applyBorder="1" applyAlignment="1">
      <alignment horizontal="center"/>
    </xf>
    <xf numFmtId="331" fontId="4" fillId="2" borderId="18" xfId="0" applyNumberFormat="1" applyFont="1" applyFill="1" applyBorder="1" applyAlignment="1">
      <alignment horizontal="center"/>
    </xf>
    <xf numFmtId="332" fontId="4" fillId="2" borderId="18" xfId="0" applyNumberFormat="1" applyFont="1" applyFill="1" applyBorder="1" applyAlignment="1">
      <alignment horizontal="center"/>
    </xf>
    <xf numFmtId="333" fontId="4" fillId="2" borderId="18" xfId="0" applyNumberFormat="1" applyFont="1" applyFill="1" applyBorder="1" applyAlignment="1">
      <alignment horizontal="center"/>
    </xf>
    <xf numFmtId="334" fontId="4" fillId="2" borderId="18" xfId="0" applyNumberFormat="1" applyFont="1" applyFill="1" applyBorder="1" applyAlignment="1">
      <alignment horizontal="center"/>
    </xf>
    <xf numFmtId="335" fontId="4" fillId="2" borderId="18" xfId="0" applyNumberFormat="1" applyFont="1" applyFill="1" applyBorder="1" applyAlignment="1">
      <alignment horizontal="center"/>
    </xf>
    <xf numFmtId="336" fontId="4" fillId="2" borderId="18" xfId="0" applyNumberFormat="1" applyFont="1" applyFill="1" applyBorder="1" applyAlignment="1">
      <alignment horizontal="center"/>
    </xf>
    <xf numFmtId="337" fontId="4" fillId="2" borderId="18" xfId="0" applyNumberFormat="1" applyFont="1" applyFill="1" applyBorder="1" applyAlignment="1">
      <alignment horizontal="center"/>
    </xf>
    <xf numFmtId="338" fontId="4" fillId="2" borderId="18" xfId="0" applyNumberFormat="1" applyFont="1" applyFill="1" applyBorder="1" applyAlignment="1">
      <alignment horizontal="center"/>
    </xf>
    <xf numFmtId="339" fontId="4" fillId="2" borderId="18" xfId="0" applyNumberFormat="1" applyFont="1" applyFill="1" applyBorder="1" applyAlignment="1">
      <alignment horizontal="center"/>
    </xf>
    <xf numFmtId="340" fontId="4" fillId="2" borderId="18" xfId="0" applyNumberFormat="1" applyFont="1" applyFill="1" applyBorder="1" applyAlignment="1">
      <alignment horizontal="center"/>
    </xf>
    <xf numFmtId="341" fontId="4" fillId="2" borderId="18" xfId="0" applyNumberFormat="1" applyFont="1" applyFill="1" applyBorder="1" applyAlignment="1">
      <alignment horizontal="center"/>
    </xf>
    <xf numFmtId="342" fontId="4" fillId="2" borderId="18" xfId="0" applyNumberFormat="1" applyFont="1" applyFill="1" applyBorder="1" applyAlignment="1">
      <alignment horizontal="center"/>
    </xf>
    <xf numFmtId="343" fontId="4" fillId="2" borderId="18" xfId="0" applyNumberFormat="1" applyFont="1" applyFill="1" applyBorder="1" applyAlignment="1">
      <alignment horizontal="center"/>
    </xf>
    <xf numFmtId="344" fontId="4" fillId="2" borderId="18" xfId="0" applyNumberFormat="1" applyFont="1" applyFill="1" applyBorder="1" applyAlignment="1">
      <alignment horizontal="center"/>
    </xf>
    <xf numFmtId="345" fontId="4" fillId="2" borderId="18" xfId="0" applyNumberFormat="1" applyFont="1" applyFill="1" applyBorder="1" applyAlignment="1">
      <alignment horizontal="center"/>
    </xf>
    <xf numFmtId="346" fontId="4" fillId="2" borderId="18" xfId="0" applyNumberFormat="1" applyFont="1" applyFill="1" applyBorder="1" applyAlignment="1">
      <alignment horizontal="center"/>
    </xf>
    <xf numFmtId="347" fontId="4" fillId="2" borderId="18" xfId="0" applyNumberFormat="1" applyFont="1" applyFill="1" applyBorder="1" applyAlignment="1">
      <alignment horizontal="center"/>
    </xf>
    <xf numFmtId="348" fontId="4" fillId="2" borderId="18" xfId="0" applyNumberFormat="1" applyFont="1" applyFill="1" applyBorder="1" applyAlignment="1">
      <alignment horizontal="center"/>
    </xf>
    <xf numFmtId="349" fontId="4" fillId="2" borderId="18" xfId="0" applyNumberFormat="1" applyFont="1" applyFill="1" applyBorder="1" applyAlignment="1">
      <alignment horizontal="center"/>
    </xf>
    <xf numFmtId="350" fontId="4" fillId="2" borderId="18" xfId="0" applyNumberFormat="1" applyFont="1" applyFill="1" applyBorder="1" applyAlignment="1">
      <alignment horizontal="center"/>
    </xf>
    <xf numFmtId="351" fontId="4" fillId="2" borderId="18" xfId="0" applyNumberFormat="1" applyFont="1" applyFill="1" applyBorder="1" applyAlignment="1">
      <alignment horizontal="center"/>
    </xf>
    <xf numFmtId="352" fontId="4" fillId="2" borderId="18" xfId="0" applyNumberFormat="1" applyFont="1" applyFill="1" applyBorder="1" applyAlignment="1">
      <alignment horizontal="center"/>
    </xf>
    <xf numFmtId="353" fontId="4" fillId="2" borderId="18" xfId="0" applyNumberFormat="1" applyFont="1" applyFill="1" applyBorder="1" applyAlignment="1">
      <alignment horizontal="center"/>
    </xf>
    <xf numFmtId="354" fontId="4" fillId="2" borderId="18" xfId="0" applyNumberFormat="1" applyFont="1" applyFill="1" applyBorder="1" applyAlignment="1">
      <alignment horizontal="center"/>
    </xf>
    <xf numFmtId="364" fontId="4" fillId="0" borderId="19" xfId="1" applyNumberFormat="1" applyFont="1" applyBorder="1" applyAlignment="1">
      <alignment horizontal="center" vertical="center"/>
    </xf>
    <xf numFmtId="260" fontId="7" fillId="2" borderId="18" xfId="0" applyNumberFormat="1" applyFont="1" applyFill="1" applyBorder="1" applyAlignment="1">
      <alignment horizontal="center"/>
    </xf>
    <xf numFmtId="175" fontId="4" fillId="2" borderId="19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left"/>
    </xf>
    <xf numFmtId="0" fontId="4" fillId="0" borderId="18" xfId="0" applyFont="1" applyFill="1" applyBorder="1"/>
    <xf numFmtId="0" fontId="4" fillId="0" borderId="15" xfId="0" applyFont="1" applyFill="1" applyBorder="1"/>
    <xf numFmtId="2" fontId="4" fillId="0" borderId="18" xfId="0" applyNumberFormat="1" applyFont="1" applyFill="1" applyBorder="1"/>
    <xf numFmtId="0" fontId="4" fillId="2" borderId="19" xfId="1" applyFont="1" applyFill="1" applyBorder="1"/>
    <xf numFmtId="0" fontId="8" fillId="2" borderId="20" xfId="0" applyFont="1" applyFill="1" applyBorder="1"/>
    <xf numFmtId="0" fontId="7" fillId="2" borderId="14" xfId="1" applyFont="1" applyFill="1" applyBorder="1"/>
    <xf numFmtId="0" fontId="9" fillId="2" borderId="0" xfId="0" applyFont="1" applyFill="1" applyBorder="1"/>
    <xf numFmtId="0" fontId="7" fillId="2" borderId="19" xfId="1" applyFont="1" applyFill="1" applyBorder="1"/>
    <xf numFmtId="0" fontId="7" fillId="0" borderId="19" xfId="1" applyFont="1" applyBorder="1"/>
    <xf numFmtId="0" fontId="9" fillId="0" borderId="0" xfId="0" applyFont="1"/>
    <xf numFmtId="0" fontId="9" fillId="0" borderId="18" xfId="0" applyFont="1" applyFill="1" applyBorder="1" applyAlignment="1">
      <alignment horizontal="left"/>
    </xf>
    <xf numFmtId="0" fontId="10" fillId="2" borderId="19" xfId="1" applyFont="1" applyFill="1" applyBorder="1"/>
    <xf numFmtId="0" fontId="1" fillId="3" borderId="0" xfId="1" applyFill="1"/>
    <xf numFmtId="11" fontId="1" fillId="3" borderId="0" xfId="1" applyNumberFormat="1" applyFill="1"/>
    <xf numFmtId="0" fontId="2" fillId="2" borderId="5" xfId="1" applyFont="1" applyFill="1" applyBorder="1"/>
    <xf numFmtId="0" fontId="1" fillId="2" borderId="29" xfId="1" applyFill="1" applyBorder="1"/>
    <xf numFmtId="0" fontId="1" fillId="0" borderId="12" xfId="1" applyBorder="1"/>
    <xf numFmtId="0" fontId="1" fillId="0" borderId="28" xfId="1" applyBorder="1"/>
    <xf numFmtId="0" fontId="2" fillId="2" borderId="6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62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29.33203125" style="9" customWidth="1"/>
    <col min="2" max="2" width="13.6640625" customWidth="1"/>
    <col min="3" max="4" width="8.83203125" style="9"/>
    <col min="5" max="5" width="10.33203125" style="9" customWidth="1"/>
    <col min="6" max="7" width="8.83203125" style="9"/>
    <col min="8" max="8" width="10.5" style="9" customWidth="1"/>
    <col min="9" max="9" width="8.33203125" style="9" customWidth="1"/>
    <col min="10" max="10" width="12" style="9" customWidth="1"/>
    <col min="12" max="12" width="6.33203125" style="143" customWidth="1"/>
    <col min="13" max="22" width="8.83203125" style="128"/>
    <col min="23" max="23" width="8.83203125" style="128" customWidth="1"/>
    <col min="24" max="24" width="8.83203125" style="481"/>
    <col min="25" max="25" width="8.83203125" style="143"/>
    <col min="26" max="26" width="14.5" style="128" customWidth="1"/>
    <col min="27" max="27" width="9.83203125" style="128" customWidth="1"/>
    <col min="28" max="28" width="8.83203125" style="128"/>
    <col min="29" max="29" width="13.5" style="128" customWidth="1"/>
    <col min="30" max="30" width="8.83203125" style="128"/>
    <col min="31" max="31" width="13.6640625" style="128" customWidth="1"/>
    <col min="32" max="32" width="13.83203125" style="128" customWidth="1"/>
    <col min="33" max="33" width="15" style="128" customWidth="1"/>
    <col min="34" max="34" width="15.83203125" style="128" customWidth="1"/>
    <col min="35" max="38" width="8.83203125" style="128"/>
    <col min="39" max="39" width="6.5" style="481" customWidth="1"/>
    <col min="40" max="40" width="9.33203125" style="9" bestFit="1" customWidth="1"/>
    <col min="41" max="41" width="30.5" style="9" customWidth="1"/>
    <col min="42" max="42" width="9.83203125" style="247" customWidth="1"/>
    <col min="43" max="43" width="5.5" style="1" customWidth="1"/>
    <col min="44" max="44" width="12.5" style="248" customWidth="1"/>
    <col min="45" max="45" width="5.6640625" style="1" customWidth="1"/>
    <col min="46" max="46" width="15.5" style="247" customWidth="1"/>
    <col min="47" max="47" width="4.83203125" style="1" customWidth="1"/>
    <col min="48" max="48" width="14.5" style="9" customWidth="1"/>
    <col min="49" max="49" width="9.33203125" style="1" bestFit="1" customWidth="1"/>
    <col min="50" max="50" width="9.33203125" style="9" bestFit="1" customWidth="1"/>
    <col min="51" max="16384" width="8.83203125" style="9"/>
  </cols>
  <sheetData>
    <row r="1" spans="1:52" ht="18">
      <c r="A1" s="1" t="s">
        <v>528</v>
      </c>
      <c r="B1" s="252"/>
      <c r="C1" s="1"/>
      <c r="D1" s="1"/>
      <c r="E1" s="1"/>
      <c r="F1" s="1"/>
      <c r="G1" s="1"/>
      <c r="H1" s="1"/>
      <c r="I1" s="1"/>
      <c r="J1" s="2" t="s">
        <v>0</v>
      </c>
      <c r="K1" s="252"/>
      <c r="L1" s="11"/>
      <c r="M1" s="12"/>
      <c r="N1" s="12"/>
      <c r="O1" s="12"/>
      <c r="P1" s="12"/>
      <c r="Q1" s="479" t="s">
        <v>1</v>
      </c>
      <c r="R1" s="12"/>
      <c r="S1" s="12"/>
      <c r="T1" s="12"/>
      <c r="U1" s="12"/>
      <c r="V1" s="12"/>
      <c r="W1" s="12"/>
      <c r="X1" s="13"/>
      <c r="Y1" s="11"/>
      <c r="Z1" s="12"/>
      <c r="AA1" s="12"/>
      <c r="AB1" s="12"/>
      <c r="AC1" s="12"/>
      <c r="AD1" s="12"/>
      <c r="AE1" s="479" t="s">
        <v>2</v>
      </c>
      <c r="AF1" s="12"/>
      <c r="AG1" s="12"/>
      <c r="AH1" s="12"/>
      <c r="AI1" s="12"/>
      <c r="AJ1" s="12"/>
      <c r="AK1" s="12"/>
      <c r="AL1" s="12"/>
      <c r="AM1" s="483" t="s">
        <v>32</v>
      </c>
      <c r="AN1" s="3"/>
      <c r="AO1" s="4"/>
      <c r="AP1" s="5"/>
      <c r="AQ1" s="6"/>
      <c r="AR1" s="5" t="s">
        <v>3</v>
      </c>
      <c r="AS1" s="6"/>
      <c r="AT1" s="5" t="s">
        <v>3</v>
      </c>
      <c r="AU1" s="7"/>
      <c r="AV1" s="8" t="s">
        <v>0</v>
      </c>
      <c r="AX1" s="1"/>
      <c r="AY1" s="1"/>
      <c r="AZ1" s="1"/>
    </row>
    <row r="2" spans="1:52" ht="15" thickBot="1">
      <c r="A2" s="468" t="s">
        <v>4</v>
      </c>
      <c r="B2" s="469" t="s">
        <v>34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J2" s="10" t="s">
        <v>11</v>
      </c>
      <c r="K2" s="252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Y2" s="11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  <c r="AM2" s="250">
        <v>1</v>
      </c>
      <c r="AN2" s="3"/>
      <c r="AO2" s="14" t="s">
        <v>4</v>
      </c>
      <c r="AP2" s="15" t="s">
        <v>5</v>
      </c>
      <c r="AQ2" s="3"/>
      <c r="AR2" s="16" t="s">
        <v>12</v>
      </c>
      <c r="AS2" s="3"/>
      <c r="AT2" s="15" t="s">
        <v>13</v>
      </c>
      <c r="AU2" s="17"/>
      <c r="AV2" s="18" t="s">
        <v>14</v>
      </c>
      <c r="AX2" s="1"/>
      <c r="AY2" s="1"/>
      <c r="AZ2" s="1"/>
    </row>
    <row r="3" spans="1:52" ht="21" thickBot="1">
      <c r="A3" s="470" t="s">
        <v>277</v>
      </c>
      <c r="B3" s="471"/>
      <c r="C3" s="477">
        <v>0.16</v>
      </c>
      <c r="D3" s="477">
        <v>698.71</v>
      </c>
      <c r="E3" s="477">
        <v>46634.05</v>
      </c>
      <c r="F3" s="477">
        <v>575.12</v>
      </c>
      <c r="G3" s="477">
        <v>198.64</v>
      </c>
      <c r="H3" s="477">
        <v>1251.1199999999999</v>
      </c>
      <c r="I3" s="1"/>
      <c r="J3" s="19">
        <v>5</v>
      </c>
      <c r="K3" s="252"/>
      <c r="L3" s="20"/>
      <c r="M3" s="3" t="s">
        <v>15</v>
      </c>
      <c r="N3" s="21" t="s">
        <v>12</v>
      </c>
      <c r="O3" s="3"/>
      <c r="P3" s="3"/>
      <c r="Q3" s="3"/>
      <c r="R3" s="3"/>
      <c r="S3" s="3"/>
      <c r="T3" s="3"/>
      <c r="U3" s="3"/>
      <c r="V3" s="3"/>
      <c r="W3" s="3"/>
      <c r="X3" s="22"/>
      <c r="Y3" s="20"/>
      <c r="Z3" s="3" t="s">
        <v>15</v>
      </c>
      <c r="AA3" s="21" t="s">
        <v>12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22"/>
      <c r="AM3" s="249">
        <v>2</v>
      </c>
      <c r="AN3" s="3"/>
      <c r="AO3" s="470" t="s">
        <v>277</v>
      </c>
      <c r="AP3" s="23">
        <f t="shared" ref="AP3:AP66" si="0">C3</f>
        <v>0.16</v>
      </c>
      <c r="AQ3" s="24"/>
      <c r="AR3" s="25">
        <f t="shared" ref="AR3:AR66" si="1">D3/$D$236</f>
        <v>0.96391077020707161</v>
      </c>
      <c r="AS3" s="24"/>
      <c r="AT3" s="25">
        <f>E3/$D$236</f>
        <v>64.334363403092965</v>
      </c>
      <c r="AU3" s="24"/>
      <c r="AV3" s="26">
        <f>IF((AND(C3&gt;$J$3,C3&lt;$J$7)), 1, 0)</f>
        <v>0</v>
      </c>
      <c r="AY3" s="1"/>
      <c r="AZ3" s="1"/>
    </row>
    <row r="4" spans="1:52" ht="15">
      <c r="A4" s="472" t="s">
        <v>278</v>
      </c>
      <c r="B4" s="462" t="s">
        <v>35</v>
      </c>
      <c r="C4" s="477">
        <v>0.03</v>
      </c>
      <c r="D4" s="477">
        <v>578.34</v>
      </c>
      <c r="E4" s="477">
        <v>78278.720000000001</v>
      </c>
      <c r="F4" s="477">
        <v>499.2</v>
      </c>
      <c r="G4" s="477">
        <v>194.43</v>
      </c>
      <c r="H4" s="477">
        <v>1106.56</v>
      </c>
      <c r="I4" s="1"/>
      <c r="J4" s="1"/>
      <c r="K4" s="252"/>
      <c r="L4" s="20"/>
      <c r="M4" s="27">
        <f>D3</f>
        <v>698.71</v>
      </c>
      <c r="N4" s="27">
        <f>D4</f>
        <v>578.34</v>
      </c>
      <c r="O4" s="27">
        <f>D5</f>
        <v>658.05</v>
      </c>
      <c r="P4" s="27">
        <f>D6</f>
        <v>625.53</v>
      </c>
      <c r="Q4" s="27">
        <f>D7</f>
        <v>630.77</v>
      </c>
      <c r="R4" s="27">
        <f>D8</f>
        <v>636.79999999999995</v>
      </c>
      <c r="S4" s="27">
        <f>D9</f>
        <v>1148.53</v>
      </c>
      <c r="T4" s="27">
        <f>D10</f>
        <v>934.32</v>
      </c>
      <c r="U4" s="27">
        <f>D11</f>
        <v>890.21</v>
      </c>
      <c r="V4" s="27">
        <f>D12</f>
        <v>715.77</v>
      </c>
      <c r="W4" s="27">
        <f>D13</f>
        <v>583.49</v>
      </c>
      <c r="X4" s="27">
        <f>D14</f>
        <v>668.28</v>
      </c>
      <c r="Y4" s="20"/>
      <c r="Z4" s="28">
        <f>M4</f>
        <v>698.71</v>
      </c>
      <c r="AA4" s="29">
        <f t="shared" ref="AA4:AK11" si="2">N4</f>
        <v>578.34</v>
      </c>
      <c r="AB4" s="30">
        <f t="shared" si="2"/>
        <v>658.05</v>
      </c>
      <c r="AC4" s="31">
        <f t="shared" si="2"/>
        <v>625.53</v>
      </c>
      <c r="AD4" s="32">
        <f t="shared" si="2"/>
        <v>630.77</v>
      </c>
      <c r="AE4" s="33">
        <f t="shared" si="2"/>
        <v>636.79999999999995</v>
      </c>
      <c r="AF4" s="34">
        <f t="shared" si="2"/>
        <v>1148.53</v>
      </c>
      <c r="AG4" s="35">
        <f t="shared" si="2"/>
        <v>934.32</v>
      </c>
      <c r="AH4" s="36">
        <f t="shared" si="2"/>
        <v>890.21</v>
      </c>
      <c r="AI4" s="37">
        <f t="shared" si="2"/>
        <v>715.77</v>
      </c>
      <c r="AJ4" s="38">
        <f t="shared" si="2"/>
        <v>583.49</v>
      </c>
      <c r="AK4" s="39">
        <f t="shared" si="2"/>
        <v>668.28</v>
      </c>
      <c r="AL4" s="22"/>
      <c r="AM4" s="249">
        <v>3</v>
      </c>
      <c r="AN4" s="3"/>
      <c r="AO4" s="472" t="s">
        <v>278</v>
      </c>
      <c r="AP4" s="40">
        <f t="shared" si="0"/>
        <v>0.03</v>
      </c>
      <c r="AQ4" s="24"/>
      <c r="AR4" s="41">
        <f t="shared" si="1"/>
        <v>0.79785340819733197</v>
      </c>
      <c r="AT4" s="42">
        <f>E4/$D$236</f>
        <v>107.99001200215211</v>
      </c>
      <c r="AU4" s="24"/>
      <c r="AV4" s="26">
        <f t="shared" ref="AV4:AV67" si="3">IF((AND(C4&gt;$J$3,C4&lt;$J$7)), 1, 0)</f>
        <v>0</v>
      </c>
      <c r="AY4" s="1"/>
      <c r="AZ4" s="1"/>
    </row>
    <row r="5" spans="1:52" ht="15">
      <c r="A5" s="472" t="s">
        <v>279</v>
      </c>
      <c r="B5" s="462" t="s">
        <v>36</v>
      </c>
      <c r="C5" s="477">
        <v>0.25</v>
      </c>
      <c r="D5" s="477">
        <v>658.05</v>
      </c>
      <c r="E5" s="477">
        <v>4436.99</v>
      </c>
      <c r="F5" s="477">
        <v>589.16</v>
      </c>
      <c r="G5" s="477">
        <v>217.31</v>
      </c>
      <c r="H5" s="477">
        <v>1298.02</v>
      </c>
      <c r="I5" s="1"/>
      <c r="J5" s="1"/>
      <c r="K5" s="252"/>
      <c r="L5" s="20"/>
      <c r="M5" s="27">
        <f>D15</f>
        <v>681.71</v>
      </c>
      <c r="N5" s="27">
        <f>D16</f>
        <v>12657.65</v>
      </c>
      <c r="O5" s="27">
        <f>D17</f>
        <v>1093.3800000000001</v>
      </c>
      <c r="P5" s="27">
        <f>D18</f>
        <v>586.11</v>
      </c>
      <c r="Q5" s="27">
        <f>D19</f>
        <v>574.66</v>
      </c>
      <c r="R5" s="27">
        <f>D20</f>
        <v>557.79</v>
      </c>
      <c r="S5" s="27">
        <f>D21</f>
        <v>599.29999999999995</v>
      </c>
      <c r="T5" s="27">
        <f>D22</f>
        <v>854.12</v>
      </c>
      <c r="U5" s="27">
        <f>D23</f>
        <v>1529.19</v>
      </c>
      <c r="V5" s="27">
        <f>D24</f>
        <v>625.82000000000005</v>
      </c>
      <c r="W5" s="27">
        <f>D25</f>
        <v>649.75</v>
      </c>
      <c r="X5" s="27">
        <f>D26</f>
        <v>630.62</v>
      </c>
      <c r="Y5" s="20"/>
      <c r="Z5" s="43">
        <f t="shared" ref="Z5:Z11" si="4">M5</f>
        <v>681.71</v>
      </c>
      <c r="AA5" s="44">
        <f t="shared" si="2"/>
        <v>12657.65</v>
      </c>
      <c r="AB5" s="45">
        <f t="shared" si="2"/>
        <v>1093.3800000000001</v>
      </c>
      <c r="AC5" s="46">
        <f t="shared" si="2"/>
        <v>586.11</v>
      </c>
      <c r="AD5" s="47">
        <f t="shared" si="2"/>
        <v>574.66</v>
      </c>
      <c r="AE5" s="48">
        <f t="shared" si="2"/>
        <v>557.79</v>
      </c>
      <c r="AF5" s="49">
        <f t="shared" si="2"/>
        <v>599.29999999999995</v>
      </c>
      <c r="AG5" s="50">
        <f t="shared" si="2"/>
        <v>854.12</v>
      </c>
      <c r="AH5" s="51">
        <f t="shared" si="2"/>
        <v>1529.19</v>
      </c>
      <c r="AI5" s="52">
        <f t="shared" si="2"/>
        <v>625.82000000000005</v>
      </c>
      <c r="AJ5" s="53">
        <f t="shared" si="2"/>
        <v>649.75</v>
      </c>
      <c r="AK5" s="54">
        <f t="shared" si="2"/>
        <v>630.62</v>
      </c>
      <c r="AL5" s="22"/>
      <c r="AM5" s="249">
        <v>4</v>
      </c>
      <c r="AN5" s="3"/>
      <c r="AO5" s="472" t="s">
        <v>279</v>
      </c>
      <c r="AP5" s="40">
        <f t="shared" si="0"/>
        <v>0.25</v>
      </c>
      <c r="AQ5" s="24"/>
      <c r="AR5" s="41">
        <f t="shared" si="1"/>
        <v>0.90781795356408723</v>
      </c>
      <c r="AT5" s="42">
        <f>E5/$D$236</f>
        <v>6.1210837805399585</v>
      </c>
      <c r="AU5" s="24"/>
      <c r="AV5" s="26">
        <f t="shared" si="3"/>
        <v>0</v>
      </c>
      <c r="AY5" s="1"/>
      <c r="AZ5" s="1"/>
    </row>
    <row r="6" spans="1:52" ht="16" thickBot="1">
      <c r="A6" s="472" t="s">
        <v>280</v>
      </c>
      <c r="B6" s="462" t="s">
        <v>37</v>
      </c>
      <c r="C6" s="477">
        <v>0.13</v>
      </c>
      <c r="D6" s="477">
        <v>625.53</v>
      </c>
      <c r="E6" s="477">
        <v>2895.1</v>
      </c>
      <c r="F6" s="477">
        <v>568.36</v>
      </c>
      <c r="G6" s="477">
        <v>209.04</v>
      </c>
      <c r="H6" s="477">
        <v>1223.3499999999999</v>
      </c>
      <c r="I6" s="1"/>
      <c r="J6" s="55" t="s">
        <v>16</v>
      </c>
      <c r="K6" s="252"/>
      <c r="L6" s="20"/>
      <c r="M6" s="27">
        <f>D27</f>
        <v>639.6</v>
      </c>
      <c r="N6" s="27">
        <f>D28</f>
        <v>675.17</v>
      </c>
      <c r="O6" s="27">
        <f>D29</f>
        <v>1262.5999999999999</v>
      </c>
      <c r="P6" s="27">
        <f>D30</f>
        <v>643.12</v>
      </c>
      <c r="Q6" s="27">
        <f>D31</f>
        <v>600.37</v>
      </c>
      <c r="R6" s="27">
        <f>D32</f>
        <v>3853.85</v>
      </c>
      <c r="S6" s="27">
        <f>D33</f>
        <v>691.73</v>
      </c>
      <c r="T6" s="27">
        <f>D34</f>
        <v>850.71</v>
      </c>
      <c r="U6" s="27">
        <f>D35</f>
        <v>538.94000000000005</v>
      </c>
      <c r="V6" s="27">
        <f>D36</f>
        <v>640.04</v>
      </c>
      <c r="W6" s="27">
        <f>D37</f>
        <v>6243.75</v>
      </c>
      <c r="X6" s="27">
        <f>D38</f>
        <v>663.23</v>
      </c>
      <c r="Y6" s="20"/>
      <c r="Z6" s="56">
        <f t="shared" si="4"/>
        <v>639.6</v>
      </c>
      <c r="AA6" s="57">
        <f t="shared" si="2"/>
        <v>675.17</v>
      </c>
      <c r="AB6" s="58">
        <f t="shared" si="2"/>
        <v>1262.5999999999999</v>
      </c>
      <c r="AC6" s="59">
        <f t="shared" si="2"/>
        <v>643.12</v>
      </c>
      <c r="AD6" s="60">
        <f t="shared" si="2"/>
        <v>600.37</v>
      </c>
      <c r="AE6" s="61">
        <f t="shared" si="2"/>
        <v>3853.85</v>
      </c>
      <c r="AF6" s="62">
        <f t="shared" si="2"/>
        <v>691.73</v>
      </c>
      <c r="AG6" s="63">
        <f t="shared" si="2"/>
        <v>850.71</v>
      </c>
      <c r="AH6" s="64">
        <f t="shared" si="2"/>
        <v>538.94000000000005</v>
      </c>
      <c r="AI6" s="65">
        <f t="shared" si="2"/>
        <v>640.04</v>
      </c>
      <c r="AJ6" s="66">
        <f t="shared" si="2"/>
        <v>6243.75</v>
      </c>
      <c r="AK6" s="67">
        <f t="shared" si="2"/>
        <v>663.23</v>
      </c>
      <c r="AL6" s="22"/>
      <c r="AM6" s="249">
        <v>5</v>
      </c>
      <c r="AN6" s="3"/>
      <c r="AO6" s="472" t="s">
        <v>280</v>
      </c>
      <c r="AP6" s="40">
        <f t="shared" si="0"/>
        <v>0.13</v>
      </c>
      <c r="AQ6" s="24"/>
      <c r="AR6" s="41">
        <f t="shared" si="1"/>
        <v>0.86295473671141032</v>
      </c>
      <c r="AT6" s="42">
        <f>E6/$D$236</f>
        <v>3.9939575372135692</v>
      </c>
      <c r="AU6" s="24"/>
      <c r="AV6" s="26">
        <f t="shared" si="3"/>
        <v>0</v>
      </c>
      <c r="AY6" s="1"/>
      <c r="AZ6" s="1"/>
    </row>
    <row r="7" spans="1:52" ht="16" thickBot="1">
      <c r="A7" s="472" t="s">
        <v>281</v>
      </c>
      <c r="B7" s="462" t="s">
        <v>38</v>
      </c>
      <c r="C7" s="477">
        <v>0.3</v>
      </c>
      <c r="D7" s="477">
        <v>630.77</v>
      </c>
      <c r="E7" s="477">
        <v>3726.84</v>
      </c>
      <c r="F7" s="477">
        <v>572.52</v>
      </c>
      <c r="G7" s="477">
        <v>215.28</v>
      </c>
      <c r="H7" s="477">
        <v>1312.64</v>
      </c>
      <c r="I7" s="1"/>
      <c r="J7" s="19">
        <v>100</v>
      </c>
      <c r="K7" s="252"/>
      <c r="L7" s="20"/>
      <c r="M7" s="27">
        <f>D39</f>
        <v>612.83000000000004</v>
      </c>
      <c r="N7" s="27">
        <f>D40</f>
        <v>587.77</v>
      </c>
      <c r="O7" s="27">
        <f>D41</f>
        <v>1257.17</v>
      </c>
      <c r="P7" s="27">
        <f>D42</f>
        <v>604.45000000000005</v>
      </c>
      <c r="Q7" s="27">
        <f>D43</f>
        <v>601.62</v>
      </c>
      <c r="R7" s="27">
        <f>D44</f>
        <v>658.14</v>
      </c>
      <c r="S7" s="27">
        <f>D45</f>
        <v>659.3</v>
      </c>
      <c r="T7" s="27">
        <f>D46</f>
        <v>639.79999999999995</v>
      </c>
      <c r="U7" s="27">
        <f>D47</f>
        <v>639.49</v>
      </c>
      <c r="V7" s="27">
        <f>D48</f>
        <v>4308.67</v>
      </c>
      <c r="W7" s="27">
        <f>D49</f>
        <v>701.79</v>
      </c>
      <c r="X7" s="27">
        <f>D50</f>
        <v>617.86</v>
      </c>
      <c r="Y7" s="20"/>
      <c r="Z7" s="68">
        <f t="shared" si="4"/>
        <v>612.83000000000004</v>
      </c>
      <c r="AA7" s="69">
        <f t="shared" si="2"/>
        <v>587.77</v>
      </c>
      <c r="AB7" s="70">
        <f t="shared" si="2"/>
        <v>1257.17</v>
      </c>
      <c r="AC7" s="71">
        <f t="shared" si="2"/>
        <v>604.45000000000005</v>
      </c>
      <c r="AD7" s="72">
        <f t="shared" si="2"/>
        <v>601.62</v>
      </c>
      <c r="AE7" s="73">
        <f t="shared" si="2"/>
        <v>658.14</v>
      </c>
      <c r="AF7" s="74">
        <f t="shared" si="2"/>
        <v>659.3</v>
      </c>
      <c r="AG7" s="75">
        <f t="shared" si="2"/>
        <v>639.79999999999995</v>
      </c>
      <c r="AH7" s="76">
        <f t="shared" si="2"/>
        <v>639.49</v>
      </c>
      <c r="AI7" s="77">
        <f t="shared" si="2"/>
        <v>4308.67</v>
      </c>
      <c r="AJ7" s="78">
        <f t="shared" si="2"/>
        <v>701.79</v>
      </c>
      <c r="AK7" s="79">
        <f t="shared" si="2"/>
        <v>617.86</v>
      </c>
      <c r="AL7" s="22"/>
      <c r="AM7" s="249">
        <v>6</v>
      </c>
      <c r="AN7" s="3"/>
      <c r="AO7" s="472" t="s">
        <v>281</v>
      </c>
      <c r="AP7" s="40">
        <f t="shared" si="0"/>
        <v>0.3</v>
      </c>
      <c r="AQ7" s="24"/>
      <c r="AR7" s="41">
        <f t="shared" si="1"/>
        <v>0.87018361913170639</v>
      </c>
      <c r="AT7" s="42">
        <f>E7/$D$236</f>
        <v>5.1413908700870499</v>
      </c>
      <c r="AU7" s="24"/>
      <c r="AV7" s="26">
        <f t="shared" si="3"/>
        <v>0</v>
      </c>
      <c r="AY7" s="1"/>
      <c r="AZ7" s="1"/>
    </row>
    <row r="8" spans="1:52" ht="15">
      <c r="A8" s="472" t="s">
        <v>282</v>
      </c>
      <c r="B8" s="462" t="s">
        <v>39</v>
      </c>
      <c r="C8" s="477">
        <v>0.38</v>
      </c>
      <c r="D8" s="477">
        <v>636.79999999999995</v>
      </c>
      <c r="E8" s="477">
        <v>2659.19</v>
      </c>
      <c r="F8" s="477">
        <v>580.84</v>
      </c>
      <c r="G8" s="477">
        <v>201.71</v>
      </c>
      <c r="H8" s="477">
        <v>1274.05</v>
      </c>
      <c r="I8" s="1"/>
      <c r="J8" s="1"/>
      <c r="L8" s="20"/>
      <c r="M8" s="27">
        <f>D51</f>
        <v>1244.8399999999999</v>
      </c>
      <c r="N8" s="27">
        <f>D52</f>
        <v>610.61</v>
      </c>
      <c r="O8" s="27">
        <f>D53</f>
        <v>1154.02</v>
      </c>
      <c r="P8" s="27">
        <f>D54</f>
        <v>49795.24</v>
      </c>
      <c r="Q8" s="27">
        <f>D55</f>
        <v>601.79</v>
      </c>
      <c r="R8" s="27">
        <f>D56</f>
        <v>716.75</v>
      </c>
      <c r="S8" s="27">
        <f>D57</f>
        <v>623.53</v>
      </c>
      <c r="T8" s="27">
        <f>D58</f>
        <v>499.19</v>
      </c>
      <c r="U8" s="27">
        <f>D59</f>
        <v>21766.87</v>
      </c>
      <c r="V8" s="27">
        <f>D60</f>
        <v>12075.15</v>
      </c>
      <c r="W8" s="27">
        <f>D61</f>
        <v>585.21</v>
      </c>
      <c r="X8" s="27">
        <f>D62</f>
        <v>594.02</v>
      </c>
      <c r="Y8" s="20"/>
      <c r="Z8" s="80">
        <f t="shared" si="4"/>
        <v>1244.8399999999999</v>
      </c>
      <c r="AA8" s="81">
        <f t="shared" si="2"/>
        <v>610.61</v>
      </c>
      <c r="AB8" s="82">
        <f t="shared" si="2"/>
        <v>1154.02</v>
      </c>
      <c r="AC8" s="83">
        <f t="shared" si="2"/>
        <v>49795.24</v>
      </c>
      <c r="AD8" s="84">
        <f t="shared" si="2"/>
        <v>601.79</v>
      </c>
      <c r="AE8" s="85">
        <f t="shared" si="2"/>
        <v>716.75</v>
      </c>
      <c r="AF8" s="86">
        <f t="shared" si="2"/>
        <v>623.53</v>
      </c>
      <c r="AG8" s="87">
        <f t="shared" si="2"/>
        <v>499.19</v>
      </c>
      <c r="AH8" s="88">
        <f t="shared" si="2"/>
        <v>21766.87</v>
      </c>
      <c r="AI8" s="89">
        <f t="shared" si="2"/>
        <v>12075.15</v>
      </c>
      <c r="AJ8" s="90">
        <f t="shared" si="2"/>
        <v>585.21</v>
      </c>
      <c r="AK8" s="91">
        <f t="shared" si="2"/>
        <v>594.02</v>
      </c>
      <c r="AL8" s="22"/>
      <c r="AM8" s="249">
        <v>7</v>
      </c>
      <c r="AN8" s="3"/>
      <c r="AO8" s="472" t="s">
        <v>282</v>
      </c>
      <c r="AP8" s="40">
        <f t="shared" si="0"/>
        <v>0.38</v>
      </c>
      <c r="AQ8" s="24"/>
      <c r="AR8" s="41">
        <f>D8/$D$237</f>
        <v>0.89747022760904793</v>
      </c>
      <c r="AT8" s="42">
        <f>E8/$D$237</f>
        <v>3.7477133394404909</v>
      </c>
      <c r="AU8" s="24"/>
      <c r="AV8" s="26">
        <f t="shared" si="3"/>
        <v>0</v>
      </c>
      <c r="AY8" s="1"/>
      <c r="AZ8" s="1"/>
    </row>
    <row r="9" spans="1:52" ht="15">
      <c r="A9" s="472" t="s">
        <v>283</v>
      </c>
      <c r="B9" s="462" t="s">
        <v>40</v>
      </c>
      <c r="C9" s="477">
        <v>8.3699999999999992</v>
      </c>
      <c r="D9" s="477">
        <v>1148.53</v>
      </c>
      <c r="E9" s="477">
        <v>5327.21</v>
      </c>
      <c r="F9" s="477">
        <v>713.44</v>
      </c>
      <c r="G9" s="477">
        <v>241.23</v>
      </c>
      <c r="H9" s="477">
        <v>3892.25</v>
      </c>
      <c r="I9" s="1"/>
      <c r="J9" s="1"/>
      <c r="K9" s="252"/>
      <c r="L9" s="20"/>
      <c r="M9" s="27">
        <f>D63</f>
        <v>16580.580000000002</v>
      </c>
      <c r="N9" s="27">
        <f>D64</f>
        <v>34447.199999999997</v>
      </c>
      <c r="O9" s="27">
        <f>D65</f>
        <v>639.38</v>
      </c>
      <c r="P9" s="27">
        <f>D66</f>
        <v>6269.13</v>
      </c>
      <c r="Q9" s="27">
        <f>D67</f>
        <v>610.49</v>
      </c>
      <c r="R9" s="27">
        <f>D68</f>
        <v>583.71</v>
      </c>
      <c r="S9" s="27">
        <f>D69</f>
        <v>483.42</v>
      </c>
      <c r="T9" s="27">
        <f>D70</f>
        <v>3236.91</v>
      </c>
      <c r="U9" s="27">
        <f>D71</f>
        <v>29652.16</v>
      </c>
      <c r="V9" s="27">
        <f>D72</f>
        <v>762.06</v>
      </c>
      <c r="W9" s="27">
        <f>D73</f>
        <v>23677.52</v>
      </c>
      <c r="X9" s="27">
        <f>D74</f>
        <v>17993.990000000002</v>
      </c>
      <c r="Y9" s="20"/>
      <c r="Z9" s="92">
        <f t="shared" si="4"/>
        <v>16580.580000000002</v>
      </c>
      <c r="AA9" s="93">
        <f t="shared" si="2"/>
        <v>34447.199999999997</v>
      </c>
      <c r="AB9" s="94">
        <f t="shared" si="2"/>
        <v>639.38</v>
      </c>
      <c r="AC9" s="95">
        <f t="shared" si="2"/>
        <v>6269.13</v>
      </c>
      <c r="AD9" s="96">
        <f t="shared" si="2"/>
        <v>610.49</v>
      </c>
      <c r="AE9" s="97">
        <f t="shared" si="2"/>
        <v>583.71</v>
      </c>
      <c r="AF9" s="98">
        <f t="shared" si="2"/>
        <v>483.42</v>
      </c>
      <c r="AG9" s="99">
        <f t="shared" si="2"/>
        <v>3236.91</v>
      </c>
      <c r="AH9" s="100">
        <f t="shared" si="2"/>
        <v>29652.16</v>
      </c>
      <c r="AI9" s="101">
        <f t="shared" si="2"/>
        <v>762.06</v>
      </c>
      <c r="AJ9" s="102">
        <f t="shared" si="2"/>
        <v>23677.52</v>
      </c>
      <c r="AK9" s="103">
        <f t="shared" si="2"/>
        <v>17993.990000000002</v>
      </c>
      <c r="AL9" s="22"/>
      <c r="AM9" s="249">
        <v>8</v>
      </c>
      <c r="AN9" s="3"/>
      <c r="AO9" s="472" t="s">
        <v>283</v>
      </c>
      <c r="AP9" s="40">
        <f t="shared" si="0"/>
        <v>8.3699999999999992</v>
      </c>
      <c r="AQ9" s="24"/>
      <c r="AR9" s="41">
        <f t="shared" si="1"/>
        <v>1.5844634210272186</v>
      </c>
      <c r="AT9" s="42">
        <f>E9/$D$236</f>
        <v>7.3491936485162856</v>
      </c>
      <c r="AU9" s="24"/>
      <c r="AV9" s="26">
        <f t="shared" si="3"/>
        <v>1</v>
      </c>
      <c r="AY9" s="1"/>
      <c r="AZ9" s="1"/>
    </row>
    <row r="10" spans="1:52" ht="15">
      <c r="A10" s="473" t="s">
        <v>284</v>
      </c>
      <c r="B10" s="462" t="s">
        <v>41</v>
      </c>
      <c r="C10" s="477">
        <v>6.27</v>
      </c>
      <c r="D10" s="477">
        <v>934.32</v>
      </c>
      <c r="E10" s="477">
        <v>4279.47</v>
      </c>
      <c r="F10" s="477">
        <v>619.84</v>
      </c>
      <c r="G10" s="477">
        <v>238.16</v>
      </c>
      <c r="H10" s="477">
        <v>2912.47</v>
      </c>
      <c r="I10" s="1"/>
      <c r="J10" s="1"/>
      <c r="K10" s="252"/>
      <c r="L10" s="20"/>
      <c r="M10" s="27">
        <f>D75</f>
        <v>49706.34</v>
      </c>
      <c r="N10" s="27">
        <f>D76</f>
        <v>657.99</v>
      </c>
      <c r="O10" s="27">
        <f>D77</f>
        <v>602.49</v>
      </c>
      <c r="P10" s="27">
        <f>D78</f>
        <v>641.30999999999995</v>
      </c>
      <c r="Q10" s="27">
        <f>D79</f>
        <v>585.37</v>
      </c>
      <c r="R10" s="27">
        <f>D80</f>
        <v>13663.48</v>
      </c>
      <c r="S10" s="27">
        <f>D81</f>
        <v>436.66</v>
      </c>
      <c r="T10" s="27">
        <f>D82</f>
        <v>1290.4000000000001</v>
      </c>
      <c r="U10" s="27">
        <f>D83</f>
        <v>583.66999999999996</v>
      </c>
      <c r="V10" s="27">
        <f>D84</f>
        <v>587.57000000000005</v>
      </c>
      <c r="W10" s="27">
        <f>D85</f>
        <v>614.79999999999995</v>
      </c>
      <c r="X10" s="27">
        <f>D86</f>
        <v>649.62</v>
      </c>
      <c r="Y10" s="20"/>
      <c r="Z10" s="104">
        <f t="shared" si="4"/>
        <v>49706.34</v>
      </c>
      <c r="AA10" s="105">
        <f t="shared" si="2"/>
        <v>657.99</v>
      </c>
      <c r="AB10" s="106">
        <f t="shared" si="2"/>
        <v>602.49</v>
      </c>
      <c r="AC10" s="107">
        <f t="shared" si="2"/>
        <v>641.30999999999995</v>
      </c>
      <c r="AD10" s="108">
        <f t="shared" si="2"/>
        <v>585.37</v>
      </c>
      <c r="AE10" s="109">
        <f t="shared" si="2"/>
        <v>13663.48</v>
      </c>
      <c r="AF10" s="110">
        <f t="shared" si="2"/>
        <v>436.66</v>
      </c>
      <c r="AG10" s="111">
        <f t="shared" si="2"/>
        <v>1290.4000000000001</v>
      </c>
      <c r="AH10" s="112">
        <f t="shared" si="2"/>
        <v>583.66999999999996</v>
      </c>
      <c r="AI10" s="113">
        <f t="shared" si="2"/>
        <v>587.57000000000005</v>
      </c>
      <c r="AJ10" s="114">
        <f t="shared" si="2"/>
        <v>614.79999999999995</v>
      </c>
      <c r="AK10" s="115">
        <f t="shared" si="2"/>
        <v>649.62</v>
      </c>
      <c r="AL10" s="22"/>
      <c r="AM10" s="249">
        <v>9</v>
      </c>
      <c r="AN10" s="3"/>
      <c r="AO10" s="473" t="s">
        <v>284</v>
      </c>
      <c r="AP10" s="40">
        <f t="shared" si="0"/>
        <v>6.27</v>
      </c>
      <c r="AQ10" s="24"/>
      <c r="AR10" s="41">
        <f t="shared" si="1"/>
        <v>1.2889483631547727</v>
      </c>
      <c r="AT10" s="42">
        <f>E10/$D$236</f>
        <v>5.9037758494626624</v>
      </c>
      <c r="AU10" s="24"/>
      <c r="AV10" s="26">
        <f t="shared" si="3"/>
        <v>1</v>
      </c>
      <c r="AY10" s="1"/>
      <c r="AZ10" s="1"/>
    </row>
    <row r="11" spans="1:52" ht="15">
      <c r="A11" s="472" t="s">
        <v>285</v>
      </c>
      <c r="B11" s="462" t="s">
        <v>42</v>
      </c>
      <c r="C11" s="477">
        <v>0.44</v>
      </c>
      <c r="D11" s="477">
        <v>890.21</v>
      </c>
      <c r="E11" s="477">
        <v>29821.96</v>
      </c>
      <c r="F11" s="477">
        <v>624</v>
      </c>
      <c r="G11" s="477">
        <v>243.31</v>
      </c>
      <c r="H11" s="477">
        <v>1382.21</v>
      </c>
      <c r="I11" s="1"/>
      <c r="J11" s="1"/>
      <c r="K11" s="252"/>
      <c r="L11" s="20"/>
      <c r="M11" s="27">
        <f>D87</f>
        <v>29071.4</v>
      </c>
      <c r="N11" s="27">
        <f>D88</f>
        <v>640.01</v>
      </c>
      <c r="O11" s="27">
        <f>D89</f>
        <v>13827.17</v>
      </c>
      <c r="P11" s="27">
        <f>D90</f>
        <v>596.94000000000005</v>
      </c>
      <c r="Q11" s="27">
        <f>D91</f>
        <v>669.96</v>
      </c>
      <c r="R11" s="27">
        <f>D92</f>
        <v>684.26</v>
      </c>
      <c r="S11" s="27">
        <f>D93</f>
        <v>644.02</v>
      </c>
      <c r="T11" s="27">
        <f>D94</f>
        <v>618.13</v>
      </c>
      <c r="U11" s="27">
        <f>D95</f>
        <v>43800.58</v>
      </c>
      <c r="V11" s="27">
        <f>D96</f>
        <v>633.49</v>
      </c>
      <c r="W11" s="27">
        <f>D97</f>
        <v>569.19000000000005</v>
      </c>
      <c r="X11" s="27">
        <f>D98</f>
        <v>570.76</v>
      </c>
      <c r="Y11" s="20"/>
      <c r="Z11" s="116">
        <f t="shared" si="4"/>
        <v>29071.4</v>
      </c>
      <c r="AA11" s="117">
        <f t="shared" si="2"/>
        <v>640.01</v>
      </c>
      <c r="AB11" s="118">
        <f t="shared" si="2"/>
        <v>13827.17</v>
      </c>
      <c r="AC11" s="119">
        <f t="shared" si="2"/>
        <v>596.94000000000005</v>
      </c>
      <c r="AD11" s="120">
        <f t="shared" si="2"/>
        <v>669.96</v>
      </c>
      <c r="AE11" s="121">
        <f t="shared" si="2"/>
        <v>684.26</v>
      </c>
      <c r="AF11" s="122">
        <f t="shared" si="2"/>
        <v>644.02</v>
      </c>
      <c r="AG11" s="123">
        <f t="shared" si="2"/>
        <v>618.13</v>
      </c>
      <c r="AH11" s="124">
        <f t="shared" si="2"/>
        <v>43800.58</v>
      </c>
      <c r="AI11" s="125">
        <f t="shared" si="2"/>
        <v>633.49</v>
      </c>
      <c r="AJ11" s="126">
        <f t="shared" si="2"/>
        <v>569.19000000000005</v>
      </c>
      <c r="AK11" s="127">
        <f t="shared" si="2"/>
        <v>570.76</v>
      </c>
      <c r="AL11" s="22"/>
      <c r="AM11" s="249">
        <v>10</v>
      </c>
      <c r="AN11" s="3"/>
      <c r="AO11" s="472" t="s">
        <v>285</v>
      </c>
      <c r="AP11" s="40">
        <f t="shared" si="0"/>
        <v>0.44</v>
      </c>
      <c r="AQ11" s="24"/>
      <c r="AR11" s="41">
        <f>D11/$D$237</f>
        <v>1.2546120780776551</v>
      </c>
      <c r="AT11" s="42">
        <f>E11/$D$237</f>
        <v>42.029398914805157</v>
      </c>
      <c r="AU11" s="24"/>
      <c r="AV11" s="26">
        <f t="shared" si="3"/>
        <v>0</v>
      </c>
      <c r="AY11" s="1"/>
      <c r="AZ11" s="1"/>
    </row>
    <row r="12" spans="1:52" ht="15">
      <c r="A12" s="472" t="s">
        <v>286</v>
      </c>
      <c r="B12" s="462" t="s">
        <v>43</v>
      </c>
      <c r="C12" s="477">
        <v>0.65</v>
      </c>
      <c r="D12" s="477">
        <v>715.77</v>
      </c>
      <c r="E12" s="477">
        <v>16001.42</v>
      </c>
      <c r="F12" s="477">
        <v>564.72</v>
      </c>
      <c r="G12" s="477">
        <v>213.2</v>
      </c>
      <c r="H12" s="477">
        <v>1283.3599999999999</v>
      </c>
      <c r="I12" s="1"/>
      <c r="J12" s="1"/>
      <c r="K12" s="252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2"/>
      <c r="Y12" s="20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2"/>
      <c r="AM12" s="249">
        <v>11</v>
      </c>
      <c r="AN12" s="3"/>
      <c r="AO12" s="472" t="s">
        <v>286</v>
      </c>
      <c r="AP12" s="40">
        <f t="shared" si="0"/>
        <v>0.65</v>
      </c>
      <c r="AQ12" s="24"/>
      <c r="AR12" s="41">
        <f t="shared" si="1"/>
        <v>0.98744602480444765</v>
      </c>
      <c r="AT12" s="42">
        <f>E12/$D$236</f>
        <v>22.0748823927049</v>
      </c>
      <c r="AU12" s="24"/>
      <c r="AV12" s="26">
        <f t="shared" si="3"/>
        <v>0</v>
      </c>
      <c r="AY12" s="1"/>
      <c r="AZ12" s="1"/>
    </row>
    <row r="13" spans="1:52" ht="15">
      <c r="A13" s="472" t="s">
        <v>287</v>
      </c>
      <c r="B13" s="462" t="s">
        <v>44</v>
      </c>
      <c r="C13" s="477">
        <v>0.13</v>
      </c>
      <c r="D13" s="477">
        <v>583.49</v>
      </c>
      <c r="E13" s="477">
        <v>3436.94</v>
      </c>
      <c r="F13" s="477">
        <v>523.12</v>
      </c>
      <c r="G13" s="477">
        <v>202.7</v>
      </c>
      <c r="H13" s="477">
        <v>1148.1600000000001</v>
      </c>
      <c r="I13" s="1"/>
      <c r="J13" s="1"/>
      <c r="K13" s="252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2"/>
      <c r="Y13" s="2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2"/>
      <c r="AM13" s="249">
        <v>12</v>
      </c>
      <c r="AN13" s="3"/>
      <c r="AO13" s="472" t="s">
        <v>287</v>
      </c>
      <c r="AP13" s="40">
        <f t="shared" si="0"/>
        <v>0.13</v>
      </c>
      <c r="AQ13" s="24"/>
      <c r="AR13" s="41">
        <f t="shared" si="1"/>
        <v>0.80495813042338626</v>
      </c>
      <c r="AT13" s="42">
        <f>E13/$D$236</f>
        <v>4.7414570888573122</v>
      </c>
      <c r="AU13" s="24"/>
      <c r="AV13" s="26">
        <f t="shared" si="3"/>
        <v>0</v>
      </c>
      <c r="AY13" s="1"/>
      <c r="AZ13" s="1"/>
    </row>
    <row r="14" spans="1:52" ht="20">
      <c r="A14" s="473" t="s">
        <v>288</v>
      </c>
      <c r="B14" s="462" t="s">
        <v>45</v>
      </c>
      <c r="C14" s="477">
        <v>0.1</v>
      </c>
      <c r="D14" s="477">
        <v>668.28</v>
      </c>
      <c r="E14" s="477">
        <v>3090.53</v>
      </c>
      <c r="F14" s="477">
        <v>599.04</v>
      </c>
      <c r="G14" s="477">
        <v>222.51</v>
      </c>
      <c r="H14" s="477">
        <v>1367.6</v>
      </c>
      <c r="I14" s="1"/>
      <c r="J14" s="1"/>
      <c r="K14" s="252"/>
      <c r="L14" s="20"/>
      <c r="M14" s="3" t="s">
        <v>17</v>
      </c>
      <c r="N14" s="21" t="s">
        <v>12</v>
      </c>
      <c r="O14" s="3"/>
      <c r="P14" s="3"/>
      <c r="Q14" s="3"/>
      <c r="R14" s="3"/>
      <c r="S14" s="3"/>
      <c r="T14" s="3"/>
      <c r="U14" s="3"/>
      <c r="V14" s="3"/>
      <c r="W14" s="3"/>
      <c r="X14" s="22"/>
      <c r="Y14" s="20"/>
      <c r="Z14" s="3" t="s">
        <v>17</v>
      </c>
      <c r="AA14" s="21" t="s">
        <v>12</v>
      </c>
      <c r="AB14" s="3"/>
      <c r="AC14" s="3"/>
      <c r="AD14" s="3"/>
      <c r="AE14" s="3"/>
      <c r="AF14" s="3"/>
      <c r="AG14" s="3"/>
      <c r="AH14" s="3"/>
      <c r="AI14" s="3"/>
      <c r="AJ14" s="3"/>
      <c r="AL14" s="22"/>
      <c r="AM14" s="249">
        <v>13</v>
      </c>
      <c r="AN14" s="3"/>
      <c r="AO14" s="473" t="s">
        <v>288</v>
      </c>
      <c r="AP14" s="40">
        <f t="shared" si="0"/>
        <v>0.1</v>
      </c>
      <c r="AQ14" s="24"/>
      <c r="AR14" s="41">
        <f t="shared" si="1"/>
        <v>0.92193082897623013</v>
      </c>
      <c r="AT14" s="42">
        <f>E14/$D$236</f>
        <v>4.2635645012209089</v>
      </c>
      <c r="AU14" s="24"/>
      <c r="AV14" s="26">
        <f t="shared" si="3"/>
        <v>0</v>
      </c>
      <c r="AY14" s="1"/>
      <c r="AZ14" s="1"/>
    </row>
    <row r="15" spans="1:52" ht="15">
      <c r="A15" s="472" t="s">
        <v>289</v>
      </c>
      <c r="B15" s="462" t="s">
        <v>46</v>
      </c>
      <c r="C15" s="477">
        <v>0.47</v>
      </c>
      <c r="D15" s="477">
        <v>681.71</v>
      </c>
      <c r="E15" s="477">
        <v>2708.78</v>
      </c>
      <c r="F15" s="477">
        <v>610.48</v>
      </c>
      <c r="G15" s="477">
        <v>225.68</v>
      </c>
      <c r="H15" s="477">
        <v>1378.21</v>
      </c>
      <c r="I15" s="1"/>
      <c r="J15" s="1"/>
      <c r="K15" s="252"/>
      <c r="L15" s="20"/>
      <c r="M15" s="27">
        <f>D99</f>
        <v>899.49</v>
      </c>
      <c r="N15" s="27">
        <f>D100</f>
        <v>833.32</v>
      </c>
      <c r="O15" s="27">
        <f>D101</f>
        <v>682.72</v>
      </c>
      <c r="P15" s="27">
        <f>D102</f>
        <v>743</v>
      </c>
      <c r="Q15" s="27">
        <f>D103</f>
        <v>656.97</v>
      </c>
      <c r="R15" s="27">
        <f>D104</f>
        <v>653.63</v>
      </c>
      <c r="S15" s="27">
        <f>D105</f>
        <v>830.85</v>
      </c>
      <c r="T15" s="27">
        <f>D106</f>
        <v>619.26</v>
      </c>
      <c r="U15" s="27">
        <f>D107</f>
        <v>608.5</v>
      </c>
      <c r="V15" s="27">
        <f>D108</f>
        <v>4217.8</v>
      </c>
      <c r="W15" s="27">
        <f>D109</f>
        <v>3286.58</v>
      </c>
      <c r="X15" s="27">
        <f>D110</f>
        <v>26115.85</v>
      </c>
      <c r="Y15" s="20"/>
      <c r="Z15" s="28">
        <f>M15</f>
        <v>899.49</v>
      </c>
      <c r="AA15" s="253">
        <f t="shared" ref="AA15:AK22" si="5">N15</f>
        <v>833.32</v>
      </c>
      <c r="AB15" s="254">
        <f t="shared" si="5"/>
        <v>682.72</v>
      </c>
      <c r="AC15" s="255">
        <f t="shared" si="5"/>
        <v>743</v>
      </c>
      <c r="AD15" s="256">
        <f t="shared" si="5"/>
        <v>656.97</v>
      </c>
      <c r="AE15" s="257">
        <f t="shared" si="5"/>
        <v>653.63</v>
      </c>
      <c r="AF15" s="258">
        <f t="shared" si="5"/>
        <v>830.85</v>
      </c>
      <c r="AG15" s="259">
        <f t="shared" si="5"/>
        <v>619.26</v>
      </c>
      <c r="AH15" s="260">
        <f t="shared" si="5"/>
        <v>608.5</v>
      </c>
      <c r="AI15" s="261">
        <f t="shared" si="5"/>
        <v>4217.8</v>
      </c>
      <c r="AJ15" s="262">
        <f t="shared" si="5"/>
        <v>3286.58</v>
      </c>
      <c r="AK15" s="263">
        <f t="shared" si="5"/>
        <v>26115.85</v>
      </c>
      <c r="AL15" s="22"/>
      <c r="AM15" s="249">
        <v>14</v>
      </c>
      <c r="AN15" s="3"/>
      <c r="AO15" s="472" t="s">
        <v>289</v>
      </c>
      <c r="AP15" s="40">
        <f t="shared" si="0"/>
        <v>0.47</v>
      </c>
      <c r="AQ15" s="24"/>
      <c r="AR15" s="41">
        <f>D15/$D$237</f>
        <v>0.96076386442111206</v>
      </c>
      <c r="AT15" s="42">
        <f>E15/$D$237</f>
        <v>3.8176027059403852</v>
      </c>
      <c r="AU15" s="24"/>
      <c r="AV15" s="26">
        <f t="shared" si="3"/>
        <v>0</v>
      </c>
      <c r="AY15" s="1"/>
      <c r="AZ15" s="1"/>
    </row>
    <row r="16" spans="1:52" ht="15">
      <c r="A16" s="472" t="s">
        <v>290</v>
      </c>
      <c r="B16" s="462" t="s">
        <v>47</v>
      </c>
      <c r="C16" s="477">
        <v>79.3</v>
      </c>
      <c r="D16" s="477">
        <v>12657.65</v>
      </c>
      <c r="E16" s="477">
        <v>15529.55</v>
      </c>
      <c r="F16" s="477">
        <v>5700.24</v>
      </c>
      <c r="G16" s="477">
        <v>1202.08</v>
      </c>
      <c r="H16" s="477">
        <v>47885.81</v>
      </c>
      <c r="I16" s="1"/>
      <c r="J16" s="1"/>
      <c r="K16" s="252"/>
      <c r="L16" s="20"/>
      <c r="M16" s="27">
        <f>D111</f>
        <v>1527.68</v>
      </c>
      <c r="N16" s="27">
        <f>D112</f>
        <v>721.36</v>
      </c>
      <c r="O16" s="27">
        <f>D113</f>
        <v>1057.32</v>
      </c>
      <c r="P16" s="27">
        <f>D114</f>
        <v>1076.9100000000001</v>
      </c>
      <c r="Q16" s="27">
        <f>D115</f>
        <v>654.15</v>
      </c>
      <c r="R16" s="27">
        <f>D116</f>
        <v>631.32000000000005</v>
      </c>
      <c r="S16" s="27">
        <f>D117</f>
        <v>622.77</v>
      </c>
      <c r="T16" s="27">
        <f>D118</f>
        <v>1460.48</v>
      </c>
      <c r="U16" s="27">
        <f>D119</f>
        <v>826.71</v>
      </c>
      <c r="V16" s="27">
        <f>D120</f>
        <v>3769.38</v>
      </c>
      <c r="W16" s="27">
        <f>D121</f>
        <v>1759.49</v>
      </c>
      <c r="X16" s="27">
        <f>D122</f>
        <v>580.13</v>
      </c>
      <c r="Y16" s="20"/>
      <c r="Z16" s="264">
        <f t="shared" ref="Z16:Z22" si="6">M16</f>
        <v>1527.68</v>
      </c>
      <c r="AA16" s="265">
        <f t="shared" si="5"/>
        <v>721.36</v>
      </c>
      <c r="AB16" s="266">
        <f t="shared" si="5"/>
        <v>1057.32</v>
      </c>
      <c r="AC16" s="267">
        <f t="shared" si="5"/>
        <v>1076.9100000000001</v>
      </c>
      <c r="AD16" s="268">
        <f t="shared" si="5"/>
        <v>654.15</v>
      </c>
      <c r="AE16" s="269">
        <f t="shared" si="5"/>
        <v>631.32000000000005</v>
      </c>
      <c r="AF16" s="270">
        <f t="shared" si="5"/>
        <v>622.77</v>
      </c>
      <c r="AG16" s="271">
        <f t="shared" si="5"/>
        <v>1460.48</v>
      </c>
      <c r="AH16" s="272">
        <f t="shared" si="5"/>
        <v>826.71</v>
      </c>
      <c r="AI16" s="273">
        <f t="shared" si="5"/>
        <v>3769.38</v>
      </c>
      <c r="AJ16" s="274">
        <f t="shared" si="5"/>
        <v>1759.49</v>
      </c>
      <c r="AK16" s="275">
        <f t="shared" si="5"/>
        <v>580.13</v>
      </c>
      <c r="AL16" s="22"/>
      <c r="AM16" s="249">
        <v>15</v>
      </c>
      <c r="AN16" s="3"/>
      <c r="AO16" s="472" t="s">
        <v>290</v>
      </c>
      <c r="AP16" s="40">
        <f t="shared" si="0"/>
        <v>79.3</v>
      </c>
      <c r="AQ16" s="24"/>
      <c r="AR16" s="41">
        <f t="shared" si="1"/>
        <v>17.46195869604205</v>
      </c>
      <c r="AT16" s="42">
        <f>E16/$D$236</f>
        <v>21.423910494295527</v>
      </c>
      <c r="AU16" s="24"/>
      <c r="AV16" s="26">
        <f t="shared" si="3"/>
        <v>1</v>
      </c>
      <c r="AY16" s="1"/>
      <c r="AZ16" s="1"/>
    </row>
    <row r="17" spans="1:52" ht="15">
      <c r="A17" s="472" t="s">
        <v>291</v>
      </c>
      <c r="B17" s="462" t="s">
        <v>48</v>
      </c>
      <c r="C17" s="477">
        <v>10.17</v>
      </c>
      <c r="D17" s="477">
        <v>1093.3800000000001</v>
      </c>
      <c r="E17" s="477">
        <v>5131</v>
      </c>
      <c r="F17" s="477">
        <v>616.72</v>
      </c>
      <c r="G17" s="477">
        <v>249.55</v>
      </c>
      <c r="H17" s="477">
        <v>4117</v>
      </c>
      <c r="I17" s="1"/>
      <c r="J17" s="1"/>
      <c r="K17" s="252"/>
      <c r="L17" s="20"/>
      <c r="M17" s="27">
        <f>D123</f>
        <v>828.66</v>
      </c>
      <c r="N17" s="27">
        <f>D124</f>
        <v>738.13</v>
      </c>
      <c r="O17" s="27">
        <f>D125</f>
        <v>619.26</v>
      </c>
      <c r="P17" s="27">
        <f>D126</f>
        <v>668.25</v>
      </c>
      <c r="Q17" s="27">
        <f>D127</f>
        <v>2205.13</v>
      </c>
      <c r="R17" s="27">
        <f>D128</f>
        <v>840.3</v>
      </c>
      <c r="S17" s="27">
        <f>D129</f>
        <v>869.98</v>
      </c>
      <c r="T17" s="27">
        <f>D130</f>
        <v>611.03</v>
      </c>
      <c r="U17" s="27">
        <f>D131</f>
        <v>602.36</v>
      </c>
      <c r="V17" s="27">
        <f>D132</f>
        <v>575.04</v>
      </c>
      <c r="W17" s="27">
        <f>D133</f>
        <v>606.16</v>
      </c>
      <c r="X17" s="27">
        <f>D134</f>
        <v>1000.87</v>
      </c>
      <c r="Y17" s="20"/>
      <c r="Z17" s="276">
        <f t="shared" si="6"/>
        <v>828.66</v>
      </c>
      <c r="AA17" s="277">
        <f t="shared" si="5"/>
        <v>738.13</v>
      </c>
      <c r="AB17" s="278">
        <f t="shared" si="5"/>
        <v>619.26</v>
      </c>
      <c r="AC17" s="279">
        <f t="shared" si="5"/>
        <v>668.25</v>
      </c>
      <c r="AD17" s="280">
        <f t="shared" si="5"/>
        <v>2205.13</v>
      </c>
      <c r="AE17" s="281">
        <f t="shared" si="5"/>
        <v>840.3</v>
      </c>
      <c r="AF17" s="282">
        <f t="shared" si="5"/>
        <v>869.98</v>
      </c>
      <c r="AG17" s="283">
        <f t="shared" si="5"/>
        <v>611.03</v>
      </c>
      <c r="AH17" s="284">
        <f t="shared" si="5"/>
        <v>602.36</v>
      </c>
      <c r="AI17" s="285">
        <f t="shared" si="5"/>
        <v>575.04</v>
      </c>
      <c r="AJ17" s="286">
        <f t="shared" si="5"/>
        <v>606.16</v>
      </c>
      <c r="AK17" s="287">
        <f t="shared" si="5"/>
        <v>1000.87</v>
      </c>
      <c r="AL17" s="22"/>
      <c r="AM17" s="249">
        <v>16</v>
      </c>
      <c r="AN17" s="3"/>
      <c r="AO17" s="472" t="s">
        <v>291</v>
      </c>
      <c r="AP17" s="40">
        <f t="shared" si="0"/>
        <v>10.17</v>
      </c>
      <c r="AQ17" s="24"/>
      <c r="AR17" s="41">
        <f>D17/$D$237</f>
        <v>1.5409484884786135</v>
      </c>
      <c r="AT17" s="42">
        <f>E17/$D$237</f>
        <v>7.231343809456698</v>
      </c>
      <c r="AU17" s="24"/>
      <c r="AV17" s="26">
        <f t="shared" si="3"/>
        <v>1</v>
      </c>
      <c r="AY17" s="1"/>
      <c r="AZ17" s="1"/>
    </row>
    <row r="18" spans="1:52" ht="15">
      <c r="A18" s="472" t="s">
        <v>292</v>
      </c>
      <c r="B18" s="462" t="s">
        <v>49</v>
      </c>
      <c r="C18" s="477">
        <v>0.25</v>
      </c>
      <c r="D18" s="477">
        <v>586.11</v>
      </c>
      <c r="E18" s="477">
        <v>2298.0500000000002</v>
      </c>
      <c r="F18" s="477">
        <v>537.67999999999995</v>
      </c>
      <c r="G18" s="477">
        <v>185.07</v>
      </c>
      <c r="H18" s="477">
        <v>1161.73</v>
      </c>
      <c r="I18" s="1"/>
      <c r="J18" s="1"/>
      <c r="K18" s="252"/>
      <c r="L18" s="20"/>
      <c r="M18" s="27">
        <f>D135</f>
        <v>703.7</v>
      </c>
      <c r="N18" s="27">
        <f>D136</f>
        <v>694.87</v>
      </c>
      <c r="O18" s="27">
        <f>D137</f>
        <v>1021.12</v>
      </c>
      <c r="P18" s="27">
        <f>D138</f>
        <v>1029.06</v>
      </c>
      <c r="Q18" s="27">
        <f>D139</f>
        <v>662.87</v>
      </c>
      <c r="R18" s="27">
        <f>D140</f>
        <v>638.1</v>
      </c>
      <c r="S18" s="27">
        <f>D141</f>
        <v>738.27</v>
      </c>
      <c r="T18" s="27">
        <f>D142</f>
        <v>2148.35</v>
      </c>
      <c r="U18" s="27">
        <f>D143</f>
        <v>587.25</v>
      </c>
      <c r="V18" s="27">
        <f>D144</f>
        <v>601.59</v>
      </c>
      <c r="W18" s="27">
        <f>D145</f>
        <v>645.25</v>
      </c>
      <c r="X18" s="27">
        <f>D146</f>
        <v>33562.93</v>
      </c>
      <c r="Y18" s="20"/>
      <c r="Z18" s="288">
        <f t="shared" si="6"/>
        <v>703.7</v>
      </c>
      <c r="AA18" s="289">
        <f t="shared" si="5"/>
        <v>694.87</v>
      </c>
      <c r="AB18" s="290">
        <f t="shared" si="5"/>
        <v>1021.12</v>
      </c>
      <c r="AC18" s="291">
        <f t="shared" si="5"/>
        <v>1029.06</v>
      </c>
      <c r="AD18" s="292">
        <f t="shared" si="5"/>
        <v>662.87</v>
      </c>
      <c r="AE18" s="293">
        <f t="shared" si="5"/>
        <v>638.1</v>
      </c>
      <c r="AF18" s="294">
        <f t="shared" si="5"/>
        <v>738.27</v>
      </c>
      <c r="AG18" s="295">
        <f t="shared" si="5"/>
        <v>2148.35</v>
      </c>
      <c r="AH18" s="296">
        <f t="shared" si="5"/>
        <v>587.25</v>
      </c>
      <c r="AI18" s="297">
        <f t="shared" si="5"/>
        <v>601.59</v>
      </c>
      <c r="AJ18" s="298">
        <f t="shared" si="5"/>
        <v>645.25</v>
      </c>
      <c r="AK18" s="299">
        <f t="shared" si="5"/>
        <v>33562.93</v>
      </c>
      <c r="AL18" s="22"/>
      <c r="AM18" s="249">
        <v>17</v>
      </c>
      <c r="AN18" s="3"/>
      <c r="AO18" s="472" t="s">
        <v>292</v>
      </c>
      <c r="AP18" s="40">
        <f t="shared" si="0"/>
        <v>0.25</v>
      </c>
      <c r="AQ18" s="24"/>
      <c r="AR18" s="41">
        <f>D18/$D$237</f>
        <v>0.82603058276372354</v>
      </c>
      <c r="AT18" s="42">
        <f>E18/$D$237</f>
        <v>3.2387428651962518</v>
      </c>
      <c r="AU18" s="24"/>
      <c r="AV18" s="26">
        <f t="shared" si="3"/>
        <v>0</v>
      </c>
      <c r="AY18" s="1"/>
      <c r="AZ18" s="1"/>
    </row>
    <row r="19" spans="1:52" ht="15">
      <c r="A19" s="472" t="s">
        <v>293</v>
      </c>
      <c r="B19" s="463" t="s">
        <v>50</v>
      </c>
      <c r="C19" s="477">
        <v>0.17</v>
      </c>
      <c r="D19" s="477">
        <v>574.66</v>
      </c>
      <c r="E19" s="477">
        <v>3978.52</v>
      </c>
      <c r="F19" s="477">
        <v>524.67999999999995</v>
      </c>
      <c r="G19" s="477">
        <v>185.07</v>
      </c>
      <c r="H19" s="477">
        <v>1118.26</v>
      </c>
      <c r="I19" s="1"/>
      <c r="J19" s="1"/>
      <c r="K19" s="252"/>
      <c r="L19" s="20"/>
      <c r="M19" s="27">
        <f>D147</f>
        <v>657.67</v>
      </c>
      <c r="N19" s="27">
        <f>D148</f>
        <v>11699.28</v>
      </c>
      <c r="O19" s="27">
        <f>D149</f>
        <v>82521.97</v>
      </c>
      <c r="P19" s="27">
        <f>D150</f>
        <v>667.39</v>
      </c>
      <c r="Q19" s="27">
        <f>D151</f>
        <v>11069.74</v>
      </c>
      <c r="R19" s="27">
        <f>D152</f>
        <v>611.88</v>
      </c>
      <c r="S19" s="27">
        <f>D153</f>
        <v>697.85</v>
      </c>
      <c r="T19" s="27">
        <f>D154</f>
        <v>577.46</v>
      </c>
      <c r="U19" s="27">
        <f>D155</f>
        <v>839.56</v>
      </c>
      <c r="V19" s="27">
        <f>D156</f>
        <v>599.41</v>
      </c>
      <c r="W19" s="27">
        <f>D157</f>
        <v>524.21</v>
      </c>
      <c r="X19" s="27">
        <f>D158</f>
        <v>580.57000000000005</v>
      </c>
      <c r="Y19" s="20"/>
      <c r="Z19" s="300">
        <f t="shared" si="6"/>
        <v>657.67</v>
      </c>
      <c r="AA19" s="301">
        <f t="shared" si="5"/>
        <v>11699.28</v>
      </c>
      <c r="AB19" s="302">
        <f t="shared" si="5"/>
        <v>82521.97</v>
      </c>
      <c r="AC19" s="303">
        <f t="shared" si="5"/>
        <v>667.39</v>
      </c>
      <c r="AD19" s="304">
        <f t="shared" si="5"/>
        <v>11069.74</v>
      </c>
      <c r="AE19" s="305">
        <f t="shared" si="5"/>
        <v>611.88</v>
      </c>
      <c r="AF19" s="306">
        <f t="shared" si="5"/>
        <v>697.85</v>
      </c>
      <c r="AG19" s="307">
        <f t="shared" si="5"/>
        <v>577.46</v>
      </c>
      <c r="AH19" s="308">
        <f t="shared" si="5"/>
        <v>839.56</v>
      </c>
      <c r="AI19" s="309">
        <f t="shared" si="5"/>
        <v>599.41</v>
      </c>
      <c r="AJ19" s="310">
        <f t="shared" si="5"/>
        <v>524.21</v>
      </c>
      <c r="AK19" s="311">
        <f t="shared" si="5"/>
        <v>580.57000000000005</v>
      </c>
      <c r="AL19" s="22"/>
      <c r="AM19" s="249">
        <v>18</v>
      </c>
      <c r="AN19" s="3"/>
      <c r="AO19" s="472" t="s">
        <v>293</v>
      </c>
      <c r="AP19" s="40">
        <f t="shared" si="0"/>
        <v>0.17</v>
      </c>
      <c r="AQ19" s="24"/>
      <c r="AR19" s="41">
        <f>D19/$D$237</f>
        <v>0.80989359453174548</v>
      </c>
      <c r="AT19" s="42">
        <f>E19/$D$237</f>
        <v>5.6071030935099717</v>
      </c>
      <c r="AU19" s="24"/>
      <c r="AV19" s="26">
        <f t="shared" si="3"/>
        <v>0</v>
      </c>
      <c r="AY19" s="1"/>
      <c r="AZ19" s="1"/>
    </row>
    <row r="20" spans="1:52" ht="15">
      <c r="A20" s="472" t="s">
        <v>294</v>
      </c>
      <c r="B20" s="462" t="s">
        <v>51</v>
      </c>
      <c r="C20" s="477">
        <v>0.09</v>
      </c>
      <c r="D20" s="477">
        <v>557.79</v>
      </c>
      <c r="E20" s="477">
        <v>8679.84</v>
      </c>
      <c r="F20" s="477">
        <v>499.2</v>
      </c>
      <c r="G20" s="477">
        <v>176.75</v>
      </c>
      <c r="H20" s="477">
        <v>1128.71</v>
      </c>
      <c r="I20" s="1"/>
      <c r="J20" s="1"/>
      <c r="K20" s="252"/>
      <c r="L20" s="20"/>
      <c r="M20" s="27">
        <f>D159</f>
        <v>597.51</v>
      </c>
      <c r="N20" s="27">
        <f>D160</f>
        <v>15341.48</v>
      </c>
      <c r="O20" s="27">
        <f>D161</f>
        <v>631.37</v>
      </c>
      <c r="P20" s="27">
        <f>D162</f>
        <v>14485.49</v>
      </c>
      <c r="Q20" s="27">
        <f>D163</f>
        <v>3181.2</v>
      </c>
      <c r="R20" s="27">
        <f>D164</f>
        <v>625.4</v>
      </c>
      <c r="S20" s="27">
        <f>D165</f>
        <v>646.13</v>
      </c>
      <c r="T20" s="27">
        <f>D166</f>
        <v>607.54999999999995</v>
      </c>
      <c r="U20" s="27">
        <f>D167</f>
        <v>579.87</v>
      </c>
      <c r="V20" s="27">
        <f>D168</f>
        <v>625.99</v>
      </c>
      <c r="W20" s="27">
        <f>D169</f>
        <v>569.73</v>
      </c>
      <c r="X20" s="27">
        <f>D170</f>
        <v>588.66999999999996</v>
      </c>
      <c r="Y20" s="20"/>
      <c r="Z20" s="312">
        <f t="shared" si="6"/>
        <v>597.51</v>
      </c>
      <c r="AA20" s="313">
        <f t="shared" si="5"/>
        <v>15341.48</v>
      </c>
      <c r="AB20" s="314">
        <f t="shared" si="5"/>
        <v>631.37</v>
      </c>
      <c r="AC20" s="315">
        <f t="shared" si="5"/>
        <v>14485.49</v>
      </c>
      <c r="AD20" s="316">
        <f t="shared" si="5"/>
        <v>3181.2</v>
      </c>
      <c r="AE20" s="317">
        <f t="shared" si="5"/>
        <v>625.4</v>
      </c>
      <c r="AF20" s="318">
        <f t="shared" si="5"/>
        <v>646.13</v>
      </c>
      <c r="AG20" s="319">
        <f t="shared" si="5"/>
        <v>607.54999999999995</v>
      </c>
      <c r="AH20" s="320">
        <f t="shared" si="5"/>
        <v>579.87</v>
      </c>
      <c r="AI20" s="321">
        <f t="shared" si="5"/>
        <v>625.99</v>
      </c>
      <c r="AJ20" s="322">
        <f t="shared" si="5"/>
        <v>569.73</v>
      </c>
      <c r="AK20" s="323">
        <f t="shared" si="5"/>
        <v>588.66999999999996</v>
      </c>
      <c r="AL20" s="22"/>
      <c r="AM20" s="249">
        <v>19</v>
      </c>
      <c r="AN20" s="3"/>
      <c r="AO20" s="472" t="s">
        <v>294</v>
      </c>
      <c r="AP20" s="40">
        <f t="shared" si="0"/>
        <v>0.09</v>
      </c>
      <c r="AQ20" s="24"/>
      <c r="AR20" s="41">
        <f t="shared" si="1"/>
        <v>0.7695034971788044</v>
      </c>
      <c r="AT20" s="42">
        <f>E20/$D$236</f>
        <v>11.974340226523378</v>
      </c>
      <c r="AU20" s="24"/>
      <c r="AV20" s="26">
        <f t="shared" si="3"/>
        <v>0</v>
      </c>
      <c r="AY20" s="1"/>
      <c r="AZ20" s="1"/>
    </row>
    <row r="21" spans="1:52" ht="15">
      <c r="A21" s="472" t="s">
        <v>295</v>
      </c>
      <c r="B21" s="462" t="s">
        <v>52</v>
      </c>
      <c r="C21" s="477">
        <v>0.09</v>
      </c>
      <c r="D21" s="477">
        <v>599.29999999999995</v>
      </c>
      <c r="E21" s="477">
        <v>2826.72</v>
      </c>
      <c r="F21" s="477">
        <v>534.04</v>
      </c>
      <c r="G21" s="477">
        <v>204.83</v>
      </c>
      <c r="H21" s="477">
        <v>1181.3900000000001</v>
      </c>
      <c r="I21" s="1"/>
      <c r="J21" s="1"/>
      <c r="K21" s="252"/>
      <c r="L21" s="20"/>
      <c r="M21" s="27">
        <f>D171</f>
        <v>682.62</v>
      </c>
      <c r="N21" s="27">
        <f>D172</f>
        <v>643.59</v>
      </c>
      <c r="O21" s="27">
        <f>D173</f>
        <v>681.74</v>
      </c>
      <c r="P21" s="27">
        <f>D174</f>
        <v>667.48</v>
      </c>
      <c r="Q21" s="27">
        <f>D175</f>
        <v>666.34</v>
      </c>
      <c r="R21" s="27">
        <f>D176</f>
        <v>731.12</v>
      </c>
      <c r="S21" s="27">
        <f>D177</f>
        <v>630.12</v>
      </c>
      <c r="T21" s="27">
        <f>D178</f>
        <v>578.54999999999995</v>
      </c>
      <c r="U21" s="27">
        <f>D179</f>
        <v>1516.37</v>
      </c>
      <c r="V21" s="27">
        <f>D180</f>
        <v>1141.6500000000001</v>
      </c>
      <c r="W21" s="27">
        <f>D181</f>
        <v>578.96</v>
      </c>
      <c r="X21" s="27">
        <f>D182</f>
        <v>1238.8399999999999</v>
      </c>
      <c r="Y21" s="20"/>
      <c r="Z21" s="324">
        <f t="shared" si="6"/>
        <v>682.62</v>
      </c>
      <c r="AA21" s="325">
        <f t="shared" si="5"/>
        <v>643.59</v>
      </c>
      <c r="AB21" s="326">
        <f t="shared" si="5"/>
        <v>681.74</v>
      </c>
      <c r="AC21" s="327">
        <f t="shared" si="5"/>
        <v>667.48</v>
      </c>
      <c r="AD21" s="328">
        <f t="shared" si="5"/>
        <v>666.34</v>
      </c>
      <c r="AE21" s="329">
        <f t="shared" si="5"/>
        <v>731.12</v>
      </c>
      <c r="AF21" s="330">
        <f t="shared" si="5"/>
        <v>630.12</v>
      </c>
      <c r="AG21" s="331">
        <f t="shared" si="5"/>
        <v>578.54999999999995</v>
      </c>
      <c r="AH21" s="332">
        <f t="shared" si="5"/>
        <v>1516.37</v>
      </c>
      <c r="AI21" s="333">
        <f t="shared" si="5"/>
        <v>1141.6500000000001</v>
      </c>
      <c r="AJ21" s="334">
        <f t="shared" si="5"/>
        <v>578.96</v>
      </c>
      <c r="AK21" s="335">
        <f t="shared" si="5"/>
        <v>1238.8399999999999</v>
      </c>
      <c r="AL21" s="22"/>
      <c r="AM21" s="251">
        <v>20</v>
      </c>
      <c r="AN21" s="3"/>
      <c r="AO21" s="472" t="s">
        <v>295</v>
      </c>
      <c r="AP21" s="40">
        <f t="shared" si="0"/>
        <v>0.09</v>
      </c>
      <c r="AQ21" s="24"/>
      <c r="AR21" s="41">
        <f t="shared" si="1"/>
        <v>0.82676893787851613</v>
      </c>
      <c r="AT21" s="42">
        <f>E21/$D$236</f>
        <v>3.8996233807441332</v>
      </c>
      <c r="AU21" s="24"/>
      <c r="AV21" s="26">
        <f t="shared" si="3"/>
        <v>0</v>
      </c>
      <c r="AY21" s="1"/>
      <c r="AZ21" s="1"/>
    </row>
    <row r="22" spans="1:52" ht="15">
      <c r="A22" s="472" t="s">
        <v>296</v>
      </c>
      <c r="B22" s="462" t="s">
        <v>53</v>
      </c>
      <c r="C22" s="477">
        <v>0.26</v>
      </c>
      <c r="D22" s="477">
        <v>854.12</v>
      </c>
      <c r="E22" s="477">
        <v>88831.11</v>
      </c>
      <c r="F22" s="477">
        <v>580.32000000000005</v>
      </c>
      <c r="G22" s="477">
        <v>226.72</v>
      </c>
      <c r="H22" s="477">
        <v>1251.17</v>
      </c>
      <c r="I22" s="1"/>
      <c r="J22" s="1"/>
      <c r="K22" s="252"/>
      <c r="L22" s="20"/>
      <c r="M22" s="27">
        <f>D183</f>
        <v>675.68</v>
      </c>
      <c r="N22" s="27">
        <f>D184</f>
        <v>653.26</v>
      </c>
      <c r="O22" s="27">
        <f>D185</f>
        <v>656.16</v>
      </c>
      <c r="P22" s="27">
        <f>D186</f>
        <v>765.52</v>
      </c>
      <c r="Q22" s="27">
        <f>D187</f>
        <v>839.74</v>
      </c>
      <c r="R22" s="27">
        <f>D188</f>
        <v>626.33000000000004</v>
      </c>
      <c r="S22" s="27">
        <f>D189</f>
        <v>598.89</v>
      </c>
      <c r="T22" s="27">
        <f>D190</f>
        <v>1588</v>
      </c>
      <c r="U22" s="27">
        <f>D191</f>
        <v>582.74</v>
      </c>
      <c r="V22" s="27">
        <f>D192</f>
        <v>1165.9100000000001</v>
      </c>
      <c r="W22" s="27">
        <f>D193</f>
        <v>758.68</v>
      </c>
      <c r="X22" s="27">
        <f>D194</f>
        <v>596.80999999999995</v>
      </c>
      <c r="Y22" s="20"/>
      <c r="Z22" s="336">
        <f t="shared" si="6"/>
        <v>675.68</v>
      </c>
      <c r="AA22" s="337">
        <f t="shared" si="5"/>
        <v>653.26</v>
      </c>
      <c r="AB22" s="338">
        <f t="shared" si="5"/>
        <v>656.16</v>
      </c>
      <c r="AC22" s="339">
        <f t="shared" si="5"/>
        <v>765.52</v>
      </c>
      <c r="AD22" s="340">
        <f t="shared" si="5"/>
        <v>839.74</v>
      </c>
      <c r="AE22" s="341">
        <f t="shared" si="5"/>
        <v>626.33000000000004</v>
      </c>
      <c r="AF22" s="342">
        <f t="shared" si="5"/>
        <v>598.89</v>
      </c>
      <c r="AG22" s="343">
        <f t="shared" si="5"/>
        <v>1588</v>
      </c>
      <c r="AH22" s="344">
        <f t="shared" si="5"/>
        <v>582.74</v>
      </c>
      <c r="AI22" s="345">
        <f t="shared" si="5"/>
        <v>1165.9100000000001</v>
      </c>
      <c r="AJ22" s="346">
        <f t="shared" si="5"/>
        <v>758.68</v>
      </c>
      <c r="AK22" s="347">
        <f t="shared" si="5"/>
        <v>596.80999999999995</v>
      </c>
      <c r="AL22" s="22"/>
      <c r="AM22" s="22"/>
      <c r="AN22" s="3"/>
      <c r="AO22" s="472" t="s">
        <v>296</v>
      </c>
      <c r="AP22" s="40">
        <f t="shared" si="0"/>
        <v>0.26</v>
      </c>
      <c r="AQ22" s="24"/>
      <c r="AR22" s="41">
        <f>D22/$D$237</f>
        <v>1.2037488549080404</v>
      </c>
      <c r="AT22" s="42">
        <f>E22/$D$237</f>
        <v>125.19358748502573</v>
      </c>
      <c r="AU22" s="24"/>
      <c r="AV22" s="26">
        <f t="shared" si="3"/>
        <v>0</v>
      </c>
      <c r="AY22" s="1"/>
      <c r="AZ22" s="1"/>
    </row>
    <row r="23" spans="1:52" ht="15">
      <c r="A23" s="472" t="s">
        <v>297</v>
      </c>
      <c r="B23" s="462" t="s">
        <v>54</v>
      </c>
      <c r="C23" s="477">
        <v>5.59</v>
      </c>
      <c r="D23" s="477">
        <v>1529.19</v>
      </c>
      <c r="E23" s="477">
        <v>17236.72</v>
      </c>
      <c r="F23" s="477">
        <v>551.20000000000005</v>
      </c>
      <c r="G23" s="477">
        <v>209.61</v>
      </c>
      <c r="H23" s="477">
        <v>3464.55</v>
      </c>
      <c r="I23" s="1"/>
      <c r="J23" s="1"/>
      <c r="K23" s="252"/>
      <c r="L23" s="2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2"/>
      <c r="Y23" s="20"/>
      <c r="AL23" s="22"/>
      <c r="AM23" s="22"/>
      <c r="AN23" s="3"/>
      <c r="AO23" s="472" t="s">
        <v>297</v>
      </c>
      <c r="AP23" s="40">
        <f t="shared" si="0"/>
        <v>5.59</v>
      </c>
      <c r="AQ23" s="24"/>
      <c r="AR23" s="41">
        <f>D23/$D$235</f>
        <v>2.2456055332834044</v>
      </c>
      <c r="AT23" s="42">
        <f>E23/$D$235</f>
        <v>25.31201080811196</v>
      </c>
      <c r="AU23" s="24"/>
      <c r="AV23" s="26">
        <f t="shared" si="3"/>
        <v>1</v>
      </c>
      <c r="AY23" s="1"/>
      <c r="AZ23" s="1"/>
    </row>
    <row r="24" spans="1:52" ht="15">
      <c r="A24" s="472" t="s">
        <v>298</v>
      </c>
      <c r="B24" s="462" t="s">
        <v>55</v>
      </c>
      <c r="C24" s="477">
        <v>0.09</v>
      </c>
      <c r="D24" s="477">
        <v>625.82000000000005</v>
      </c>
      <c r="E24" s="477">
        <v>3895.84</v>
      </c>
      <c r="F24" s="477">
        <v>574.6</v>
      </c>
      <c r="G24" s="477">
        <v>231.87</v>
      </c>
      <c r="H24" s="477">
        <v>1176.29</v>
      </c>
      <c r="I24" s="1"/>
      <c r="J24" s="1"/>
      <c r="K24" s="252"/>
      <c r="L24" s="2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2"/>
      <c r="Y24" s="20"/>
      <c r="AL24" s="22"/>
      <c r="AM24" s="22"/>
      <c r="AN24" s="3"/>
      <c r="AO24" s="472" t="s">
        <v>298</v>
      </c>
      <c r="AP24" s="40">
        <f t="shared" si="0"/>
        <v>0.09</v>
      </c>
      <c r="AQ24" s="24"/>
      <c r="AR24" s="41">
        <f>D24/$D$235</f>
        <v>0.9190125849890598</v>
      </c>
      <c r="AT24" s="42">
        <f>E24/$D$235</f>
        <v>5.7210156100856135</v>
      </c>
      <c r="AU24" s="24"/>
      <c r="AV24" s="26">
        <f t="shared" si="3"/>
        <v>0</v>
      </c>
      <c r="AY24" s="1"/>
      <c r="AZ24" s="1"/>
    </row>
    <row r="25" spans="1:52" ht="20">
      <c r="A25" s="472" t="s">
        <v>299</v>
      </c>
      <c r="B25" s="462" t="s">
        <v>56</v>
      </c>
      <c r="C25" s="477">
        <v>0.09</v>
      </c>
      <c r="D25" s="477">
        <v>649.75</v>
      </c>
      <c r="E25" s="477">
        <v>2685.28</v>
      </c>
      <c r="F25" s="477">
        <v>595.91999999999996</v>
      </c>
      <c r="G25" s="477">
        <v>233.95</v>
      </c>
      <c r="H25" s="477">
        <v>1254.45</v>
      </c>
      <c r="I25" s="1"/>
      <c r="J25" s="1"/>
      <c r="K25" s="252"/>
      <c r="L25" s="20"/>
      <c r="M25" s="3" t="s">
        <v>18</v>
      </c>
      <c r="N25" s="21" t="s">
        <v>12</v>
      </c>
      <c r="O25" s="3"/>
      <c r="P25" s="3"/>
      <c r="Q25" s="3"/>
      <c r="R25" s="3"/>
      <c r="S25" s="3"/>
      <c r="T25" s="3"/>
      <c r="U25" s="3"/>
      <c r="V25" s="3"/>
      <c r="W25" s="3"/>
      <c r="X25" s="22"/>
      <c r="Y25" s="20"/>
      <c r="Z25" s="3" t="s">
        <v>18</v>
      </c>
      <c r="AA25" s="21" t="s">
        <v>12</v>
      </c>
      <c r="AL25" s="22"/>
      <c r="AM25" s="22"/>
      <c r="AN25" s="3"/>
      <c r="AO25" s="472" t="s">
        <v>299</v>
      </c>
      <c r="AP25" s="40">
        <f t="shared" si="0"/>
        <v>0.09</v>
      </c>
      <c r="AQ25" s="24"/>
      <c r="AR25" s="41">
        <f t="shared" si="1"/>
        <v>0.89636762453957264</v>
      </c>
      <c r="AT25" s="42">
        <f>E25/$D$236</f>
        <v>3.7044987377046921</v>
      </c>
      <c r="AU25" s="24"/>
      <c r="AV25" s="26">
        <f t="shared" si="3"/>
        <v>0</v>
      </c>
      <c r="AY25" s="1"/>
      <c r="AZ25" s="1"/>
    </row>
    <row r="26" spans="1:52" ht="15">
      <c r="A26" s="472" t="s">
        <v>300</v>
      </c>
      <c r="B26" s="462">
        <v>6.7</v>
      </c>
      <c r="C26" s="477">
        <v>0.09</v>
      </c>
      <c r="D26" s="477">
        <v>630.62</v>
      </c>
      <c r="E26" s="477">
        <v>2799.68</v>
      </c>
      <c r="F26" s="477">
        <v>574.08000000000004</v>
      </c>
      <c r="G26" s="477">
        <v>229.79</v>
      </c>
      <c r="H26" s="477">
        <v>1239.8900000000001</v>
      </c>
      <c r="I26" s="1"/>
      <c r="J26" s="1"/>
      <c r="K26" s="252"/>
      <c r="L26" s="20"/>
      <c r="M26" s="27">
        <f>D195</f>
        <v>588.29999999999995</v>
      </c>
      <c r="N26" s="27">
        <f>D196</f>
        <v>573.88</v>
      </c>
      <c r="O26" s="27">
        <f>D197</f>
        <v>514.1</v>
      </c>
      <c r="P26" s="27">
        <f>D198</f>
        <v>520.70000000000005</v>
      </c>
      <c r="Q26" s="27">
        <f>D199</f>
        <v>564.89</v>
      </c>
      <c r="R26" s="27">
        <f>D200</f>
        <v>602.03</v>
      </c>
      <c r="S26" s="27">
        <f>D201</f>
        <v>10241.91</v>
      </c>
      <c r="T26" s="27">
        <f>D202</f>
        <v>580.82000000000005</v>
      </c>
      <c r="U26" s="27">
        <f>D203</f>
        <v>587.63</v>
      </c>
      <c r="V26" s="27">
        <f>D204</f>
        <v>609.35</v>
      </c>
      <c r="W26" s="27">
        <f>D205</f>
        <v>640.72</v>
      </c>
      <c r="X26" s="27">
        <f>D206</f>
        <v>611.38</v>
      </c>
      <c r="Y26" s="20"/>
      <c r="Z26" s="348">
        <f>M26</f>
        <v>588.29999999999995</v>
      </c>
      <c r="AA26" s="349">
        <f t="shared" ref="AA26:AK33" si="7">N26</f>
        <v>573.88</v>
      </c>
      <c r="AB26" s="350">
        <f t="shared" si="7"/>
        <v>514.1</v>
      </c>
      <c r="AC26" s="351">
        <f t="shared" si="7"/>
        <v>520.70000000000005</v>
      </c>
      <c r="AD26" s="352">
        <f t="shared" si="7"/>
        <v>564.89</v>
      </c>
      <c r="AE26" s="353">
        <f t="shared" si="7"/>
        <v>602.03</v>
      </c>
      <c r="AF26" s="354">
        <f t="shared" si="7"/>
        <v>10241.91</v>
      </c>
      <c r="AG26" s="355">
        <f t="shared" si="7"/>
        <v>580.82000000000005</v>
      </c>
      <c r="AH26" s="356">
        <f t="shared" si="7"/>
        <v>587.63</v>
      </c>
      <c r="AI26" s="357">
        <f t="shared" si="7"/>
        <v>609.35</v>
      </c>
      <c r="AJ26" s="358">
        <f t="shared" si="7"/>
        <v>640.72</v>
      </c>
      <c r="AK26" s="359">
        <f t="shared" si="7"/>
        <v>611.38</v>
      </c>
      <c r="AL26" s="22"/>
      <c r="AM26" s="22"/>
      <c r="AN26" s="3"/>
      <c r="AO26" s="472" t="s">
        <v>300</v>
      </c>
      <c r="AP26" s="40">
        <f t="shared" si="0"/>
        <v>0.09</v>
      </c>
      <c r="AQ26" s="24"/>
      <c r="AR26" s="41">
        <f t="shared" si="1"/>
        <v>0.8699766854746368</v>
      </c>
      <c r="AT26" s="42">
        <f>E26/$D$236</f>
        <v>3.8623201401630634</v>
      </c>
      <c r="AU26" s="24"/>
      <c r="AV26" s="26">
        <f t="shared" si="3"/>
        <v>0</v>
      </c>
      <c r="AY26" s="1"/>
      <c r="AZ26" s="1"/>
    </row>
    <row r="27" spans="1:52" ht="15">
      <c r="A27" s="472" t="s">
        <v>301</v>
      </c>
      <c r="B27" s="462" t="s">
        <v>57</v>
      </c>
      <c r="C27" s="477">
        <v>0.17</v>
      </c>
      <c r="D27" s="477">
        <v>639.6</v>
      </c>
      <c r="E27" s="477">
        <v>2784.6</v>
      </c>
      <c r="F27" s="477">
        <v>583.44000000000005</v>
      </c>
      <c r="G27" s="477">
        <v>223.6</v>
      </c>
      <c r="H27" s="477">
        <v>1234.6400000000001</v>
      </c>
      <c r="I27" s="1"/>
      <c r="J27" s="1"/>
      <c r="K27" s="252"/>
      <c r="L27" s="20"/>
      <c r="M27" s="27">
        <f>D207</f>
        <v>605.20000000000005</v>
      </c>
      <c r="N27" s="27">
        <f>D208</f>
        <v>639.65</v>
      </c>
      <c r="O27" s="27">
        <f>D209</f>
        <v>5322.15</v>
      </c>
      <c r="P27" s="27">
        <f>D210</f>
        <v>588.77</v>
      </c>
      <c r="Q27" s="27">
        <f>D211</f>
        <v>13122.3</v>
      </c>
      <c r="R27" s="27">
        <f>D212</f>
        <v>566.91</v>
      </c>
      <c r="S27" s="27">
        <f>D213</f>
        <v>586.49</v>
      </c>
      <c r="T27" s="27">
        <f>D214</f>
        <v>1124.99</v>
      </c>
      <c r="U27" s="27">
        <f>D215</f>
        <v>608.16999999999996</v>
      </c>
      <c r="V27" s="27">
        <f>D216</f>
        <v>16980.78</v>
      </c>
      <c r="W27" s="27">
        <f>D217</f>
        <v>719.73</v>
      </c>
      <c r="X27" s="27">
        <f>D218</f>
        <v>641.28</v>
      </c>
      <c r="Y27" s="20"/>
      <c r="Z27" s="129">
        <f t="shared" ref="Z27:Z33" si="8">M27</f>
        <v>605.20000000000005</v>
      </c>
      <c r="AA27" s="129">
        <f t="shared" si="7"/>
        <v>639.65</v>
      </c>
      <c r="AB27" s="129">
        <f t="shared" si="7"/>
        <v>5322.15</v>
      </c>
      <c r="AC27" s="129">
        <f t="shared" si="7"/>
        <v>588.77</v>
      </c>
      <c r="AD27" s="129">
        <f t="shared" si="7"/>
        <v>13122.3</v>
      </c>
      <c r="AE27" s="129">
        <f t="shared" si="7"/>
        <v>566.91</v>
      </c>
      <c r="AF27" s="129">
        <f t="shared" si="7"/>
        <v>586.49</v>
      </c>
      <c r="AG27" s="129">
        <f t="shared" si="7"/>
        <v>1124.99</v>
      </c>
      <c r="AH27" s="129">
        <f t="shared" si="7"/>
        <v>608.16999999999996</v>
      </c>
      <c r="AI27" s="129">
        <f t="shared" si="7"/>
        <v>16980.78</v>
      </c>
      <c r="AJ27" s="129">
        <f t="shared" si="7"/>
        <v>719.73</v>
      </c>
      <c r="AK27" s="129">
        <f t="shared" si="7"/>
        <v>641.28</v>
      </c>
      <c r="AL27" s="22"/>
      <c r="AM27" s="22"/>
      <c r="AN27" s="3"/>
      <c r="AO27" s="472" t="s">
        <v>301</v>
      </c>
      <c r="AP27" s="40">
        <f t="shared" si="0"/>
        <v>0.17</v>
      </c>
      <c r="AQ27" s="24"/>
      <c r="AR27" s="41">
        <f t="shared" si="1"/>
        <v>0.88236511374453352</v>
      </c>
      <c r="AT27" s="42">
        <f>E27/$D$236</f>
        <v>3.8415164098390053</v>
      </c>
      <c r="AU27" s="24"/>
      <c r="AV27" s="26">
        <f t="shared" si="3"/>
        <v>0</v>
      </c>
      <c r="AY27" s="1"/>
      <c r="AZ27" s="1"/>
    </row>
    <row r="28" spans="1:52" ht="15">
      <c r="A28" s="472" t="s">
        <v>302</v>
      </c>
      <c r="B28" s="462" t="s">
        <v>58</v>
      </c>
      <c r="C28" s="477">
        <v>1.8</v>
      </c>
      <c r="D28" s="477">
        <v>675.17</v>
      </c>
      <c r="E28" s="477">
        <v>2169.39</v>
      </c>
      <c r="F28" s="477">
        <v>605.28</v>
      </c>
      <c r="G28" s="477">
        <v>229.79</v>
      </c>
      <c r="H28" s="477">
        <v>1350.02</v>
      </c>
      <c r="I28" s="1"/>
      <c r="J28" s="1"/>
      <c r="K28" s="252"/>
      <c r="L28" s="20"/>
      <c r="M28" s="27">
        <f>D219</f>
        <v>962.53</v>
      </c>
      <c r="N28" s="27">
        <f>D220</f>
        <v>36080.39</v>
      </c>
      <c r="O28" s="27">
        <f>D221</f>
        <v>13655.75</v>
      </c>
      <c r="P28" s="27">
        <f>D222</f>
        <v>542.32000000000005</v>
      </c>
      <c r="Q28" s="27">
        <f>D223</f>
        <v>628.55999999999995</v>
      </c>
      <c r="R28" s="27">
        <f>D224</f>
        <v>557.4</v>
      </c>
      <c r="S28" s="27">
        <f>D225</f>
        <v>568.34</v>
      </c>
      <c r="T28" s="27">
        <f>D226</f>
        <v>613.91999999999996</v>
      </c>
      <c r="U28" s="27">
        <f>D227</f>
        <v>11343.13</v>
      </c>
      <c r="V28" s="27">
        <f>D228</f>
        <v>909.37</v>
      </c>
      <c r="W28" s="27">
        <f>D229</f>
        <v>1788.64</v>
      </c>
      <c r="X28" s="27">
        <f>D230</f>
        <v>83604.92</v>
      </c>
      <c r="Y28" s="20"/>
      <c r="Z28" s="129">
        <f t="shared" si="8"/>
        <v>962.53</v>
      </c>
      <c r="AA28" s="129">
        <f t="shared" si="7"/>
        <v>36080.39</v>
      </c>
      <c r="AB28" s="129">
        <f t="shared" si="7"/>
        <v>13655.75</v>
      </c>
      <c r="AC28" s="129">
        <f t="shared" si="7"/>
        <v>542.32000000000005</v>
      </c>
      <c r="AD28" s="129">
        <f t="shared" si="7"/>
        <v>628.55999999999995</v>
      </c>
      <c r="AE28" s="129">
        <f t="shared" si="7"/>
        <v>557.4</v>
      </c>
      <c r="AF28" s="129">
        <f t="shared" si="7"/>
        <v>568.34</v>
      </c>
      <c r="AG28" s="129">
        <f t="shared" si="7"/>
        <v>613.91999999999996</v>
      </c>
      <c r="AH28" s="129">
        <f t="shared" si="7"/>
        <v>11343.13</v>
      </c>
      <c r="AI28" s="129">
        <f t="shared" si="7"/>
        <v>909.37</v>
      </c>
      <c r="AJ28" s="129">
        <f t="shared" si="7"/>
        <v>1788.64</v>
      </c>
      <c r="AK28" s="129">
        <f t="shared" si="7"/>
        <v>83604.92</v>
      </c>
      <c r="AL28" s="22"/>
      <c r="AM28" s="22"/>
      <c r="AN28" s="3"/>
      <c r="AO28" s="472" t="s">
        <v>302</v>
      </c>
      <c r="AP28" s="40">
        <f t="shared" si="0"/>
        <v>1.8</v>
      </c>
      <c r="AQ28" s="24"/>
      <c r="AR28" s="41">
        <f>D28/$D$238</f>
        <v>1.1942513487220305</v>
      </c>
      <c r="AT28" s="42">
        <f>E28/$D$238</f>
        <v>3.8372512602812412</v>
      </c>
      <c r="AU28" s="24"/>
      <c r="AV28" s="26">
        <f t="shared" si="3"/>
        <v>0</v>
      </c>
      <c r="AY28" s="1"/>
      <c r="AZ28" s="1"/>
    </row>
    <row r="29" spans="1:52" ht="15">
      <c r="A29" s="472" t="s">
        <v>303</v>
      </c>
      <c r="B29" s="462" t="s">
        <v>59</v>
      </c>
      <c r="C29" s="477">
        <v>8.2200000000000006</v>
      </c>
      <c r="D29" s="477">
        <v>1262.5999999999999</v>
      </c>
      <c r="E29" s="477">
        <v>3435.54</v>
      </c>
      <c r="F29" s="477">
        <v>1028.56</v>
      </c>
      <c r="G29" s="477">
        <v>371.23</v>
      </c>
      <c r="H29" s="477">
        <v>2913.98</v>
      </c>
      <c r="I29" s="1"/>
      <c r="J29" s="1"/>
      <c r="K29" s="252"/>
      <c r="L29" s="20"/>
      <c r="M29" s="27">
        <f>D231</f>
        <v>50284.58</v>
      </c>
      <c r="N29" s="27">
        <f>D232</f>
        <v>45830.57</v>
      </c>
      <c r="O29" s="27">
        <f>D233</f>
        <v>638.30999999999995</v>
      </c>
      <c r="P29" s="27">
        <f>D234</f>
        <v>622.59</v>
      </c>
      <c r="Q29" s="130"/>
      <c r="R29" s="130"/>
      <c r="S29" s="130"/>
      <c r="T29" s="130"/>
      <c r="U29" s="130"/>
      <c r="V29" s="130"/>
      <c r="W29" s="130"/>
      <c r="X29" s="130"/>
      <c r="Y29" s="20"/>
      <c r="Z29" s="129">
        <f t="shared" si="8"/>
        <v>50284.58</v>
      </c>
      <c r="AA29" s="129">
        <f t="shared" si="7"/>
        <v>45830.57</v>
      </c>
      <c r="AB29" s="129">
        <f t="shared" si="7"/>
        <v>638.30999999999995</v>
      </c>
      <c r="AC29" s="129">
        <f t="shared" si="7"/>
        <v>622.59</v>
      </c>
      <c r="AD29" s="129">
        <f t="shared" si="7"/>
        <v>0</v>
      </c>
      <c r="AE29" s="129">
        <f t="shared" si="7"/>
        <v>0</v>
      </c>
      <c r="AF29" s="129">
        <f t="shared" si="7"/>
        <v>0</v>
      </c>
      <c r="AG29" s="129">
        <f t="shared" si="7"/>
        <v>0</v>
      </c>
      <c r="AH29" s="129">
        <f t="shared" si="7"/>
        <v>0</v>
      </c>
      <c r="AI29" s="129">
        <f t="shared" si="7"/>
        <v>0</v>
      </c>
      <c r="AJ29" s="129">
        <f t="shared" si="7"/>
        <v>0</v>
      </c>
      <c r="AK29" s="129">
        <f t="shared" si="7"/>
        <v>0</v>
      </c>
      <c r="AL29" s="22"/>
      <c r="AM29" s="22"/>
      <c r="AN29" s="3"/>
      <c r="AO29" s="472" t="s">
        <v>303</v>
      </c>
      <c r="AP29" s="40">
        <f t="shared" si="0"/>
        <v>8.2200000000000006</v>
      </c>
      <c r="AQ29" s="24"/>
      <c r="AR29" s="41">
        <f t="shared" si="1"/>
        <v>1.7418295694400374</v>
      </c>
      <c r="AT29" s="42">
        <f>E29/$D$236</f>
        <v>4.7395257080579967</v>
      </c>
      <c r="AU29" s="24"/>
      <c r="AV29" s="26">
        <f t="shared" si="3"/>
        <v>1</v>
      </c>
      <c r="AY29" s="1"/>
      <c r="AZ29" s="1"/>
    </row>
    <row r="30" spans="1:52" ht="15">
      <c r="A30" s="472" t="s">
        <v>304</v>
      </c>
      <c r="B30" s="462" t="s">
        <v>60</v>
      </c>
      <c r="C30" s="477">
        <v>0.26</v>
      </c>
      <c r="D30" s="477">
        <v>643.12</v>
      </c>
      <c r="E30" s="477">
        <v>3849.39</v>
      </c>
      <c r="F30" s="477">
        <v>574.6</v>
      </c>
      <c r="G30" s="477">
        <v>209.98</v>
      </c>
      <c r="H30" s="477">
        <v>1288.6099999999999</v>
      </c>
      <c r="I30" s="1"/>
      <c r="J30" s="1"/>
      <c r="K30" s="252"/>
      <c r="L30" s="20"/>
      <c r="M30" s="27">
        <f>D235</f>
        <v>680.97</v>
      </c>
      <c r="N30" s="27">
        <f>D236</f>
        <v>724.87</v>
      </c>
      <c r="O30" s="27">
        <f>D237</f>
        <v>709.55</v>
      </c>
      <c r="P30" s="27">
        <f>D238</f>
        <v>565.35</v>
      </c>
      <c r="Q30" s="27">
        <f>D239</f>
        <v>610.27</v>
      </c>
      <c r="R30" s="130"/>
      <c r="S30" s="130"/>
      <c r="T30" s="130"/>
      <c r="U30" s="130"/>
      <c r="V30" s="130"/>
      <c r="W30" s="130"/>
      <c r="X30" s="130"/>
      <c r="Y30" s="20"/>
      <c r="Z30" s="129">
        <f t="shared" si="8"/>
        <v>680.97</v>
      </c>
      <c r="AA30" s="129">
        <f t="shared" si="7"/>
        <v>724.87</v>
      </c>
      <c r="AB30" s="129">
        <f t="shared" si="7"/>
        <v>709.55</v>
      </c>
      <c r="AC30" s="129">
        <f t="shared" si="7"/>
        <v>565.35</v>
      </c>
      <c r="AD30" s="129">
        <f>Q30</f>
        <v>610.27</v>
      </c>
      <c r="AE30" s="129">
        <f t="shared" si="7"/>
        <v>0</v>
      </c>
      <c r="AF30" s="129">
        <f t="shared" si="7"/>
        <v>0</v>
      </c>
      <c r="AG30" s="129">
        <f t="shared" si="7"/>
        <v>0</v>
      </c>
      <c r="AH30" s="129">
        <f t="shared" si="7"/>
        <v>0</v>
      </c>
      <c r="AI30" s="129">
        <f t="shared" si="7"/>
        <v>0</v>
      </c>
      <c r="AJ30" s="129">
        <f t="shared" si="7"/>
        <v>0</v>
      </c>
      <c r="AK30" s="129">
        <f t="shared" si="7"/>
        <v>0</v>
      </c>
      <c r="AL30" s="22"/>
      <c r="AM30" s="22"/>
      <c r="AN30" s="3"/>
      <c r="AO30" s="472" t="s">
        <v>304</v>
      </c>
      <c r="AP30" s="40">
        <f t="shared" si="0"/>
        <v>0.26</v>
      </c>
      <c r="AQ30" s="24"/>
      <c r="AR30" s="41">
        <f t="shared" si="1"/>
        <v>0.88722115689709879</v>
      </c>
      <c r="AT30" s="42">
        <f>E30/$D$236</f>
        <v>5.3104556679128665</v>
      </c>
      <c r="AU30" s="24"/>
      <c r="AV30" s="26">
        <f t="shared" si="3"/>
        <v>0</v>
      </c>
      <c r="AY30" s="1"/>
      <c r="AZ30" s="1"/>
    </row>
    <row r="31" spans="1:52" ht="15">
      <c r="A31" s="472" t="s">
        <v>305</v>
      </c>
      <c r="B31" s="462" t="s">
        <v>61</v>
      </c>
      <c r="C31" s="477">
        <v>0.08</v>
      </c>
      <c r="D31" s="477">
        <v>600.37</v>
      </c>
      <c r="E31" s="477">
        <v>2976.48</v>
      </c>
      <c r="F31" s="477">
        <v>556.91999999999996</v>
      </c>
      <c r="G31" s="477">
        <v>187.2</v>
      </c>
      <c r="H31" s="477">
        <v>1218</v>
      </c>
      <c r="I31" s="1"/>
      <c r="J31" s="1"/>
      <c r="K31" s="252"/>
      <c r="L31" s="20"/>
      <c r="M31" s="27">
        <f>D240</f>
        <v>48614.58</v>
      </c>
      <c r="N31" s="27">
        <f>D241</f>
        <v>18962</v>
      </c>
      <c r="O31" s="27">
        <f>D242</f>
        <v>611.46</v>
      </c>
      <c r="P31" s="27">
        <f>D243</f>
        <v>662.23</v>
      </c>
      <c r="Q31" s="27">
        <f>D244</f>
        <v>6215.56</v>
      </c>
      <c r="R31" s="27">
        <f>D245</f>
        <v>654.53</v>
      </c>
      <c r="S31" s="27">
        <f>D246</f>
        <v>630.76</v>
      </c>
      <c r="T31" s="27">
        <f>D247</f>
        <v>616.71</v>
      </c>
      <c r="U31" s="27">
        <f>D248</f>
        <v>730.09</v>
      </c>
      <c r="V31" s="27">
        <f>D249</f>
        <v>2778.19</v>
      </c>
      <c r="W31" s="27">
        <f>D250</f>
        <v>1305.3</v>
      </c>
      <c r="X31" s="27">
        <f>D251</f>
        <v>689.63</v>
      </c>
      <c r="Y31" s="20"/>
      <c r="Z31" s="129">
        <f t="shared" si="8"/>
        <v>48614.58</v>
      </c>
      <c r="AA31" s="129">
        <f t="shared" si="7"/>
        <v>18962</v>
      </c>
      <c r="AB31" s="129">
        <f t="shared" si="7"/>
        <v>611.46</v>
      </c>
      <c r="AC31" s="129">
        <f t="shared" si="7"/>
        <v>662.23</v>
      </c>
      <c r="AD31" s="129">
        <f>Q31</f>
        <v>6215.56</v>
      </c>
      <c r="AE31" s="129">
        <f t="shared" si="7"/>
        <v>654.53</v>
      </c>
      <c r="AF31" s="129">
        <f t="shared" si="7"/>
        <v>630.76</v>
      </c>
      <c r="AG31" s="129">
        <f t="shared" si="7"/>
        <v>616.71</v>
      </c>
      <c r="AH31" s="129">
        <f t="shared" si="7"/>
        <v>730.09</v>
      </c>
      <c r="AI31" s="129">
        <f t="shared" si="7"/>
        <v>2778.19</v>
      </c>
      <c r="AJ31" s="129">
        <f t="shared" si="7"/>
        <v>1305.3</v>
      </c>
      <c r="AK31" s="129">
        <f t="shared" si="7"/>
        <v>689.63</v>
      </c>
      <c r="AL31" s="22"/>
      <c r="AM31" s="22"/>
      <c r="AN31" s="3"/>
      <c r="AO31" s="472" t="s">
        <v>305</v>
      </c>
      <c r="AP31" s="40">
        <f t="shared" si="0"/>
        <v>0.08</v>
      </c>
      <c r="AQ31" s="24"/>
      <c r="AR31" s="41">
        <f t="shared" si="1"/>
        <v>0.82824506463227887</v>
      </c>
      <c r="AT31" s="42">
        <f>E31/$D$236</f>
        <v>4.1062259439623654</v>
      </c>
      <c r="AU31" s="24"/>
      <c r="AV31" s="26">
        <f t="shared" si="3"/>
        <v>0</v>
      </c>
      <c r="AY31" s="1"/>
      <c r="AZ31" s="1"/>
    </row>
    <row r="32" spans="1:52" ht="15">
      <c r="A32" s="472" t="s">
        <v>306</v>
      </c>
      <c r="B32" s="462" t="s">
        <v>62</v>
      </c>
      <c r="C32" s="477">
        <v>11.17</v>
      </c>
      <c r="D32" s="477">
        <v>3853.85</v>
      </c>
      <c r="E32" s="477">
        <v>29484.33</v>
      </c>
      <c r="F32" s="477">
        <v>604.24</v>
      </c>
      <c r="G32" s="477">
        <v>231.92</v>
      </c>
      <c r="H32" s="477">
        <v>26808.29</v>
      </c>
      <c r="I32" s="1"/>
      <c r="J32" s="1"/>
      <c r="K32" s="252"/>
      <c r="L32" s="20"/>
      <c r="M32" s="27">
        <f>D252</f>
        <v>15492.94</v>
      </c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20"/>
      <c r="Z32" s="129">
        <f t="shared" si="8"/>
        <v>15492.94</v>
      </c>
      <c r="AA32" s="129">
        <f t="shared" si="7"/>
        <v>0</v>
      </c>
      <c r="AB32" s="129">
        <f t="shared" si="7"/>
        <v>0</v>
      </c>
      <c r="AC32" s="129">
        <f t="shared" si="7"/>
        <v>0</v>
      </c>
      <c r="AD32" s="129">
        <f>Q32</f>
        <v>0</v>
      </c>
      <c r="AE32" s="129">
        <f t="shared" si="7"/>
        <v>0</v>
      </c>
      <c r="AF32" s="129">
        <f t="shared" si="7"/>
        <v>0</v>
      </c>
      <c r="AG32" s="129">
        <f t="shared" si="7"/>
        <v>0</v>
      </c>
      <c r="AH32" s="129">
        <f t="shared" si="7"/>
        <v>0</v>
      </c>
      <c r="AI32" s="129">
        <f t="shared" si="7"/>
        <v>0</v>
      </c>
      <c r="AJ32" s="129">
        <f t="shared" si="7"/>
        <v>0</v>
      </c>
      <c r="AK32" s="129">
        <f t="shared" si="7"/>
        <v>0</v>
      </c>
      <c r="AL32" s="22"/>
      <c r="AM32" s="22"/>
      <c r="AN32" s="3"/>
      <c r="AO32" s="472" t="s">
        <v>306</v>
      </c>
      <c r="AP32" s="40">
        <f t="shared" si="0"/>
        <v>11.17</v>
      </c>
      <c r="AQ32" s="24"/>
      <c r="AR32" s="41">
        <f>D32/$D$237</f>
        <v>5.4314001832147136</v>
      </c>
      <c r="AT32" s="42">
        <f>E32/$D$237</f>
        <v>41.55356211683462</v>
      </c>
      <c r="AU32" s="24"/>
      <c r="AV32" s="26">
        <f t="shared" si="3"/>
        <v>1</v>
      </c>
      <c r="AY32" s="1"/>
      <c r="AZ32" s="1"/>
    </row>
    <row r="33" spans="1:52" ht="15">
      <c r="A33" s="472" t="s">
        <v>307</v>
      </c>
      <c r="B33" s="462" t="s">
        <v>63</v>
      </c>
      <c r="C33" s="477">
        <v>0.26</v>
      </c>
      <c r="D33" s="477">
        <v>691.73</v>
      </c>
      <c r="E33" s="477">
        <v>3063.49</v>
      </c>
      <c r="F33" s="477">
        <v>618.79999999999995</v>
      </c>
      <c r="G33" s="477">
        <v>249.55</v>
      </c>
      <c r="H33" s="477">
        <v>1390.48</v>
      </c>
      <c r="I33" s="1"/>
      <c r="J33" s="1"/>
      <c r="K33" s="252"/>
      <c r="L33" s="24"/>
      <c r="M33" s="131">
        <f>D253</f>
        <v>649.80999999999995</v>
      </c>
      <c r="N33" s="132">
        <f>D254</f>
        <v>745.78</v>
      </c>
      <c r="O33" s="132">
        <f>D255</f>
        <v>859.86</v>
      </c>
      <c r="P33" s="132">
        <f>D256</f>
        <v>643.80999999999995</v>
      </c>
      <c r="Q33" s="133"/>
      <c r="R33" s="133"/>
      <c r="S33" s="133"/>
      <c r="T33" s="133"/>
      <c r="U33" s="133"/>
      <c r="V33" s="133"/>
      <c r="W33" s="133"/>
      <c r="X33" s="133"/>
      <c r="Y33" s="134"/>
      <c r="Z33" s="360">
        <f t="shared" si="8"/>
        <v>649.80999999999995</v>
      </c>
      <c r="AA33" s="361">
        <f t="shared" si="7"/>
        <v>745.78</v>
      </c>
      <c r="AB33" s="361">
        <f t="shared" si="7"/>
        <v>859.86</v>
      </c>
      <c r="AC33" s="361">
        <f t="shared" si="7"/>
        <v>643.80999999999995</v>
      </c>
      <c r="AD33" s="361">
        <f t="shared" si="7"/>
        <v>0</v>
      </c>
      <c r="AE33" s="361">
        <f t="shared" si="7"/>
        <v>0</v>
      </c>
      <c r="AF33" s="361">
        <f t="shared" si="7"/>
        <v>0</v>
      </c>
      <c r="AG33" s="361">
        <f t="shared" si="7"/>
        <v>0</v>
      </c>
      <c r="AH33" s="361">
        <f t="shared" si="7"/>
        <v>0</v>
      </c>
      <c r="AI33" s="361">
        <f t="shared" si="7"/>
        <v>0</v>
      </c>
      <c r="AJ33" s="361">
        <f t="shared" si="7"/>
        <v>0</v>
      </c>
      <c r="AK33" s="362">
        <f t="shared" si="7"/>
        <v>0</v>
      </c>
      <c r="AL33" s="24"/>
      <c r="AM33" s="22"/>
      <c r="AN33" s="3"/>
      <c r="AO33" s="472" t="s">
        <v>307</v>
      </c>
      <c r="AP33" s="40">
        <f t="shared" si="0"/>
        <v>0.26</v>
      </c>
      <c r="AQ33" s="24"/>
      <c r="AR33" s="41">
        <f t="shared" si="1"/>
        <v>0.95428145736476888</v>
      </c>
      <c r="AT33" s="42">
        <f>E33/$D$236</f>
        <v>4.2262612606398386</v>
      </c>
      <c r="AU33" s="24"/>
      <c r="AV33" s="26">
        <f t="shared" si="3"/>
        <v>0</v>
      </c>
      <c r="AY33" s="1"/>
      <c r="AZ33" s="1"/>
    </row>
    <row r="34" spans="1:52" ht="16" thickBot="1">
      <c r="A34" s="472" t="s">
        <v>308</v>
      </c>
      <c r="B34" s="462" t="s">
        <v>64</v>
      </c>
      <c r="C34" s="477">
        <v>1.88</v>
      </c>
      <c r="D34" s="477">
        <v>850.71</v>
      </c>
      <c r="E34" s="477">
        <v>4097.2700000000004</v>
      </c>
      <c r="F34" s="477">
        <v>700.96</v>
      </c>
      <c r="G34" s="477">
        <v>318.24</v>
      </c>
      <c r="H34" s="477">
        <v>1793.64</v>
      </c>
      <c r="I34" s="1"/>
      <c r="J34" s="1"/>
      <c r="K34" s="252"/>
      <c r="L34" s="135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480"/>
      <c r="Y34" s="135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8"/>
      <c r="AM34" s="22"/>
      <c r="AN34" s="3"/>
      <c r="AO34" s="472" t="s">
        <v>308</v>
      </c>
      <c r="AP34" s="40">
        <f t="shared" si="0"/>
        <v>1.88</v>
      </c>
      <c r="AQ34" s="24"/>
      <c r="AR34" s="41">
        <f t="shared" si="1"/>
        <v>1.1736035427042091</v>
      </c>
      <c r="AT34" s="42">
        <f>E34/$D$236</f>
        <v>5.6524204340088575</v>
      </c>
      <c r="AU34" s="24"/>
      <c r="AV34" s="26">
        <f t="shared" si="3"/>
        <v>0</v>
      </c>
      <c r="AY34" s="1"/>
      <c r="AZ34" s="1"/>
    </row>
    <row r="35" spans="1:52" ht="16" thickTop="1">
      <c r="A35" s="472" t="s">
        <v>309</v>
      </c>
      <c r="B35" s="462" t="s">
        <v>65</v>
      </c>
      <c r="C35" s="477">
        <v>0</v>
      </c>
      <c r="D35" s="477">
        <v>538.94000000000005</v>
      </c>
      <c r="E35" s="477">
        <v>0</v>
      </c>
      <c r="F35" s="477">
        <v>492.96</v>
      </c>
      <c r="G35" s="477">
        <v>197.55</v>
      </c>
      <c r="H35" s="477">
        <v>1058.93</v>
      </c>
      <c r="I35" s="1"/>
      <c r="J35" s="1"/>
      <c r="K35" s="252"/>
      <c r="L35" s="139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2"/>
      <c r="Y35" s="139"/>
      <c r="Z35" s="140"/>
      <c r="AA35" s="140"/>
      <c r="AB35" s="140"/>
      <c r="AC35" s="140"/>
      <c r="AD35" s="140"/>
      <c r="AE35" s="140"/>
      <c r="AF35" s="140"/>
      <c r="AG35" s="141"/>
      <c r="AH35" s="141"/>
      <c r="AI35" s="140"/>
      <c r="AJ35" s="140"/>
      <c r="AK35" s="140"/>
      <c r="AL35" s="142"/>
      <c r="AM35" s="22"/>
      <c r="AN35" s="3"/>
      <c r="AO35" s="472" t="s">
        <v>309</v>
      </c>
      <c r="AP35" s="40">
        <f t="shared" si="0"/>
        <v>0</v>
      </c>
      <c r="AQ35" s="24"/>
      <c r="AR35" s="41">
        <f t="shared" si="1"/>
        <v>0.74349883427373187</v>
      </c>
      <c r="AT35" s="42">
        <f>E35/$D$236</f>
        <v>0</v>
      </c>
      <c r="AU35" s="24"/>
      <c r="AV35" s="26">
        <f t="shared" si="3"/>
        <v>0</v>
      </c>
      <c r="AY35" s="1"/>
      <c r="AZ35" s="1"/>
    </row>
    <row r="36" spans="1:52" ht="20">
      <c r="A36" s="472" t="s">
        <v>310</v>
      </c>
      <c r="B36" s="462" t="s">
        <v>66</v>
      </c>
      <c r="C36" s="477">
        <v>0.08</v>
      </c>
      <c r="D36" s="477">
        <v>640.04</v>
      </c>
      <c r="E36" s="477">
        <v>3956.16</v>
      </c>
      <c r="F36" s="477">
        <v>582.4</v>
      </c>
      <c r="G36" s="477">
        <v>213.98</v>
      </c>
      <c r="H36" s="477">
        <v>1266.0999999999999</v>
      </c>
      <c r="I36" s="1"/>
      <c r="J36" s="1"/>
      <c r="K36" s="252"/>
      <c r="L36" s="20"/>
      <c r="M36" s="3" t="s">
        <v>15</v>
      </c>
      <c r="N36" s="21" t="s">
        <v>19</v>
      </c>
      <c r="O36" s="3"/>
      <c r="P36" s="3"/>
      <c r="Q36" s="3"/>
      <c r="R36" s="3"/>
      <c r="S36" s="3"/>
      <c r="T36" s="3"/>
      <c r="U36" s="3"/>
      <c r="V36" s="3"/>
      <c r="W36" s="3"/>
      <c r="X36" s="22"/>
      <c r="Y36" s="20"/>
      <c r="Z36" s="3" t="s">
        <v>15</v>
      </c>
      <c r="AA36" s="21" t="s">
        <v>19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2"/>
      <c r="AM36" s="22"/>
      <c r="AN36" s="3"/>
      <c r="AO36" s="472" t="s">
        <v>310</v>
      </c>
      <c r="AP36" s="40">
        <f t="shared" si="0"/>
        <v>0.08</v>
      </c>
      <c r="AQ36" s="24"/>
      <c r="AR36" s="41">
        <f t="shared" si="1"/>
        <v>0.88297211913860407</v>
      </c>
      <c r="AT36" s="42">
        <f>E36/$D$236</f>
        <v>5.4577510450149678</v>
      </c>
      <c r="AU36" s="24"/>
      <c r="AV36" s="26">
        <f t="shared" si="3"/>
        <v>0</v>
      </c>
      <c r="AY36" s="1"/>
      <c r="AZ36" s="1"/>
    </row>
    <row r="37" spans="1:52" ht="15">
      <c r="A37" s="472" t="s">
        <v>311</v>
      </c>
      <c r="B37" s="462" t="s">
        <v>67</v>
      </c>
      <c r="C37" s="477">
        <v>95.99</v>
      </c>
      <c r="D37" s="477">
        <v>6243.75</v>
      </c>
      <c r="E37" s="477">
        <v>6436.57</v>
      </c>
      <c r="F37" s="477">
        <v>5546.32</v>
      </c>
      <c r="G37" s="477">
        <v>2231.79</v>
      </c>
      <c r="H37" s="477">
        <v>12889.45</v>
      </c>
      <c r="I37" s="1"/>
      <c r="J37" s="1"/>
      <c r="K37" s="252"/>
      <c r="L37" s="20"/>
      <c r="M37" s="27">
        <f>M4/$D$236</f>
        <v>0.96391077020707161</v>
      </c>
      <c r="N37" s="27">
        <f>N4/$D$236</f>
        <v>0.79785340819733197</v>
      </c>
      <c r="O37" s="27">
        <f>O4/$D$236</f>
        <v>0.90781795356408723</v>
      </c>
      <c r="P37" s="27">
        <f>P4/$D$236</f>
        <v>0.86295473671141032</v>
      </c>
      <c r="Q37" s="27">
        <f>Q4/$D$236</f>
        <v>0.87018361913170639</v>
      </c>
      <c r="R37" s="27">
        <f>R4/$D$237</f>
        <v>0.89747022760904793</v>
      </c>
      <c r="S37" s="27">
        <f>S4/$D$236</f>
        <v>1.5844634210272186</v>
      </c>
      <c r="T37" s="27">
        <f>T4/$D$236</f>
        <v>1.2889483631547727</v>
      </c>
      <c r="U37" s="27">
        <f>U4/$D$237</f>
        <v>1.2546120780776551</v>
      </c>
      <c r="V37" s="27">
        <f>V4/$D$236</f>
        <v>0.98744602480444765</v>
      </c>
      <c r="W37" s="27">
        <f>W4/$D$236</f>
        <v>0.80495813042338626</v>
      </c>
      <c r="X37" s="27">
        <f>X4/$D$236</f>
        <v>0.92193082897623013</v>
      </c>
      <c r="Y37" s="20"/>
      <c r="Z37" s="28">
        <f>M37</f>
        <v>0.96391077020707161</v>
      </c>
      <c r="AA37" s="29">
        <f t="shared" ref="Z37:AK44" si="9">N37</f>
        <v>0.79785340819733197</v>
      </c>
      <c r="AB37" s="30">
        <f t="shared" si="9"/>
        <v>0.90781795356408723</v>
      </c>
      <c r="AC37" s="31">
        <f t="shared" si="9"/>
        <v>0.86295473671141032</v>
      </c>
      <c r="AD37" s="32">
        <f t="shared" si="9"/>
        <v>0.87018361913170639</v>
      </c>
      <c r="AE37" s="33">
        <f t="shared" si="9"/>
        <v>0.89747022760904793</v>
      </c>
      <c r="AF37" s="34">
        <f t="shared" si="9"/>
        <v>1.5844634210272186</v>
      </c>
      <c r="AG37" s="35">
        <f t="shared" si="9"/>
        <v>1.2889483631547727</v>
      </c>
      <c r="AH37" s="36">
        <f t="shared" si="9"/>
        <v>1.2546120780776551</v>
      </c>
      <c r="AI37" s="37">
        <f t="shared" si="9"/>
        <v>0.98744602480444765</v>
      </c>
      <c r="AJ37" s="38">
        <f t="shared" si="9"/>
        <v>0.80495813042338626</v>
      </c>
      <c r="AK37" s="39">
        <f t="shared" si="9"/>
        <v>0.92193082897623013</v>
      </c>
      <c r="AL37" s="22"/>
      <c r="AM37" s="22"/>
      <c r="AN37" s="3"/>
      <c r="AO37" s="472" t="s">
        <v>311</v>
      </c>
      <c r="AP37" s="40">
        <f t="shared" si="0"/>
        <v>95.99</v>
      </c>
      <c r="AQ37" s="24"/>
      <c r="AR37" s="41">
        <f>D37/$D$237</f>
        <v>8.7995912902543871</v>
      </c>
      <c r="AT37" s="42">
        <f>E37/$D$237</f>
        <v>9.0713409907687979</v>
      </c>
      <c r="AU37" s="24"/>
      <c r="AV37" s="26">
        <f t="shared" si="3"/>
        <v>1</v>
      </c>
      <c r="AY37" s="1"/>
      <c r="AZ37" s="1"/>
    </row>
    <row r="38" spans="1:52" ht="15">
      <c r="A38" s="472" t="s">
        <v>312</v>
      </c>
      <c r="B38" s="462" t="s">
        <v>68</v>
      </c>
      <c r="C38" s="477">
        <v>0.25</v>
      </c>
      <c r="D38" s="477">
        <v>663.23</v>
      </c>
      <c r="E38" s="477">
        <v>2881.84</v>
      </c>
      <c r="F38" s="477">
        <v>596.96</v>
      </c>
      <c r="G38" s="477">
        <v>236.03</v>
      </c>
      <c r="H38" s="477">
        <v>1365.62</v>
      </c>
      <c r="I38" s="1"/>
      <c r="J38" s="1"/>
      <c r="K38" s="252"/>
      <c r="L38" s="20"/>
      <c r="M38" s="27">
        <f>M5/$D$237</f>
        <v>0.96076386442111206</v>
      </c>
      <c r="N38" s="27">
        <f>N5/$D$236</f>
        <v>17.46195869604205</v>
      </c>
      <c r="O38" s="27">
        <f>O5/$D$237</f>
        <v>1.5409484884786135</v>
      </c>
      <c r="P38" s="27">
        <f>P5/$D$237</f>
        <v>0.82603058276372354</v>
      </c>
      <c r="Q38" s="27">
        <f>Q5/$D$237</f>
        <v>0.80989359453174548</v>
      </c>
      <c r="R38" s="27">
        <f>R5/$D$236</f>
        <v>0.7695034971788044</v>
      </c>
      <c r="S38" s="27">
        <f>S5/$D$236</f>
        <v>0.82676893787851613</v>
      </c>
      <c r="T38" s="27">
        <f>T5/$D$237</f>
        <v>1.2037488549080404</v>
      </c>
      <c r="U38" s="27">
        <f>U5/$D$235</f>
        <v>2.2456055332834044</v>
      </c>
      <c r="V38" s="27">
        <f>V5/$D$235</f>
        <v>0.9190125849890598</v>
      </c>
      <c r="W38" s="27">
        <f>W5/$D$236</f>
        <v>0.89636762453957264</v>
      </c>
      <c r="X38" s="27">
        <f>X5/$D$236</f>
        <v>0.8699766854746368</v>
      </c>
      <c r="Y38" s="20"/>
      <c r="Z38" s="43">
        <f>M38</f>
        <v>0.96076386442111206</v>
      </c>
      <c r="AA38" s="44">
        <f t="shared" si="9"/>
        <v>17.46195869604205</v>
      </c>
      <c r="AB38" s="45">
        <f t="shared" si="9"/>
        <v>1.5409484884786135</v>
      </c>
      <c r="AC38" s="46">
        <f t="shared" si="9"/>
        <v>0.82603058276372354</v>
      </c>
      <c r="AD38" s="47">
        <f t="shared" si="9"/>
        <v>0.80989359453174548</v>
      </c>
      <c r="AE38" s="48">
        <f t="shared" si="9"/>
        <v>0.7695034971788044</v>
      </c>
      <c r="AF38" s="49">
        <f t="shared" si="9"/>
        <v>0.82676893787851613</v>
      </c>
      <c r="AG38" s="50">
        <f t="shared" si="9"/>
        <v>1.2037488549080404</v>
      </c>
      <c r="AH38" s="51">
        <f t="shared" si="9"/>
        <v>2.2456055332834044</v>
      </c>
      <c r="AI38" s="52">
        <f t="shared" si="9"/>
        <v>0.9190125849890598</v>
      </c>
      <c r="AJ38" s="53">
        <f t="shared" si="9"/>
        <v>0.89636762453957264</v>
      </c>
      <c r="AK38" s="54">
        <f t="shared" si="9"/>
        <v>0.8699766854746368</v>
      </c>
      <c r="AL38" s="22"/>
      <c r="AM38" s="22"/>
      <c r="AN38" s="3"/>
      <c r="AO38" s="472" t="s">
        <v>312</v>
      </c>
      <c r="AP38" s="40">
        <f t="shared" si="0"/>
        <v>0.25</v>
      </c>
      <c r="AQ38" s="24"/>
      <c r="AR38" s="41">
        <f t="shared" si="1"/>
        <v>0.9149640625215556</v>
      </c>
      <c r="AT38" s="42">
        <f>E38/$D$236</f>
        <v>3.9756646019286217</v>
      </c>
      <c r="AU38" s="24"/>
      <c r="AV38" s="26">
        <f t="shared" si="3"/>
        <v>0</v>
      </c>
      <c r="AY38" s="1"/>
      <c r="AZ38" s="1"/>
    </row>
    <row r="39" spans="1:52" ht="15">
      <c r="A39" s="472" t="s">
        <v>313</v>
      </c>
      <c r="B39" s="462" t="s">
        <v>69</v>
      </c>
      <c r="C39" s="477">
        <v>0.09</v>
      </c>
      <c r="D39" s="477">
        <v>612.83000000000004</v>
      </c>
      <c r="E39" s="477">
        <v>4259.84</v>
      </c>
      <c r="F39" s="477">
        <v>552.24</v>
      </c>
      <c r="G39" s="477">
        <v>202.64</v>
      </c>
      <c r="H39" s="477">
        <v>1232.45</v>
      </c>
      <c r="I39" s="1"/>
      <c r="J39" s="1"/>
      <c r="K39" s="252"/>
      <c r="L39" s="20"/>
      <c r="M39" s="27">
        <f>M6/$D$236</f>
        <v>0.88236511374453352</v>
      </c>
      <c r="N39" s="27">
        <f>N6/$D$238</f>
        <v>1.1942513487220305</v>
      </c>
      <c r="O39" s="27">
        <f t="shared" ref="O39:Q40" si="10">O6/$D$236</f>
        <v>1.7418295694400374</v>
      </c>
      <c r="P39" s="27">
        <f t="shared" si="10"/>
        <v>0.88722115689709879</v>
      </c>
      <c r="Q39" s="27">
        <f t="shared" si="10"/>
        <v>0.82824506463227887</v>
      </c>
      <c r="R39" s="27">
        <f>R6/$D$237</f>
        <v>5.4314001832147136</v>
      </c>
      <c r="S39" s="27">
        <f>S6/$D$236</f>
        <v>0.95428145736476888</v>
      </c>
      <c r="T39" s="27">
        <f>T6/$D$236</f>
        <v>1.1736035427042091</v>
      </c>
      <c r="U39" s="27">
        <f>U6/$D$236</f>
        <v>0.74349883427373187</v>
      </c>
      <c r="V39" s="27">
        <f>V6/$D$236</f>
        <v>0.88297211913860407</v>
      </c>
      <c r="W39" s="27">
        <f>W6/$D$237</f>
        <v>8.7995912902543871</v>
      </c>
      <c r="X39" s="27">
        <f>X6/$D$236</f>
        <v>0.9149640625215556</v>
      </c>
      <c r="Y39" s="20"/>
      <c r="Z39" s="56">
        <f t="shared" si="9"/>
        <v>0.88236511374453352</v>
      </c>
      <c r="AA39" s="57">
        <f t="shared" si="9"/>
        <v>1.1942513487220305</v>
      </c>
      <c r="AB39" s="58">
        <f t="shared" si="9"/>
        <v>1.7418295694400374</v>
      </c>
      <c r="AC39" s="59">
        <f t="shared" si="9"/>
        <v>0.88722115689709879</v>
      </c>
      <c r="AD39" s="60">
        <f t="shared" si="9"/>
        <v>0.82824506463227887</v>
      </c>
      <c r="AE39" s="61">
        <f t="shared" si="9"/>
        <v>5.4314001832147136</v>
      </c>
      <c r="AF39" s="62">
        <f t="shared" si="9"/>
        <v>0.95428145736476888</v>
      </c>
      <c r="AG39" s="63">
        <f t="shared" si="9"/>
        <v>1.1736035427042091</v>
      </c>
      <c r="AH39" s="64">
        <f t="shared" si="9"/>
        <v>0.74349883427373187</v>
      </c>
      <c r="AI39" s="65">
        <f t="shared" si="9"/>
        <v>0.88297211913860407</v>
      </c>
      <c r="AJ39" s="66">
        <f t="shared" si="9"/>
        <v>8.7995912902543871</v>
      </c>
      <c r="AK39" s="67">
        <f t="shared" si="9"/>
        <v>0.9149640625215556</v>
      </c>
      <c r="AL39" s="22"/>
      <c r="AM39" s="22"/>
      <c r="AN39" s="3"/>
      <c r="AO39" s="472" t="s">
        <v>313</v>
      </c>
      <c r="AP39" s="40">
        <f t="shared" si="0"/>
        <v>0.09</v>
      </c>
      <c r="AQ39" s="24"/>
      <c r="AR39" s="41">
        <f t="shared" si="1"/>
        <v>0.84543435374618903</v>
      </c>
      <c r="AT39" s="42">
        <f>E39/$D$236</f>
        <v>5.8766951315408278</v>
      </c>
      <c r="AU39" s="24"/>
      <c r="AV39" s="26">
        <f t="shared" si="3"/>
        <v>0</v>
      </c>
      <c r="AY39" s="1"/>
      <c r="AZ39" s="1"/>
    </row>
    <row r="40" spans="1:52" ht="15">
      <c r="A40" s="472" t="s">
        <v>314</v>
      </c>
      <c r="B40" s="462" t="s">
        <v>70</v>
      </c>
      <c r="C40" s="477">
        <v>0.87</v>
      </c>
      <c r="D40" s="477">
        <v>587.77</v>
      </c>
      <c r="E40" s="477">
        <v>2142.5</v>
      </c>
      <c r="F40" s="477">
        <v>539.76</v>
      </c>
      <c r="G40" s="477">
        <v>204.88</v>
      </c>
      <c r="H40" s="477">
        <v>1138.9000000000001</v>
      </c>
      <c r="I40" s="1"/>
      <c r="J40" s="1"/>
      <c r="K40" s="252"/>
      <c r="L40" s="20"/>
      <c r="M40" s="27">
        <f>M7/$D$236</f>
        <v>0.84543435374618903</v>
      </c>
      <c r="N40" s="27">
        <f>N7/$D$238</f>
        <v>1.0396568497390997</v>
      </c>
      <c r="O40" s="27">
        <f t="shared" si="10"/>
        <v>1.7343385710541201</v>
      </c>
      <c r="P40" s="27">
        <f t="shared" si="10"/>
        <v>0.83387366010457054</v>
      </c>
      <c r="Q40" s="27">
        <f t="shared" si="10"/>
        <v>0.82996951177452505</v>
      </c>
      <c r="R40" s="27">
        <f>R7/$D$235</f>
        <v>0.96647429402176299</v>
      </c>
      <c r="S40" s="27">
        <f>S7/$D$236</f>
        <v>0.90954240070633352</v>
      </c>
      <c r="T40" s="27">
        <f>T7/$D$236</f>
        <v>0.88264102528729282</v>
      </c>
      <c r="U40" s="27">
        <f>U7/$D$238</f>
        <v>1.1311400017688158</v>
      </c>
      <c r="V40" s="27">
        <f>V7/$D$236</f>
        <v>5.9440589347055335</v>
      </c>
      <c r="W40" s="27">
        <f>W7/$D$236</f>
        <v>0.96815980796556622</v>
      </c>
      <c r="X40" s="27">
        <f>X7/$D$239</f>
        <v>1.0124371179969522</v>
      </c>
      <c r="Y40" s="20"/>
      <c r="Z40" s="68">
        <f>M40</f>
        <v>0.84543435374618903</v>
      </c>
      <c r="AA40" s="69">
        <f>N40</f>
        <v>1.0396568497390997</v>
      </c>
      <c r="AB40" s="70">
        <f t="shared" si="9"/>
        <v>1.7343385710541201</v>
      </c>
      <c r="AC40" s="71">
        <f t="shared" si="9"/>
        <v>0.83387366010457054</v>
      </c>
      <c r="AD40" s="72">
        <f t="shared" si="9"/>
        <v>0.82996951177452505</v>
      </c>
      <c r="AE40" s="73">
        <f t="shared" si="9"/>
        <v>0.96647429402176299</v>
      </c>
      <c r="AF40" s="74">
        <f t="shared" si="9"/>
        <v>0.90954240070633352</v>
      </c>
      <c r="AG40" s="75">
        <f t="shared" si="9"/>
        <v>0.88264102528729282</v>
      </c>
      <c r="AH40" s="76">
        <f>U40</f>
        <v>1.1311400017688158</v>
      </c>
      <c r="AI40" s="77">
        <f t="shared" si="9"/>
        <v>5.9440589347055335</v>
      </c>
      <c r="AJ40" s="78">
        <f t="shared" si="9"/>
        <v>0.96815980796556622</v>
      </c>
      <c r="AK40" s="79">
        <f t="shared" si="9"/>
        <v>1.0124371179969522</v>
      </c>
      <c r="AL40" s="22"/>
      <c r="AM40" s="22"/>
      <c r="AN40" s="3"/>
      <c r="AO40" s="472" t="s">
        <v>314</v>
      </c>
      <c r="AP40" s="40">
        <f t="shared" si="0"/>
        <v>0.87</v>
      </c>
      <c r="AQ40" s="24"/>
      <c r="AR40" s="41">
        <f>D40/$D$238</f>
        <v>1.0396568497390997</v>
      </c>
      <c r="AT40" s="42">
        <f>E40/$D$238</f>
        <v>3.7896878040152115</v>
      </c>
      <c r="AU40" s="24"/>
      <c r="AV40" s="26">
        <f t="shared" si="3"/>
        <v>0</v>
      </c>
      <c r="AY40" s="1"/>
      <c r="AZ40" s="1"/>
    </row>
    <row r="41" spans="1:52" ht="15">
      <c r="A41" s="472" t="s">
        <v>315</v>
      </c>
      <c r="B41" s="462" t="s">
        <v>71</v>
      </c>
      <c r="C41" s="477">
        <v>4.13</v>
      </c>
      <c r="D41" s="477">
        <v>1257.17</v>
      </c>
      <c r="E41" s="477">
        <v>8570.41</v>
      </c>
      <c r="F41" s="477">
        <v>879.84</v>
      </c>
      <c r="G41" s="477">
        <v>371.28</v>
      </c>
      <c r="H41" s="477">
        <v>2303.86</v>
      </c>
      <c r="I41" s="1"/>
      <c r="J41" s="1"/>
      <c r="K41" s="252"/>
      <c r="L41" s="20"/>
      <c r="M41" s="27">
        <f>M8/$D$236</f>
        <v>1.7173286244430035</v>
      </c>
      <c r="N41" s="27">
        <f t="shared" ref="N41:O44" si="11">N8/$D$236</f>
        <v>0.84237173562155976</v>
      </c>
      <c r="O41" s="27">
        <f t="shared" si="11"/>
        <v>1.592037192875964</v>
      </c>
      <c r="P41" s="27">
        <f>P8/$D$238</f>
        <v>88.07860617316706</v>
      </c>
      <c r="Q41" s="27">
        <f>Q8/$D$236</f>
        <v>0.8302040365858705</v>
      </c>
      <c r="R41" s="27">
        <f>R8/$D$238</f>
        <v>1.2677987087644822</v>
      </c>
      <c r="S41" s="27">
        <f>S8/$D$236</f>
        <v>0.86019562128381633</v>
      </c>
      <c r="T41" s="27">
        <f>T8/$D$237</f>
        <v>0.70353040659572974</v>
      </c>
      <c r="U41" s="27">
        <f>U8/$D$237</f>
        <v>30.67700655344937</v>
      </c>
      <c r="V41" s="27">
        <f>V8/$D$236</f>
        <v>16.658366327755321</v>
      </c>
      <c r="W41" s="27">
        <f>W8/$D$235</f>
        <v>0.85937706506894573</v>
      </c>
      <c r="X41" s="27">
        <f>X8/$D$236</f>
        <v>0.81948487314966822</v>
      </c>
      <c r="Y41" s="20"/>
      <c r="Z41" s="80">
        <f>M41</f>
        <v>1.7173286244430035</v>
      </c>
      <c r="AA41" s="81">
        <f>N41</f>
        <v>0.84237173562155976</v>
      </c>
      <c r="AB41" s="82">
        <f t="shared" si="9"/>
        <v>1.592037192875964</v>
      </c>
      <c r="AC41" s="83">
        <f t="shared" si="9"/>
        <v>88.07860617316706</v>
      </c>
      <c r="AD41" s="84">
        <f t="shared" si="9"/>
        <v>0.8302040365858705</v>
      </c>
      <c r="AE41" s="85">
        <f t="shared" si="9"/>
        <v>1.2677987087644822</v>
      </c>
      <c r="AF41" s="86">
        <f t="shared" si="9"/>
        <v>0.86019562128381633</v>
      </c>
      <c r="AG41" s="87">
        <f t="shared" si="9"/>
        <v>0.70353040659572974</v>
      </c>
      <c r="AH41" s="88">
        <f>U41</f>
        <v>30.67700655344937</v>
      </c>
      <c r="AI41" s="89">
        <f>V41</f>
        <v>16.658366327755321</v>
      </c>
      <c r="AJ41" s="90">
        <f>W41</f>
        <v>0.85937706506894573</v>
      </c>
      <c r="AK41" s="91">
        <f>X41</f>
        <v>0.81948487314966822</v>
      </c>
      <c r="AL41" s="22"/>
      <c r="AM41" s="22"/>
      <c r="AN41" s="3"/>
      <c r="AO41" s="472" t="s">
        <v>315</v>
      </c>
      <c r="AP41" s="40">
        <f t="shared" si="0"/>
        <v>4.13</v>
      </c>
      <c r="AQ41" s="24"/>
      <c r="AR41" s="41">
        <f t="shared" si="1"/>
        <v>1.7343385710541201</v>
      </c>
      <c r="AT41" s="42">
        <f>E41/$D$236</f>
        <v>11.823375225902575</v>
      </c>
      <c r="AU41" s="24"/>
      <c r="AV41" s="26">
        <f t="shared" si="3"/>
        <v>0</v>
      </c>
      <c r="AY41" s="1"/>
      <c r="AZ41" s="1"/>
    </row>
    <row r="42" spans="1:52" ht="15">
      <c r="A42" s="472" t="s">
        <v>316</v>
      </c>
      <c r="B42" s="462">
        <v>581</v>
      </c>
      <c r="C42" s="477">
        <v>0</v>
      </c>
      <c r="D42" s="477">
        <v>604.45000000000005</v>
      </c>
      <c r="E42" s="477">
        <v>0</v>
      </c>
      <c r="F42" s="477">
        <v>556.4</v>
      </c>
      <c r="G42" s="477">
        <v>198.48</v>
      </c>
      <c r="H42" s="477">
        <v>1182.8399999999999</v>
      </c>
      <c r="I42" s="1"/>
      <c r="J42" s="1"/>
      <c r="K42" s="252"/>
      <c r="L42" s="20"/>
      <c r="M42" s="27">
        <f>M9/$D$236</f>
        <v>22.873867038227548</v>
      </c>
      <c r="N42" s="27">
        <f t="shared" si="11"/>
        <v>47.52190047870652</v>
      </c>
      <c r="O42" s="27">
        <f t="shared" si="11"/>
        <v>0.88206161104749814</v>
      </c>
      <c r="P42" s="27">
        <f>P9/$D$236</f>
        <v>8.648626650295915</v>
      </c>
      <c r="Q42" s="27">
        <f>Q9/$D$238</f>
        <v>1.0798443442115504</v>
      </c>
      <c r="R42" s="27">
        <f>R9/$D$236</f>
        <v>0.80526163312042165</v>
      </c>
      <c r="S42" s="27">
        <f>S9/$D$236</f>
        <v>0.66690579000372485</v>
      </c>
      <c r="T42" s="27">
        <f>T9/$D$238</f>
        <v>5.7254974794375162</v>
      </c>
      <c r="U42" s="27">
        <f>U9/$D$237</f>
        <v>41.790092312028754</v>
      </c>
      <c r="V42" s="27">
        <f>V9/$D$236</f>
        <v>1.0513057513761088</v>
      </c>
      <c r="W42" s="27">
        <f>W9/$D$235</f>
        <v>34.770283566089546</v>
      </c>
      <c r="X42" s="27">
        <f>X9/$D$237</f>
        <v>25.359720949897827</v>
      </c>
      <c r="Y42" s="20"/>
      <c r="Z42" s="92">
        <f t="shared" si="9"/>
        <v>22.873867038227548</v>
      </c>
      <c r="AA42" s="93">
        <f t="shared" si="9"/>
        <v>47.52190047870652</v>
      </c>
      <c r="AB42" s="94">
        <f t="shared" si="9"/>
        <v>0.88206161104749814</v>
      </c>
      <c r="AC42" s="95">
        <f t="shared" si="9"/>
        <v>8.648626650295915</v>
      </c>
      <c r="AD42" s="96">
        <f t="shared" si="9"/>
        <v>1.0798443442115504</v>
      </c>
      <c r="AE42" s="97">
        <f t="shared" si="9"/>
        <v>0.80526163312042165</v>
      </c>
      <c r="AF42" s="98">
        <f t="shared" si="9"/>
        <v>0.66690579000372485</v>
      </c>
      <c r="AG42" s="99">
        <f t="shared" si="9"/>
        <v>5.7254974794375162</v>
      </c>
      <c r="AH42" s="100">
        <f t="shared" si="9"/>
        <v>41.790092312028754</v>
      </c>
      <c r="AI42" s="101">
        <f t="shared" si="9"/>
        <v>1.0513057513761088</v>
      </c>
      <c r="AJ42" s="102">
        <f t="shared" si="9"/>
        <v>34.770283566089546</v>
      </c>
      <c r="AK42" s="103">
        <f t="shared" si="9"/>
        <v>25.359720949897827</v>
      </c>
      <c r="AL42" s="22"/>
      <c r="AM42" s="22"/>
      <c r="AN42" s="3"/>
      <c r="AO42" s="472" t="s">
        <v>316</v>
      </c>
      <c r="AP42" s="40">
        <f t="shared" si="0"/>
        <v>0</v>
      </c>
      <c r="AQ42" s="24"/>
      <c r="AR42" s="41">
        <f t="shared" si="1"/>
        <v>0.83387366010457054</v>
      </c>
      <c r="AT42" s="42">
        <f>E42/$D$236</f>
        <v>0</v>
      </c>
      <c r="AU42" s="24"/>
      <c r="AV42" s="26">
        <f t="shared" si="3"/>
        <v>0</v>
      </c>
      <c r="AY42" s="1"/>
      <c r="AZ42" s="1"/>
    </row>
    <row r="43" spans="1:52" ht="15">
      <c r="A43" s="472" t="s">
        <v>317</v>
      </c>
      <c r="B43" s="462" t="s">
        <v>72</v>
      </c>
      <c r="C43" s="477">
        <v>0</v>
      </c>
      <c r="D43" s="477">
        <v>601.62</v>
      </c>
      <c r="E43" s="477">
        <v>0</v>
      </c>
      <c r="F43" s="477">
        <v>544.96</v>
      </c>
      <c r="G43" s="477">
        <v>202.75</v>
      </c>
      <c r="H43" s="477">
        <v>1238.6400000000001</v>
      </c>
      <c r="I43" s="1"/>
      <c r="J43" s="1"/>
      <c r="K43" s="252"/>
      <c r="L43" s="20"/>
      <c r="M43" s="27">
        <f>M10/$D$237</f>
        <v>70.053329575082799</v>
      </c>
      <c r="N43" s="27">
        <f t="shared" si="11"/>
        <v>0.90773518010125953</v>
      </c>
      <c r="O43" s="27">
        <f t="shared" si="11"/>
        <v>0.83116972698552849</v>
      </c>
      <c r="P43" s="27">
        <f>P10/$D$236</f>
        <v>0.88472415743512622</v>
      </c>
      <c r="Q43" s="27">
        <f>Q10/$D$236</f>
        <v>0.80755169892532452</v>
      </c>
      <c r="R43" s="27">
        <f>R10/$D$236</f>
        <v>18.84955923131044</v>
      </c>
      <c r="S43" s="27">
        <f>S10/$D$236</f>
        <v>0.60239767130657917</v>
      </c>
      <c r="T43" s="27">
        <f>T10/$D$237</f>
        <v>1.8186174335846665</v>
      </c>
      <c r="U43" s="27">
        <f>U10/$D$235</f>
        <v>0.85711558512122399</v>
      </c>
      <c r="V43" s="27">
        <f>V10/$D$236</f>
        <v>0.81058672589567793</v>
      </c>
      <c r="W43" s="27">
        <f>W10/$D$236</f>
        <v>0.84815208244236895</v>
      </c>
      <c r="X43" s="27">
        <f>X10/$D$239</f>
        <v>1.0644796565454635</v>
      </c>
      <c r="Y43" s="20"/>
      <c r="Z43" s="104">
        <f t="shared" si="9"/>
        <v>70.053329575082799</v>
      </c>
      <c r="AA43" s="105">
        <f t="shared" si="9"/>
        <v>0.90773518010125953</v>
      </c>
      <c r="AB43" s="106">
        <f t="shared" si="9"/>
        <v>0.83116972698552849</v>
      </c>
      <c r="AC43" s="107">
        <f t="shared" si="9"/>
        <v>0.88472415743512622</v>
      </c>
      <c r="AD43" s="108">
        <f t="shared" si="9"/>
        <v>0.80755169892532452</v>
      </c>
      <c r="AE43" s="109">
        <f t="shared" si="9"/>
        <v>18.84955923131044</v>
      </c>
      <c r="AF43" s="110">
        <f t="shared" si="9"/>
        <v>0.60239767130657917</v>
      </c>
      <c r="AG43" s="111">
        <f t="shared" si="9"/>
        <v>1.8186174335846665</v>
      </c>
      <c r="AH43" s="112">
        <f t="shared" si="9"/>
        <v>0.85711558512122399</v>
      </c>
      <c r="AI43" s="113">
        <f t="shared" si="9"/>
        <v>0.81058672589567793</v>
      </c>
      <c r="AJ43" s="114">
        <f t="shared" si="9"/>
        <v>0.84815208244236895</v>
      </c>
      <c r="AK43" s="115">
        <f t="shared" si="9"/>
        <v>1.0644796565454635</v>
      </c>
      <c r="AL43" s="22"/>
      <c r="AM43" s="22"/>
      <c r="AN43" s="3"/>
      <c r="AO43" s="472" t="s">
        <v>317</v>
      </c>
      <c r="AP43" s="40">
        <f t="shared" si="0"/>
        <v>0</v>
      </c>
      <c r="AQ43" s="24"/>
      <c r="AR43" s="41">
        <f t="shared" si="1"/>
        <v>0.82996951177452505</v>
      </c>
      <c r="AT43" s="42">
        <f>E43/$D$236</f>
        <v>0</v>
      </c>
      <c r="AU43" s="24"/>
      <c r="AV43" s="26">
        <f t="shared" si="3"/>
        <v>0</v>
      </c>
      <c r="AY43" s="1"/>
      <c r="AZ43" s="1"/>
    </row>
    <row r="44" spans="1:52" ht="15">
      <c r="A44" s="472" t="s">
        <v>318</v>
      </c>
      <c r="B44" s="462" t="s">
        <v>73</v>
      </c>
      <c r="C44" s="477">
        <v>0.43</v>
      </c>
      <c r="D44" s="477">
        <v>658.14</v>
      </c>
      <c r="E44" s="477">
        <v>4109.46</v>
      </c>
      <c r="F44" s="477">
        <v>591.76</v>
      </c>
      <c r="G44" s="477">
        <v>216.27</v>
      </c>
      <c r="H44" s="477">
        <v>1286.48</v>
      </c>
      <c r="I44" s="1"/>
      <c r="J44" s="1"/>
      <c r="K44" s="252"/>
      <c r="L44" s="20"/>
      <c r="M44" s="27">
        <f>M11/$D$237</f>
        <v>40.971601719399622</v>
      </c>
      <c r="N44" s="27">
        <f>N11/$D$238</f>
        <v>1.1320597859732908</v>
      </c>
      <c r="O44" s="27">
        <f t="shared" si="11"/>
        <v>19.075379033481866</v>
      </c>
      <c r="P44" s="27">
        <f>P11/$D$237</f>
        <v>0.84129377774645919</v>
      </c>
      <c r="Q44" s="27">
        <f>Q11/$D$235</f>
        <v>0.98383188686726286</v>
      </c>
      <c r="R44" s="27">
        <f>R11/$D$235</f>
        <v>1.0048313435246781</v>
      </c>
      <c r="S44" s="27">
        <f>S11/$D$236</f>
        <v>0.88846275883951598</v>
      </c>
      <c r="T44" s="27">
        <f>T11/$D$236</f>
        <v>0.8527460096293128</v>
      </c>
      <c r="U44" s="27">
        <f>U11/$D$236</f>
        <v>60.42542800778071</v>
      </c>
      <c r="V44" s="27">
        <f>V11/$D$236</f>
        <v>0.87393601611323413</v>
      </c>
      <c r="W44" s="27">
        <f>W11/$D$236</f>
        <v>0.7852304551160898</v>
      </c>
      <c r="X44" s="27">
        <f>X11/$D$238</f>
        <v>1.0095692933580966</v>
      </c>
      <c r="Y44" s="20"/>
      <c r="Z44" s="116">
        <f t="shared" si="9"/>
        <v>40.971601719399622</v>
      </c>
      <c r="AA44" s="117">
        <f t="shared" si="9"/>
        <v>1.1320597859732908</v>
      </c>
      <c r="AB44" s="118">
        <f t="shared" si="9"/>
        <v>19.075379033481866</v>
      </c>
      <c r="AC44" s="119">
        <f>P44</f>
        <v>0.84129377774645919</v>
      </c>
      <c r="AD44" s="120">
        <f t="shared" si="9"/>
        <v>0.98383188686726286</v>
      </c>
      <c r="AE44" s="121">
        <f>R44</f>
        <v>1.0048313435246781</v>
      </c>
      <c r="AF44" s="122">
        <f>S44</f>
        <v>0.88846275883951598</v>
      </c>
      <c r="AG44" s="123">
        <f t="shared" si="9"/>
        <v>0.8527460096293128</v>
      </c>
      <c r="AH44" s="124">
        <f t="shared" si="9"/>
        <v>60.42542800778071</v>
      </c>
      <c r="AI44" s="125">
        <f t="shared" si="9"/>
        <v>0.87393601611323413</v>
      </c>
      <c r="AJ44" s="126">
        <f t="shared" si="9"/>
        <v>0.7852304551160898</v>
      </c>
      <c r="AK44" s="127">
        <f t="shared" si="9"/>
        <v>1.0095692933580966</v>
      </c>
      <c r="AL44" s="22"/>
      <c r="AM44" s="22"/>
      <c r="AN44" s="3"/>
      <c r="AO44" s="472" t="s">
        <v>318</v>
      </c>
      <c r="AP44" s="40">
        <f t="shared" si="0"/>
        <v>0.43</v>
      </c>
      <c r="AQ44" s="24"/>
      <c r="AR44" s="41">
        <f>D44/$D$235</f>
        <v>0.96647429402176299</v>
      </c>
      <c r="AT44" s="42">
        <f>E44/$D$235</f>
        <v>6.0347151856909997</v>
      </c>
      <c r="AU44" s="24"/>
      <c r="AV44" s="26">
        <f t="shared" si="3"/>
        <v>0</v>
      </c>
      <c r="AY44" s="1"/>
      <c r="AZ44" s="1"/>
    </row>
    <row r="45" spans="1:52" ht="15">
      <c r="A45" s="472" t="s">
        <v>319</v>
      </c>
      <c r="B45" s="462" t="s">
        <v>74</v>
      </c>
      <c r="C45" s="477">
        <v>0.18</v>
      </c>
      <c r="D45" s="477">
        <v>659.3</v>
      </c>
      <c r="E45" s="477">
        <v>3461.12</v>
      </c>
      <c r="F45" s="477">
        <v>607.36</v>
      </c>
      <c r="G45" s="477">
        <v>235.92</v>
      </c>
      <c r="H45" s="477">
        <v>1281.44</v>
      </c>
      <c r="I45" s="1"/>
      <c r="J45" s="1"/>
      <c r="K45" s="252"/>
      <c r="L45" s="2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2"/>
      <c r="Y45" s="20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2"/>
      <c r="AM45" s="22"/>
      <c r="AN45" s="3"/>
      <c r="AO45" s="472" t="s">
        <v>319</v>
      </c>
      <c r="AP45" s="40">
        <f t="shared" si="0"/>
        <v>0.18</v>
      </c>
      <c r="AQ45" s="24"/>
      <c r="AR45" s="41">
        <f t="shared" si="1"/>
        <v>0.90954240070633352</v>
      </c>
      <c r="AT45" s="42">
        <f>E45/$D$236</f>
        <v>4.7748147943769226</v>
      </c>
      <c r="AU45" s="24"/>
      <c r="AV45" s="26">
        <f t="shared" si="3"/>
        <v>0</v>
      </c>
      <c r="AY45" s="1"/>
      <c r="AZ45" s="1"/>
    </row>
    <row r="46" spans="1:52" ht="15">
      <c r="A46" s="472" t="s">
        <v>320</v>
      </c>
      <c r="B46" s="462" t="s">
        <v>75</v>
      </c>
      <c r="C46" s="477">
        <v>0.18</v>
      </c>
      <c r="D46" s="477">
        <v>639.79999999999995</v>
      </c>
      <c r="E46" s="477">
        <v>31834.92</v>
      </c>
      <c r="F46" s="477">
        <v>548.08000000000004</v>
      </c>
      <c r="G46" s="477">
        <v>207.9</v>
      </c>
      <c r="H46" s="477">
        <v>1160.9000000000001</v>
      </c>
      <c r="I46" s="1"/>
      <c r="J46" s="1"/>
      <c r="K46" s="252"/>
      <c r="L46" s="2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2"/>
      <c r="Y46" s="20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2"/>
      <c r="AM46" s="22"/>
      <c r="AN46" s="3"/>
      <c r="AO46" s="472" t="s">
        <v>320</v>
      </c>
      <c r="AP46" s="40">
        <f t="shared" si="0"/>
        <v>0.18</v>
      </c>
      <c r="AQ46" s="24"/>
      <c r="AR46" s="41">
        <f t="shared" si="1"/>
        <v>0.88264102528729282</v>
      </c>
      <c r="AT46" s="42">
        <f>E46/$D$236</f>
        <v>43.918109454109008</v>
      </c>
      <c r="AU46" s="24"/>
      <c r="AV46" s="26">
        <f t="shared" si="3"/>
        <v>0</v>
      </c>
      <c r="AX46" s="1"/>
      <c r="AY46" s="1"/>
      <c r="AZ46" s="1"/>
    </row>
    <row r="47" spans="1:52" ht="20">
      <c r="A47" s="473" t="s">
        <v>321</v>
      </c>
      <c r="B47" s="462" t="s">
        <v>76</v>
      </c>
      <c r="C47" s="477">
        <v>1.1299999999999999</v>
      </c>
      <c r="D47" s="477">
        <v>639.49</v>
      </c>
      <c r="E47" s="477">
        <v>1967.92</v>
      </c>
      <c r="F47" s="477">
        <v>596.96</v>
      </c>
      <c r="G47" s="477">
        <v>217.26</v>
      </c>
      <c r="H47" s="477">
        <v>1240.51</v>
      </c>
      <c r="I47" s="1"/>
      <c r="J47" s="1"/>
      <c r="K47" s="252"/>
      <c r="L47" s="20"/>
      <c r="M47" s="3" t="s">
        <v>20</v>
      </c>
      <c r="N47" s="21" t="s">
        <v>19</v>
      </c>
      <c r="O47" s="3"/>
      <c r="P47" s="3"/>
      <c r="Q47" s="3"/>
      <c r="R47" s="3"/>
      <c r="S47" s="3"/>
      <c r="T47" s="3"/>
      <c r="U47" s="3"/>
      <c r="V47" s="3"/>
      <c r="W47" s="3"/>
      <c r="X47" s="22"/>
      <c r="Y47" s="20"/>
      <c r="Z47" s="3" t="s">
        <v>20</v>
      </c>
      <c r="AA47" s="21" t="s">
        <v>19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2"/>
      <c r="AM47" s="22"/>
      <c r="AN47" s="3"/>
      <c r="AO47" s="473" t="s">
        <v>321</v>
      </c>
      <c r="AP47" s="40">
        <f t="shared" si="0"/>
        <v>1.1299999999999999</v>
      </c>
      <c r="AQ47" s="24"/>
      <c r="AR47" s="41">
        <f>D47/$D$238</f>
        <v>1.1311400017688158</v>
      </c>
      <c r="AT47" s="42">
        <f>E47/$D$238</f>
        <v>3.480887945520474</v>
      </c>
      <c r="AU47" s="24"/>
      <c r="AV47" s="26">
        <f t="shared" si="3"/>
        <v>0</v>
      </c>
      <c r="AX47" s="1"/>
      <c r="AY47" s="1"/>
      <c r="AZ47" s="1"/>
    </row>
    <row r="48" spans="1:52" ht="15">
      <c r="A48" s="472" t="s">
        <v>322</v>
      </c>
      <c r="B48" s="462" t="s">
        <v>77</v>
      </c>
      <c r="C48" s="477">
        <v>83.07</v>
      </c>
      <c r="D48" s="477">
        <v>4308.67</v>
      </c>
      <c r="E48" s="477">
        <v>4804.0600000000004</v>
      </c>
      <c r="F48" s="477">
        <v>3921.84</v>
      </c>
      <c r="G48" s="477">
        <v>1725.15</v>
      </c>
      <c r="H48" s="477">
        <v>8230.61</v>
      </c>
      <c r="I48" s="1"/>
      <c r="J48" s="1"/>
      <c r="K48" s="252"/>
      <c r="L48" s="20"/>
      <c r="M48" s="27">
        <f>M15/$D$236</f>
        <v>1.2408983679832246</v>
      </c>
      <c r="N48" s="27">
        <f t="shared" ref="M48:X55" si="12">N15/$D$236</f>
        <v>1.14961303406128</v>
      </c>
      <c r="O48" s="27">
        <f t="shared" si="12"/>
        <v>0.94185164236345831</v>
      </c>
      <c r="P48" s="27">
        <f t="shared" si="12"/>
        <v>1.0250113813511388</v>
      </c>
      <c r="Q48" s="27">
        <f t="shared" si="12"/>
        <v>0.90632803123318673</v>
      </c>
      <c r="R48" s="27">
        <f t="shared" si="12"/>
        <v>0.90172030846910478</v>
      </c>
      <c r="S48" s="27">
        <f t="shared" si="12"/>
        <v>1.1462055265082014</v>
      </c>
      <c r="T48" s="27">
        <f>T15/$D$238</f>
        <v>1.0953568585831785</v>
      </c>
      <c r="U48" s="27">
        <f t="shared" si="12"/>
        <v>0.83946086884544813</v>
      </c>
      <c r="V48" s="27">
        <f t="shared" si="12"/>
        <v>5.8186985252528043</v>
      </c>
      <c r="W48" s="27">
        <f t="shared" si="12"/>
        <v>4.5340267910108016</v>
      </c>
      <c r="X48" s="27">
        <f t="shared" si="12"/>
        <v>36.028322319864252</v>
      </c>
      <c r="Y48" s="20"/>
      <c r="Z48" s="363">
        <f>M48</f>
        <v>1.2408983679832246</v>
      </c>
      <c r="AA48" s="364">
        <f t="shared" ref="AA48:AK55" si="13">N48</f>
        <v>1.14961303406128</v>
      </c>
      <c r="AB48" s="365">
        <f t="shared" si="13"/>
        <v>0.94185164236345831</v>
      </c>
      <c r="AC48" s="366">
        <f t="shared" si="13"/>
        <v>1.0250113813511388</v>
      </c>
      <c r="AD48" s="367">
        <f t="shared" si="13"/>
        <v>0.90632803123318673</v>
      </c>
      <c r="AE48" s="368">
        <f t="shared" si="13"/>
        <v>0.90172030846910478</v>
      </c>
      <c r="AF48" s="369">
        <f t="shared" si="13"/>
        <v>1.1462055265082014</v>
      </c>
      <c r="AG48" s="370">
        <f t="shared" si="13"/>
        <v>1.0953568585831785</v>
      </c>
      <c r="AH48" s="371">
        <f t="shared" si="13"/>
        <v>0.83946086884544813</v>
      </c>
      <c r="AI48" s="372">
        <f t="shared" si="13"/>
        <v>5.8186985252528043</v>
      </c>
      <c r="AJ48" s="373">
        <f t="shared" si="13"/>
        <v>4.5340267910108016</v>
      </c>
      <c r="AK48" s="374">
        <f t="shared" si="13"/>
        <v>36.028322319864252</v>
      </c>
      <c r="AL48" s="22"/>
      <c r="AM48" s="22"/>
      <c r="AN48" s="3"/>
      <c r="AO48" s="472" t="s">
        <v>322</v>
      </c>
      <c r="AP48" s="40">
        <f t="shared" si="0"/>
        <v>83.07</v>
      </c>
      <c r="AQ48" s="24"/>
      <c r="AR48" s="41">
        <f t="shared" si="1"/>
        <v>5.9440589347055335</v>
      </c>
      <c r="AT48" s="42">
        <f>E48/$D$236</f>
        <v>6.6274780305434087</v>
      </c>
      <c r="AU48" s="24"/>
      <c r="AV48" s="26">
        <f t="shared" si="3"/>
        <v>1</v>
      </c>
      <c r="AX48" s="1"/>
      <c r="AY48" s="1"/>
      <c r="AZ48" s="1"/>
    </row>
    <row r="49" spans="1:52" ht="15">
      <c r="A49" s="472" t="s">
        <v>323</v>
      </c>
      <c r="B49" s="462" t="s">
        <v>78</v>
      </c>
      <c r="C49" s="477">
        <v>0.84</v>
      </c>
      <c r="D49" s="477">
        <v>701.79</v>
      </c>
      <c r="E49" s="477">
        <v>5726.14</v>
      </c>
      <c r="F49" s="477">
        <v>590.72</v>
      </c>
      <c r="G49" s="477">
        <v>257.76</v>
      </c>
      <c r="H49" s="477">
        <v>1370.77</v>
      </c>
      <c r="I49" s="1"/>
      <c r="J49" s="1"/>
      <c r="K49" s="252"/>
      <c r="L49" s="20"/>
      <c r="M49" s="27">
        <f>M16/$D$237</f>
        <v>2.1530265661334651</v>
      </c>
      <c r="N49" s="27">
        <f>N16/$D$235</f>
        <v>1.0593124513561536</v>
      </c>
      <c r="O49" s="27">
        <f t="shared" si="12"/>
        <v>1.4586339619517981</v>
      </c>
      <c r="P49" s="27">
        <f>P16/$D$237</f>
        <v>1.5177365936156721</v>
      </c>
      <c r="Q49" s="27">
        <f t="shared" si="12"/>
        <v>0.90243767848027923</v>
      </c>
      <c r="R49" s="27">
        <f t="shared" si="12"/>
        <v>0.87094237587429479</v>
      </c>
      <c r="S49" s="27">
        <f t="shared" si="12"/>
        <v>0.85914715742133074</v>
      </c>
      <c r="T49" s="27">
        <f t="shared" si="12"/>
        <v>2.0148164498461791</v>
      </c>
      <c r="U49" s="27">
        <f t="shared" si="12"/>
        <v>1.140494157573082</v>
      </c>
      <c r="V49" s="27">
        <f>V16/$D$237</f>
        <v>5.3123528997251785</v>
      </c>
      <c r="W49" s="27">
        <f t="shared" si="12"/>
        <v>2.4273180018486071</v>
      </c>
      <c r="X49" s="27">
        <f t="shared" si="12"/>
        <v>0.80032281650502846</v>
      </c>
      <c r="Y49" s="20"/>
      <c r="Z49" s="375">
        <f t="shared" ref="Z49:Z55" si="14">M49</f>
        <v>2.1530265661334651</v>
      </c>
      <c r="AA49" s="376">
        <f t="shared" si="13"/>
        <v>1.0593124513561536</v>
      </c>
      <c r="AB49" s="377">
        <f t="shared" si="13"/>
        <v>1.4586339619517981</v>
      </c>
      <c r="AC49" s="378">
        <f t="shared" si="13"/>
        <v>1.5177365936156721</v>
      </c>
      <c r="AD49" s="379">
        <f t="shared" si="13"/>
        <v>0.90243767848027923</v>
      </c>
      <c r="AE49" s="380">
        <f t="shared" si="13"/>
        <v>0.87094237587429479</v>
      </c>
      <c r="AF49" s="381">
        <f t="shared" si="13"/>
        <v>0.85914715742133074</v>
      </c>
      <c r="AG49" s="382">
        <f t="shared" si="13"/>
        <v>2.0148164498461791</v>
      </c>
      <c r="AH49" s="383">
        <f t="shared" si="13"/>
        <v>1.140494157573082</v>
      </c>
      <c r="AI49" s="384">
        <f t="shared" si="13"/>
        <v>5.3123528997251785</v>
      </c>
      <c r="AJ49" s="385">
        <f t="shared" si="13"/>
        <v>2.4273180018486071</v>
      </c>
      <c r="AK49" s="386">
        <f t="shared" si="13"/>
        <v>0.80032281650502846</v>
      </c>
      <c r="AL49" s="22"/>
      <c r="AM49" s="22"/>
      <c r="AN49" s="3"/>
      <c r="AO49" s="472" t="s">
        <v>323</v>
      </c>
      <c r="AP49" s="40">
        <f t="shared" si="0"/>
        <v>0.84</v>
      </c>
      <c r="AQ49" s="24"/>
      <c r="AR49" s="41">
        <f t="shared" si="1"/>
        <v>0.96815980796556622</v>
      </c>
      <c r="AT49" s="42">
        <f>E49/$D$236</f>
        <v>7.8995406072813061</v>
      </c>
      <c r="AU49" s="24"/>
      <c r="AV49" s="26">
        <f t="shared" si="3"/>
        <v>0</v>
      </c>
      <c r="AX49" s="1"/>
      <c r="AY49" s="1"/>
      <c r="AZ49" s="1"/>
    </row>
    <row r="50" spans="1:52" ht="15">
      <c r="A50" s="472" t="s">
        <v>324</v>
      </c>
      <c r="B50" s="462" t="s">
        <v>79</v>
      </c>
      <c r="C50" s="477">
        <v>0.17</v>
      </c>
      <c r="D50" s="477">
        <v>617.86</v>
      </c>
      <c r="E50" s="477">
        <v>4233.32</v>
      </c>
      <c r="F50" s="477">
        <v>556.4</v>
      </c>
      <c r="G50" s="477">
        <v>226.67</v>
      </c>
      <c r="H50" s="477">
        <v>1222.21</v>
      </c>
      <c r="I50" s="1"/>
      <c r="J50" s="1"/>
      <c r="K50" s="252"/>
      <c r="L50" s="20"/>
      <c r="M50" s="27">
        <f t="shared" si="12"/>
        <v>1.143184295114986</v>
      </c>
      <c r="N50" s="27">
        <f>N17/$D$235</f>
        <v>1.0839390868907588</v>
      </c>
      <c r="O50" s="27">
        <f t="shared" si="12"/>
        <v>0.85430490984590335</v>
      </c>
      <c r="P50" s="27">
        <f t="shared" si="12"/>
        <v>0.92188944224481628</v>
      </c>
      <c r="Q50" s="27">
        <f t="shared" si="12"/>
        <v>3.0421041014250831</v>
      </c>
      <c r="R50" s="27">
        <f t="shared" si="12"/>
        <v>1.1592423469035826</v>
      </c>
      <c r="S50" s="27">
        <f t="shared" si="12"/>
        <v>1.2001876198490764</v>
      </c>
      <c r="T50" s="27">
        <f t="shared" si="12"/>
        <v>0.84295114986135444</v>
      </c>
      <c r="U50" s="27">
        <f t="shared" si="12"/>
        <v>0.83099038448273488</v>
      </c>
      <c r="V50" s="27">
        <f t="shared" si="12"/>
        <v>0.79330086774180197</v>
      </c>
      <c r="W50" s="27">
        <f t="shared" si="12"/>
        <v>0.83623270379516323</v>
      </c>
      <c r="X50" s="27">
        <f t="shared" si="12"/>
        <v>1.3807579290079601</v>
      </c>
      <c r="Y50" s="20"/>
      <c r="Z50" s="387">
        <f t="shared" si="14"/>
        <v>1.143184295114986</v>
      </c>
      <c r="AA50" s="388">
        <f t="shared" si="13"/>
        <v>1.0839390868907588</v>
      </c>
      <c r="AB50" s="389">
        <f t="shared" si="13"/>
        <v>0.85430490984590335</v>
      </c>
      <c r="AC50" s="390">
        <f t="shared" si="13"/>
        <v>0.92188944224481628</v>
      </c>
      <c r="AD50" s="391">
        <f t="shared" si="13"/>
        <v>3.0421041014250831</v>
      </c>
      <c r="AE50" s="392">
        <f t="shared" si="13"/>
        <v>1.1592423469035826</v>
      </c>
      <c r="AF50" s="393">
        <f t="shared" si="13"/>
        <v>1.2001876198490764</v>
      </c>
      <c r="AG50" s="394">
        <f t="shared" si="13"/>
        <v>0.84295114986135444</v>
      </c>
      <c r="AH50" s="395">
        <f t="shared" si="13"/>
        <v>0.83099038448273488</v>
      </c>
      <c r="AI50" s="396">
        <f t="shared" si="13"/>
        <v>0.79330086774180197</v>
      </c>
      <c r="AJ50" s="397">
        <f t="shared" si="13"/>
        <v>0.83623270379516323</v>
      </c>
      <c r="AK50" s="398">
        <f t="shared" si="13"/>
        <v>1.3807579290079601</v>
      </c>
      <c r="AL50" s="22"/>
      <c r="AM50" s="22"/>
      <c r="AN50" s="3"/>
      <c r="AO50" s="472" t="s">
        <v>324</v>
      </c>
      <c r="AP50" s="40">
        <f t="shared" si="0"/>
        <v>0.17</v>
      </c>
      <c r="AQ50" s="24"/>
      <c r="AR50" s="41">
        <f>D50/$D$239</f>
        <v>1.0124371179969522</v>
      </c>
      <c r="AT50" s="42">
        <f>E50/$D$239</f>
        <v>6.9367984662526423</v>
      </c>
      <c r="AU50" s="24"/>
      <c r="AV50" s="26">
        <f t="shared" si="3"/>
        <v>0</v>
      </c>
      <c r="AY50" s="1"/>
      <c r="AZ50" s="1"/>
    </row>
    <row r="51" spans="1:52" ht="15">
      <c r="A51" s="472" t="s">
        <v>325</v>
      </c>
      <c r="B51" s="462" t="s">
        <v>80</v>
      </c>
      <c r="C51" s="477">
        <v>4.8600000000000003</v>
      </c>
      <c r="D51" s="477">
        <v>1244.8399999999999</v>
      </c>
      <c r="E51" s="477">
        <v>3486.72</v>
      </c>
      <c r="F51" s="477">
        <v>1091.48</v>
      </c>
      <c r="G51" s="477">
        <v>474.24</v>
      </c>
      <c r="H51" s="477">
        <v>2535.6799999999998</v>
      </c>
      <c r="I51" s="1"/>
      <c r="J51" s="1"/>
      <c r="K51" s="252"/>
      <c r="L51" s="20"/>
      <c r="M51" s="27">
        <f t="shared" si="12"/>
        <v>0.97079476319891844</v>
      </c>
      <c r="N51" s="27">
        <f t="shared" si="12"/>
        <v>0.9586132685860913</v>
      </c>
      <c r="O51" s="27">
        <f t="shared" si="12"/>
        <v>1.4086939727123484</v>
      </c>
      <c r="P51" s="27">
        <f t="shared" si="12"/>
        <v>1.4196476609598963</v>
      </c>
      <c r="Q51" s="27">
        <f t="shared" si="12"/>
        <v>0.91446742174458873</v>
      </c>
      <c r="R51" s="27">
        <f t="shared" si="12"/>
        <v>0.88029577717383811</v>
      </c>
      <c r="S51" s="27">
        <f t="shared" si="12"/>
        <v>1.0184860733648793</v>
      </c>
      <c r="T51" s="27">
        <f t="shared" si="12"/>
        <v>2.9637728144356918</v>
      </c>
      <c r="U51" s="27">
        <f>U18/$D$237</f>
        <v>0.82763723486716934</v>
      </c>
      <c r="V51" s="27">
        <f>V18/$D$237</f>
        <v>0.84784722711577776</v>
      </c>
      <c r="W51" s="27">
        <f t="shared" si="12"/>
        <v>0.89015961482748629</v>
      </c>
      <c r="X51" s="27">
        <f t="shared" si="12"/>
        <v>46.301998979127291</v>
      </c>
      <c r="Y51" s="20"/>
      <c r="Z51" s="399">
        <f t="shared" si="14"/>
        <v>0.97079476319891844</v>
      </c>
      <c r="AA51" s="400">
        <f t="shared" si="13"/>
        <v>0.9586132685860913</v>
      </c>
      <c r="AB51" s="401">
        <f t="shared" si="13"/>
        <v>1.4086939727123484</v>
      </c>
      <c r="AC51" s="402">
        <f t="shared" si="13"/>
        <v>1.4196476609598963</v>
      </c>
      <c r="AD51" s="403">
        <f t="shared" si="13"/>
        <v>0.91446742174458873</v>
      </c>
      <c r="AE51" s="404">
        <f t="shared" si="13"/>
        <v>0.88029577717383811</v>
      </c>
      <c r="AF51" s="405">
        <f t="shared" si="13"/>
        <v>1.0184860733648793</v>
      </c>
      <c r="AG51" s="406">
        <f t="shared" si="13"/>
        <v>2.9637728144356918</v>
      </c>
      <c r="AH51" s="407">
        <f t="shared" si="13"/>
        <v>0.82763723486716934</v>
      </c>
      <c r="AI51" s="408">
        <f t="shared" si="13"/>
        <v>0.84784722711577776</v>
      </c>
      <c r="AJ51" s="409">
        <f t="shared" si="13"/>
        <v>0.89015961482748629</v>
      </c>
      <c r="AK51" s="410">
        <f t="shared" si="13"/>
        <v>46.301998979127291</v>
      </c>
      <c r="AL51" s="22"/>
      <c r="AM51" s="22"/>
      <c r="AN51" s="3"/>
      <c r="AO51" s="472" t="s">
        <v>325</v>
      </c>
      <c r="AP51" s="40">
        <f t="shared" si="0"/>
        <v>4.8600000000000003</v>
      </c>
      <c r="AQ51" s="24"/>
      <c r="AR51" s="41">
        <f t="shared" si="1"/>
        <v>1.7173286244430035</v>
      </c>
      <c r="AT51" s="42">
        <f>E51/$D$236</f>
        <v>4.8101314718501245</v>
      </c>
      <c r="AU51" s="24"/>
      <c r="AV51" s="26">
        <f t="shared" si="3"/>
        <v>0</v>
      </c>
      <c r="AY51" s="1"/>
      <c r="AZ51" s="1"/>
    </row>
    <row r="52" spans="1:52" ht="15">
      <c r="A52" s="472" t="s">
        <v>326</v>
      </c>
      <c r="B52" s="462" t="s">
        <v>81</v>
      </c>
      <c r="C52" s="477">
        <v>0</v>
      </c>
      <c r="D52" s="477">
        <v>610.61</v>
      </c>
      <c r="E52" s="477">
        <v>0</v>
      </c>
      <c r="F52" s="477">
        <v>562.12</v>
      </c>
      <c r="G52" s="477">
        <v>194.38</v>
      </c>
      <c r="H52" s="477">
        <v>1163.97</v>
      </c>
      <c r="I52" s="1"/>
      <c r="J52" s="1"/>
      <c r="K52" s="252"/>
      <c r="L52" s="20"/>
      <c r="M52" s="27">
        <f t="shared" si="12"/>
        <v>0.9072937216328445</v>
      </c>
      <c r="N52" s="27">
        <f t="shared" si="12"/>
        <v>16.13983196987046</v>
      </c>
      <c r="O52" s="27">
        <f t="shared" si="12"/>
        <v>113.84382027122105</v>
      </c>
      <c r="P52" s="27">
        <f t="shared" si="12"/>
        <v>0.92070302261095094</v>
      </c>
      <c r="Q52" s="27">
        <f t="shared" si="12"/>
        <v>15.271345206726723</v>
      </c>
      <c r="R52" s="27">
        <f>R19/$D$237</f>
        <v>0.86234937636530196</v>
      </c>
      <c r="S52" s="27">
        <f t="shared" si="12"/>
        <v>0.96272435057320627</v>
      </c>
      <c r="T52" s="27">
        <f t="shared" si="12"/>
        <v>0.79663939740919065</v>
      </c>
      <c r="U52" s="27">
        <f>U19/$D$235</f>
        <v>1.2328883798111516</v>
      </c>
      <c r="V52" s="27">
        <f>V19/$D$238</f>
        <v>1.0602458653931193</v>
      </c>
      <c r="W52" s="27">
        <f t="shared" si="12"/>
        <v>0.72317794914950273</v>
      </c>
      <c r="X52" s="27">
        <f t="shared" si="12"/>
        <v>0.80092982189909923</v>
      </c>
      <c r="Y52" s="20"/>
      <c r="Z52" s="411">
        <f t="shared" si="14"/>
        <v>0.9072937216328445</v>
      </c>
      <c r="AA52" s="412">
        <f t="shared" si="13"/>
        <v>16.13983196987046</v>
      </c>
      <c r="AB52" s="413">
        <f t="shared" si="13"/>
        <v>113.84382027122105</v>
      </c>
      <c r="AC52" s="414">
        <f t="shared" si="13"/>
        <v>0.92070302261095094</v>
      </c>
      <c r="AD52" s="415">
        <f t="shared" si="13"/>
        <v>15.271345206726723</v>
      </c>
      <c r="AE52" s="416">
        <f t="shared" si="13"/>
        <v>0.86234937636530196</v>
      </c>
      <c r="AF52" s="417">
        <f t="shared" si="13"/>
        <v>0.96272435057320627</v>
      </c>
      <c r="AG52" s="418">
        <f t="shared" si="13"/>
        <v>0.79663939740919065</v>
      </c>
      <c r="AH52" s="419">
        <f t="shared" si="13"/>
        <v>1.2328883798111516</v>
      </c>
      <c r="AI52" s="420">
        <f t="shared" si="13"/>
        <v>1.0602458653931193</v>
      </c>
      <c r="AJ52" s="421">
        <f t="shared" si="13"/>
        <v>0.72317794914950273</v>
      </c>
      <c r="AK52" s="422">
        <f t="shared" si="13"/>
        <v>0.80092982189909923</v>
      </c>
      <c r="AL52" s="22"/>
      <c r="AM52" s="22"/>
      <c r="AN52" s="3"/>
      <c r="AO52" s="472" t="s">
        <v>326</v>
      </c>
      <c r="AP52" s="40">
        <f t="shared" si="0"/>
        <v>0</v>
      </c>
      <c r="AQ52" s="24"/>
      <c r="AR52" s="41">
        <f t="shared" si="1"/>
        <v>0.84237173562155976</v>
      </c>
      <c r="AT52" s="42">
        <f>E52/$D$236</f>
        <v>0</v>
      </c>
      <c r="AU52" s="24"/>
      <c r="AV52" s="26">
        <f t="shared" si="3"/>
        <v>0</v>
      </c>
      <c r="AY52" s="1"/>
      <c r="AZ52" s="1"/>
    </row>
    <row r="53" spans="1:52" ht="15">
      <c r="A53" s="472" t="s">
        <v>327</v>
      </c>
      <c r="B53" s="462" t="s">
        <v>82</v>
      </c>
      <c r="C53" s="477">
        <v>10.029999999999999</v>
      </c>
      <c r="D53" s="477">
        <v>1154.02</v>
      </c>
      <c r="E53" s="477">
        <v>5900.6</v>
      </c>
      <c r="F53" s="477">
        <v>588.64</v>
      </c>
      <c r="G53" s="477">
        <v>239.2</v>
      </c>
      <c r="H53" s="477">
        <v>5155.4399999999996</v>
      </c>
      <c r="I53" s="1"/>
      <c r="J53" s="1"/>
      <c r="K53" s="252"/>
      <c r="L53" s="20"/>
      <c r="M53" s="27">
        <f t="shared" si="12"/>
        <v>0.82429952957081953</v>
      </c>
      <c r="N53" s="27">
        <f>N20/$D$237</f>
        <v>21.621422028045945</v>
      </c>
      <c r="O53" s="27">
        <f t="shared" si="12"/>
        <v>0.87101135375998451</v>
      </c>
      <c r="P53" s="27">
        <f t="shared" si="12"/>
        <v>19.983569467628676</v>
      </c>
      <c r="Q53" s="27">
        <f>Q20/$D$237</f>
        <v>4.4834049749841451</v>
      </c>
      <c r="R53" s="27">
        <f t="shared" si="12"/>
        <v>0.86277539420861671</v>
      </c>
      <c r="S53" s="27">
        <f t="shared" si="12"/>
        <v>0.89137362561562761</v>
      </c>
      <c r="T53" s="27">
        <f t="shared" si="12"/>
        <v>0.83815028901734101</v>
      </c>
      <c r="U53" s="27">
        <f t="shared" si="12"/>
        <v>0.79996413149944123</v>
      </c>
      <c r="V53" s="27">
        <f>V20/$D$238</f>
        <v>1.1072609887680198</v>
      </c>
      <c r="W53" s="27">
        <f t="shared" si="12"/>
        <v>0.78597541628154011</v>
      </c>
      <c r="X53" s="27">
        <f>X20/$D$237</f>
        <v>0.82963850327672473</v>
      </c>
      <c r="Y53" s="20"/>
      <c r="Z53" s="423">
        <f t="shared" si="14"/>
        <v>0.82429952957081953</v>
      </c>
      <c r="AA53" s="424">
        <f t="shared" si="13"/>
        <v>21.621422028045945</v>
      </c>
      <c r="AB53" s="425">
        <f t="shared" si="13"/>
        <v>0.87101135375998451</v>
      </c>
      <c r="AC53" s="426">
        <f t="shared" si="13"/>
        <v>19.983569467628676</v>
      </c>
      <c r="AD53" s="427">
        <f t="shared" si="13"/>
        <v>4.4834049749841451</v>
      </c>
      <c r="AE53" s="428">
        <f t="shared" si="13"/>
        <v>0.86277539420861671</v>
      </c>
      <c r="AF53" s="429">
        <f t="shared" si="13"/>
        <v>0.89137362561562761</v>
      </c>
      <c r="AG53" s="430">
        <f t="shared" si="13"/>
        <v>0.83815028901734101</v>
      </c>
      <c r="AH53" s="431">
        <f t="shared" si="13"/>
        <v>0.79996413149944123</v>
      </c>
      <c r="AI53" s="432">
        <f t="shared" si="13"/>
        <v>1.1072609887680198</v>
      </c>
      <c r="AJ53" s="433">
        <f t="shared" si="13"/>
        <v>0.78597541628154011</v>
      </c>
      <c r="AK53" s="434">
        <f t="shared" si="13"/>
        <v>0.82963850327672473</v>
      </c>
      <c r="AL53" s="22"/>
      <c r="AM53" s="22"/>
      <c r="AN53" s="3"/>
      <c r="AO53" s="472" t="s">
        <v>327</v>
      </c>
      <c r="AP53" s="40">
        <f t="shared" si="0"/>
        <v>10.029999999999999</v>
      </c>
      <c r="AQ53" s="24"/>
      <c r="AR53" s="41">
        <f t="shared" si="1"/>
        <v>1.592037192875964</v>
      </c>
      <c r="AT53" s="42">
        <f>E53/$D$236</f>
        <v>8.1402182460303223</v>
      </c>
      <c r="AU53" s="24"/>
      <c r="AV53" s="26">
        <f t="shared" si="3"/>
        <v>1</v>
      </c>
      <c r="AY53" s="1"/>
      <c r="AZ53" s="1"/>
    </row>
    <row r="54" spans="1:52" ht="15">
      <c r="A54" s="472" t="s">
        <v>328</v>
      </c>
      <c r="B54" s="462" t="s">
        <v>83</v>
      </c>
      <c r="C54" s="477">
        <v>99.6</v>
      </c>
      <c r="D54" s="477">
        <v>49795.24</v>
      </c>
      <c r="E54" s="477">
        <v>48946.05</v>
      </c>
      <c r="F54" s="477">
        <v>42489.2</v>
      </c>
      <c r="G54" s="477">
        <v>16719.560000000001</v>
      </c>
      <c r="H54" s="477">
        <v>108715.46</v>
      </c>
      <c r="I54" s="1"/>
      <c r="J54" s="1"/>
      <c r="K54" s="252"/>
      <c r="L54" s="20"/>
      <c r="M54" s="27">
        <f>M21/$D$238</f>
        <v>1.2074290262669143</v>
      </c>
      <c r="N54" s="27">
        <f>N21/$D$237</f>
        <v>0.90703967303220356</v>
      </c>
      <c r="O54" s="27">
        <f t="shared" si="12"/>
        <v>0.94049967580393723</v>
      </c>
      <c r="P54" s="27">
        <f>P21/$D$235</f>
        <v>0.98019002305534753</v>
      </c>
      <c r="Q54" s="27">
        <f t="shared" si="12"/>
        <v>0.91925448701146417</v>
      </c>
      <c r="R54" s="27">
        <f>R21/$D$238</f>
        <v>1.293216591491996</v>
      </c>
      <c r="S54" s="27">
        <f t="shared" si="12"/>
        <v>0.86928690661773833</v>
      </c>
      <c r="T54" s="27">
        <f>T21/$D$238</f>
        <v>1.0233483682674449</v>
      </c>
      <c r="U54" s="27">
        <f t="shared" si="12"/>
        <v>2.0919199304702909</v>
      </c>
      <c r="V54" s="27">
        <f t="shared" si="12"/>
        <v>1.5749720639562956</v>
      </c>
      <c r="W54" s="27">
        <f t="shared" si="12"/>
        <v>0.79870873397988607</v>
      </c>
      <c r="X54" s="27">
        <f t="shared" si="12"/>
        <v>1.7090512781602216</v>
      </c>
      <c r="Y54" s="20"/>
      <c r="Z54" s="435">
        <f t="shared" si="14"/>
        <v>1.2074290262669143</v>
      </c>
      <c r="AA54" s="436">
        <f t="shared" si="13"/>
        <v>0.90703967303220356</v>
      </c>
      <c r="AB54" s="437">
        <f t="shared" si="13"/>
        <v>0.94049967580393723</v>
      </c>
      <c r="AC54" s="438">
        <f t="shared" si="13"/>
        <v>0.98019002305534753</v>
      </c>
      <c r="AD54" s="439">
        <f t="shared" si="13"/>
        <v>0.91925448701146417</v>
      </c>
      <c r="AE54" s="440">
        <f t="shared" si="13"/>
        <v>1.293216591491996</v>
      </c>
      <c r="AF54" s="441">
        <f t="shared" si="13"/>
        <v>0.86928690661773833</v>
      </c>
      <c r="AG54" s="442">
        <f t="shared" si="13"/>
        <v>1.0233483682674449</v>
      </c>
      <c r="AH54" s="443">
        <f t="shared" si="13"/>
        <v>2.0919199304702909</v>
      </c>
      <c r="AI54" s="444">
        <f t="shared" si="13"/>
        <v>1.5749720639562956</v>
      </c>
      <c r="AJ54" s="445">
        <f t="shared" si="13"/>
        <v>0.79870873397988607</v>
      </c>
      <c r="AK54" s="446">
        <f t="shared" si="13"/>
        <v>1.7090512781602216</v>
      </c>
      <c r="AL54" s="22"/>
      <c r="AM54" s="22"/>
      <c r="AN54" s="3"/>
      <c r="AO54" s="472" t="s">
        <v>328</v>
      </c>
      <c r="AP54" s="40">
        <f t="shared" si="0"/>
        <v>99.6</v>
      </c>
      <c r="AQ54" s="24"/>
      <c r="AR54" s="41">
        <f>D54/$D$238</f>
        <v>88.07860617316706</v>
      </c>
      <c r="AT54" s="42">
        <f>E54/$D$238</f>
        <v>86.576545502785891</v>
      </c>
      <c r="AU54" s="24"/>
      <c r="AV54" s="26">
        <f t="shared" si="3"/>
        <v>1</v>
      </c>
      <c r="AY54" s="1"/>
      <c r="AZ54" s="1"/>
    </row>
    <row r="55" spans="1:52" ht="15">
      <c r="A55" s="472" t="s">
        <v>329</v>
      </c>
      <c r="B55" s="462" t="s">
        <v>84</v>
      </c>
      <c r="C55" s="477">
        <v>0.25</v>
      </c>
      <c r="D55" s="477">
        <v>601.79</v>
      </c>
      <c r="E55" s="477">
        <v>2928.29</v>
      </c>
      <c r="F55" s="477">
        <v>539.76</v>
      </c>
      <c r="G55" s="477">
        <v>215.18</v>
      </c>
      <c r="H55" s="477">
        <v>1148.68</v>
      </c>
      <c r="I55" s="1"/>
      <c r="J55" s="1"/>
      <c r="K55" s="252"/>
      <c r="L55" s="20"/>
      <c r="M55" s="27">
        <f t="shared" si="12"/>
        <v>0.93213955605832766</v>
      </c>
      <c r="N55" s="27">
        <f t="shared" si="12"/>
        <v>0.90120987211499992</v>
      </c>
      <c r="O55" s="27">
        <f>O22/$D$238</f>
        <v>1.1606261607853541</v>
      </c>
      <c r="P55" s="27">
        <f>P22/$D$238</f>
        <v>1.3540638542495798</v>
      </c>
      <c r="Q55" s="27">
        <f>Q22/$D$237</f>
        <v>1.1834824889014164</v>
      </c>
      <c r="R55" s="27">
        <f>R22/$D$239</f>
        <v>1.0263162206892031</v>
      </c>
      <c r="S55" s="27">
        <f t="shared" si="12"/>
        <v>0.82620331921585932</v>
      </c>
      <c r="T55" s="27">
        <f t="shared" si="12"/>
        <v>2.1907376495095674</v>
      </c>
      <c r="U55" s="27">
        <f t="shared" si="12"/>
        <v>0.80392346213803856</v>
      </c>
      <c r="V55" s="27">
        <f t="shared" si="12"/>
        <v>1.6084401340930099</v>
      </c>
      <c r="W55" s="27">
        <f>W22/$D$238</f>
        <v>1.3419651543291764</v>
      </c>
      <c r="X55" s="27">
        <f t="shared" si="12"/>
        <v>0.82333383917116165</v>
      </c>
      <c r="Y55" s="20"/>
      <c r="Z55" s="447">
        <f t="shared" si="14"/>
        <v>0.93213955605832766</v>
      </c>
      <c r="AA55" s="448">
        <f t="shared" si="13"/>
        <v>0.90120987211499992</v>
      </c>
      <c r="AB55" s="449">
        <f t="shared" si="13"/>
        <v>1.1606261607853541</v>
      </c>
      <c r="AC55" s="450">
        <f t="shared" si="13"/>
        <v>1.3540638542495798</v>
      </c>
      <c r="AD55" s="451">
        <f t="shared" si="13"/>
        <v>1.1834824889014164</v>
      </c>
      <c r="AE55" s="452">
        <f t="shared" si="13"/>
        <v>1.0263162206892031</v>
      </c>
      <c r="AF55" s="453">
        <f t="shared" si="13"/>
        <v>0.82620331921585932</v>
      </c>
      <c r="AG55" s="454">
        <f t="shared" si="13"/>
        <v>2.1907376495095674</v>
      </c>
      <c r="AH55" s="455">
        <f t="shared" si="13"/>
        <v>0.80392346213803856</v>
      </c>
      <c r="AI55" s="456">
        <f t="shared" si="13"/>
        <v>1.6084401340930099</v>
      </c>
      <c r="AJ55" s="457">
        <f t="shared" si="13"/>
        <v>1.3419651543291764</v>
      </c>
      <c r="AK55" s="458">
        <f t="shared" si="13"/>
        <v>0.82333383917116165</v>
      </c>
      <c r="AL55" s="22"/>
      <c r="AM55" s="22"/>
      <c r="AN55" s="3"/>
      <c r="AO55" s="472" t="s">
        <v>329</v>
      </c>
      <c r="AP55" s="40">
        <f t="shared" si="0"/>
        <v>0.25</v>
      </c>
      <c r="AQ55" s="24"/>
      <c r="AR55" s="41">
        <f t="shared" si="1"/>
        <v>0.8302040365858705</v>
      </c>
      <c r="AT55" s="42">
        <f>E55/$D$236</f>
        <v>4.03974505773449</v>
      </c>
      <c r="AU55" s="24"/>
      <c r="AV55" s="26">
        <f t="shared" si="3"/>
        <v>0</v>
      </c>
      <c r="AY55" s="1"/>
      <c r="AZ55" s="1"/>
    </row>
    <row r="56" spans="1:52" ht="15">
      <c r="A56" s="472" t="s">
        <v>330</v>
      </c>
      <c r="B56" s="462" t="s">
        <v>85</v>
      </c>
      <c r="C56" s="477">
        <v>2.37</v>
      </c>
      <c r="D56" s="477">
        <v>716.75</v>
      </c>
      <c r="E56" s="477">
        <v>3521.4</v>
      </c>
      <c r="F56" s="477">
        <v>627.12</v>
      </c>
      <c r="G56" s="477">
        <v>224.64</v>
      </c>
      <c r="H56" s="477">
        <v>1330.26</v>
      </c>
      <c r="I56" s="1"/>
      <c r="J56" s="1"/>
      <c r="K56" s="252"/>
      <c r="L56" s="2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2"/>
      <c r="Y56" s="20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2"/>
      <c r="AM56" s="22"/>
      <c r="AN56" s="3"/>
      <c r="AO56" s="472" t="s">
        <v>330</v>
      </c>
      <c r="AP56" s="40">
        <f t="shared" si="0"/>
        <v>2.37</v>
      </c>
      <c r="AQ56" s="24"/>
      <c r="AR56" s="41">
        <f>D56/$D$238</f>
        <v>1.2677987087644822</v>
      </c>
      <c r="AT56" s="42">
        <f>E56/$D$238</f>
        <v>6.2287078800742899</v>
      </c>
      <c r="AU56" s="24"/>
      <c r="AV56" s="26">
        <f t="shared" si="3"/>
        <v>0</v>
      </c>
      <c r="AY56" s="1"/>
      <c r="AZ56" s="1"/>
    </row>
    <row r="57" spans="1:52" ht="15">
      <c r="A57" s="472" t="s">
        <v>331</v>
      </c>
      <c r="B57" s="462" t="s">
        <v>86</v>
      </c>
      <c r="C57" s="477">
        <v>0.17</v>
      </c>
      <c r="D57" s="477">
        <v>623.53</v>
      </c>
      <c r="E57" s="477">
        <v>2761.72</v>
      </c>
      <c r="F57" s="477">
        <v>561.6</v>
      </c>
      <c r="G57" s="477">
        <v>224.59</v>
      </c>
      <c r="H57" s="477">
        <v>1207.49</v>
      </c>
      <c r="I57" s="1"/>
      <c r="J57" s="1"/>
      <c r="K57" s="252"/>
      <c r="L57" s="2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2"/>
      <c r="Y57" s="20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2"/>
      <c r="AM57" s="22"/>
      <c r="AN57" s="3"/>
      <c r="AO57" s="472" t="s">
        <v>331</v>
      </c>
      <c r="AP57" s="40">
        <f t="shared" si="0"/>
        <v>0.17</v>
      </c>
      <c r="AQ57" s="24"/>
      <c r="AR57" s="41">
        <f t="shared" si="1"/>
        <v>0.86019562128381633</v>
      </c>
      <c r="AT57" s="42">
        <f>E57/$D$236</f>
        <v>3.8099521293473311</v>
      </c>
      <c r="AU57" s="24"/>
      <c r="AV57" s="26">
        <f t="shared" si="3"/>
        <v>0</v>
      </c>
      <c r="AY57" s="1"/>
      <c r="AZ57" s="1"/>
    </row>
    <row r="58" spans="1:52" ht="20">
      <c r="A58" s="472" t="s">
        <v>332</v>
      </c>
      <c r="B58" s="462" t="s">
        <v>87</v>
      </c>
      <c r="C58" s="477">
        <v>0.17</v>
      </c>
      <c r="D58" s="477">
        <v>499.19</v>
      </c>
      <c r="E58" s="477">
        <v>2335.84</v>
      </c>
      <c r="F58" s="477">
        <v>446.16</v>
      </c>
      <c r="G58" s="477">
        <v>159.12</v>
      </c>
      <c r="H58" s="477">
        <v>986.02</v>
      </c>
      <c r="I58" s="1"/>
      <c r="J58" s="1"/>
      <c r="K58" s="252"/>
      <c r="L58" s="20"/>
      <c r="M58" s="3" t="s">
        <v>21</v>
      </c>
      <c r="N58" s="21" t="s">
        <v>19</v>
      </c>
      <c r="O58" s="3"/>
      <c r="P58" s="3"/>
      <c r="Q58" s="3"/>
      <c r="R58" s="3"/>
      <c r="S58" s="3"/>
      <c r="T58" s="3"/>
      <c r="U58" s="3"/>
      <c r="V58" s="3"/>
      <c r="W58" s="3"/>
      <c r="X58" s="22"/>
      <c r="Y58" s="20"/>
      <c r="Z58" s="3" t="s">
        <v>21</v>
      </c>
      <c r="AA58" s="21" t="s">
        <v>19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2"/>
      <c r="AM58" s="22"/>
      <c r="AN58" s="3"/>
      <c r="AO58" s="472" t="s">
        <v>332</v>
      </c>
      <c r="AP58" s="40">
        <f t="shared" si="0"/>
        <v>0.17</v>
      </c>
      <c r="AQ58" s="24"/>
      <c r="AR58" s="41">
        <f>D58/$D$237</f>
        <v>0.70353040659572974</v>
      </c>
      <c r="AT58" s="42">
        <f>E58/$D$237</f>
        <v>3.2920019730815309</v>
      </c>
      <c r="AU58" s="24"/>
      <c r="AV58" s="26">
        <f t="shared" si="3"/>
        <v>0</v>
      </c>
      <c r="AY58" s="1"/>
      <c r="AZ58" s="1"/>
    </row>
    <row r="59" spans="1:52" ht="15">
      <c r="A59" s="472" t="s">
        <v>333</v>
      </c>
      <c r="B59" s="462" t="s">
        <v>88</v>
      </c>
      <c r="C59" s="477">
        <v>99.39</v>
      </c>
      <c r="D59" s="477">
        <v>21766.87</v>
      </c>
      <c r="E59" s="477">
        <v>21893.13</v>
      </c>
      <c r="F59" s="477">
        <v>14822.08</v>
      </c>
      <c r="G59" s="477">
        <v>5312.63</v>
      </c>
      <c r="H59" s="477">
        <v>70016.39</v>
      </c>
      <c r="I59" s="1"/>
      <c r="J59" s="1"/>
      <c r="K59" s="252"/>
      <c r="L59" s="20"/>
      <c r="M59" s="27">
        <f>M26/$D$236</f>
        <v>0.81159380302674955</v>
      </c>
      <c r="N59" s="27">
        <f t="shared" ref="N59:X59" si="15">N26/$D$236</f>
        <v>0.79170058079379746</v>
      </c>
      <c r="O59" s="27">
        <f t="shared" si="15"/>
        <v>0.70923062066301545</v>
      </c>
      <c r="P59" s="27">
        <f t="shared" si="15"/>
        <v>0.71833570157407545</v>
      </c>
      <c r="Q59" s="27">
        <f t="shared" si="15"/>
        <v>0.77929835694676286</v>
      </c>
      <c r="R59" s="27">
        <f t="shared" si="15"/>
        <v>0.83053513043718175</v>
      </c>
      <c r="S59" s="27">
        <f t="shared" si="15"/>
        <v>14.129305944514188</v>
      </c>
      <c r="T59" s="27">
        <f t="shared" si="15"/>
        <v>0.80127471132754846</v>
      </c>
      <c r="U59" s="27">
        <f t="shared" si="15"/>
        <v>0.81066949935850563</v>
      </c>
      <c r="V59" s="27">
        <f t="shared" si="15"/>
        <v>0.84063349290217559</v>
      </c>
      <c r="W59" s="27">
        <f t="shared" si="15"/>
        <v>0.88391021838398609</v>
      </c>
      <c r="X59" s="27">
        <f t="shared" si="15"/>
        <v>0.84343399506118333</v>
      </c>
      <c r="Y59" s="20"/>
      <c r="Z59" s="348">
        <f>M59</f>
        <v>0.81159380302674955</v>
      </c>
      <c r="AA59" s="349">
        <f t="shared" ref="AA59:AK66" si="16">N59</f>
        <v>0.79170058079379746</v>
      </c>
      <c r="AB59" s="350">
        <f t="shared" si="16"/>
        <v>0.70923062066301545</v>
      </c>
      <c r="AC59" s="351">
        <f t="shared" si="16"/>
        <v>0.71833570157407545</v>
      </c>
      <c r="AD59" s="352">
        <f t="shared" si="16"/>
        <v>0.77929835694676286</v>
      </c>
      <c r="AE59" s="353">
        <f t="shared" si="16"/>
        <v>0.83053513043718175</v>
      </c>
      <c r="AF59" s="354">
        <f t="shared" si="16"/>
        <v>14.129305944514188</v>
      </c>
      <c r="AG59" s="355">
        <f t="shared" si="16"/>
        <v>0.80127471132754846</v>
      </c>
      <c r="AH59" s="356">
        <f t="shared" si="16"/>
        <v>0.81066949935850563</v>
      </c>
      <c r="AI59" s="357">
        <f t="shared" si="16"/>
        <v>0.84063349290217559</v>
      </c>
      <c r="AJ59" s="358">
        <f t="shared" si="16"/>
        <v>0.88391021838398609</v>
      </c>
      <c r="AK59" s="359">
        <f t="shared" si="16"/>
        <v>0.84343399506118333</v>
      </c>
      <c r="AL59" s="22"/>
      <c r="AM59" s="22"/>
      <c r="AN59" s="3"/>
      <c r="AO59" s="472" t="s">
        <v>333</v>
      </c>
      <c r="AP59" s="40">
        <f t="shared" si="0"/>
        <v>99.39</v>
      </c>
      <c r="AQ59" s="24"/>
      <c r="AR59" s="41">
        <f>D59/$D$237</f>
        <v>30.67700655344937</v>
      </c>
      <c r="AT59" s="42">
        <f>E59/$D$237</f>
        <v>30.85495032062575</v>
      </c>
      <c r="AU59" s="24"/>
      <c r="AV59" s="26">
        <f t="shared" si="3"/>
        <v>1</v>
      </c>
      <c r="AY59" s="1"/>
      <c r="AZ59" s="1"/>
    </row>
    <row r="60" spans="1:52" ht="15">
      <c r="A60" s="472" t="s">
        <v>334</v>
      </c>
      <c r="B60" s="462" t="s">
        <v>89</v>
      </c>
      <c r="C60" s="477">
        <v>99.75</v>
      </c>
      <c r="D60" s="477">
        <v>12075.15</v>
      </c>
      <c r="E60" s="477">
        <v>12101.26</v>
      </c>
      <c r="F60" s="477">
        <v>10864.88</v>
      </c>
      <c r="G60" s="477">
        <v>5097.5600000000004</v>
      </c>
      <c r="H60" s="477">
        <v>23188.46</v>
      </c>
      <c r="I60" s="1"/>
      <c r="J60" s="1"/>
      <c r="K60" s="252"/>
      <c r="L60" s="20"/>
      <c r="M60" s="27">
        <f t="shared" ref="M60:X63" si="17">M27/$D$236</f>
        <v>0.83490832838991824</v>
      </c>
      <c r="N60" s="27">
        <f>N27/$D$238</f>
        <v>1.1314230122932696</v>
      </c>
      <c r="O60" s="27">
        <f t="shared" si="17"/>
        <v>7.3422130864844721</v>
      </c>
      <c r="P60" s="27">
        <f>P27/$D$235</f>
        <v>0.8646049018312113</v>
      </c>
      <c r="Q60" s="27">
        <f>Q27/$D$235</f>
        <v>19.270011894797126</v>
      </c>
      <c r="R60" s="27">
        <f t="shared" si="17"/>
        <v>0.78208506352863272</v>
      </c>
      <c r="S60" s="27">
        <f t="shared" si="17"/>
        <v>0.80909680356477709</v>
      </c>
      <c r="T60" s="27">
        <f>T27/$D$235</f>
        <v>1.6520404716801034</v>
      </c>
      <c r="U60" s="27">
        <f t="shared" si="17"/>
        <v>0.83900561479989511</v>
      </c>
      <c r="V60" s="27">
        <f>V27/$D$238</f>
        <v>30.035871583974526</v>
      </c>
      <c r="W60" s="27">
        <f t="shared" si="17"/>
        <v>0.99290907335108369</v>
      </c>
      <c r="X60" s="27">
        <f t="shared" si="17"/>
        <v>0.88468277070371237</v>
      </c>
      <c r="Y60" s="20"/>
      <c r="Z60" s="129">
        <f t="shared" ref="Z60:Z66" si="18">M60</f>
        <v>0.83490832838991824</v>
      </c>
      <c r="AA60" s="129">
        <f t="shared" si="16"/>
        <v>1.1314230122932696</v>
      </c>
      <c r="AB60" s="129">
        <f t="shared" si="16"/>
        <v>7.3422130864844721</v>
      </c>
      <c r="AC60" s="129">
        <f t="shared" si="16"/>
        <v>0.8646049018312113</v>
      </c>
      <c r="AD60" s="129">
        <f t="shared" si="16"/>
        <v>19.270011894797126</v>
      </c>
      <c r="AE60" s="129">
        <f t="shared" si="16"/>
        <v>0.78208506352863272</v>
      </c>
      <c r="AF60" s="129">
        <f t="shared" si="16"/>
        <v>0.80909680356477709</v>
      </c>
      <c r="AG60" s="129">
        <f t="shared" si="16"/>
        <v>1.6520404716801034</v>
      </c>
      <c r="AH60" s="129">
        <f t="shared" si="16"/>
        <v>0.83900561479989511</v>
      </c>
      <c r="AI60" s="129">
        <f t="shared" si="16"/>
        <v>30.035871583974526</v>
      </c>
      <c r="AJ60" s="129">
        <f t="shared" si="16"/>
        <v>0.99290907335108369</v>
      </c>
      <c r="AK60" s="129">
        <f t="shared" si="16"/>
        <v>0.88468277070371237</v>
      </c>
      <c r="AL60" s="22"/>
      <c r="AM60" s="22"/>
      <c r="AN60" s="3"/>
      <c r="AO60" s="472" t="s">
        <v>334</v>
      </c>
      <c r="AP60" s="40">
        <f t="shared" si="0"/>
        <v>99.75</v>
      </c>
      <c r="AQ60" s="24"/>
      <c r="AR60" s="41">
        <f t="shared" si="1"/>
        <v>16.658366327755321</v>
      </c>
      <c r="AT60" s="42">
        <f>E60/$D$236</f>
        <v>16.694386579662559</v>
      </c>
      <c r="AU60" s="24"/>
      <c r="AV60" s="26">
        <f t="shared" si="3"/>
        <v>1</v>
      </c>
      <c r="AY60" s="1"/>
      <c r="AZ60" s="1"/>
    </row>
    <row r="61" spans="1:52" ht="15">
      <c r="A61" s="472" t="s">
        <v>335</v>
      </c>
      <c r="B61" s="462" t="s">
        <v>90</v>
      </c>
      <c r="C61" s="477">
        <v>0.09</v>
      </c>
      <c r="D61" s="477">
        <v>585.21</v>
      </c>
      <c r="E61" s="477">
        <v>5099.12</v>
      </c>
      <c r="F61" s="477">
        <v>531.96</v>
      </c>
      <c r="G61" s="477">
        <v>212.06</v>
      </c>
      <c r="H61" s="477">
        <v>1132.6099999999999</v>
      </c>
      <c r="I61" s="1"/>
      <c r="J61" s="1"/>
      <c r="K61" s="252"/>
      <c r="L61" s="20"/>
      <c r="M61" s="27">
        <f t="shared" si="17"/>
        <v>1.3278656862609848</v>
      </c>
      <c r="N61" s="27">
        <f t="shared" si="17"/>
        <v>49.77498034130258</v>
      </c>
      <c r="O61" s="27">
        <f>O28/$D$238</f>
        <v>24.154506058194038</v>
      </c>
      <c r="P61" s="27">
        <f>P28/$D$237</f>
        <v>0.76431541117609769</v>
      </c>
      <c r="Q61" s="27">
        <f>Q28/$D$237</f>
        <v>0.88585723345782541</v>
      </c>
      <c r="R61" s="27">
        <f>R28/$D$237</f>
        <v>0.7855683179479952</v>
      </c>
      <c r="S61" s="27">
        <f t="shared" si="17"/>
        <v>0.78405783105936244</v>
      </c>
      <c r="T61" s="27">
        <f>T28/$D$237</f>
        <v>0.86522443802409976</v>
      </c>
      <c r="U61" s="27">
        <f>U28/$D$237</f>
        <v>15.986371643999718</v>
      </c>
      <c r="V61" s="27">
        <f t="shared" si="17"/>
        <v>1.2545283981955384</v>
      </c>
      <c r="W61" s="27">
        <f>W28/$D$235</f>
        <v>2.6266061647355978</v>
      </c>
      <c r="X61" s="27">
        <f>X28/$D$239</f>
        <v>136.9966080587281</v>
      </c>
      <c r="Y61" s="20"/>
      <c r="Z61" s="129">
        <f t="shared" si="18"/>
        <v>1.3278656862609848</v>
      </c>
      <c r="AA61" s="129">
        <f t="shared" si="16"/>
        <v>49.77498034130258</v>
      </c>
      <c r="AB61" s="129">
        <f t="shared" si="16"/>
        <v>24.154506058194038</v>
      </c>
      <c r="AC61" s="129">
        <f t="shared" si="16"/>
        <v>0.76431541117609769</v>
      </c>
      <c r="AD61" s="129">
        <f t="shared" si="16"/>
        <v>0.88585723345782541</v>
      </c>
      <c r="AE61" s="129">
        <f t="shared" si="16"/>
        <v>0.7855683179479952</v>
      </c>
      <c r="AF61" s="129">
        <f t="shared" si="16"/>
        <v>0.78405783105936244</v>
      </c>
      <c r="AG61" s="129">
        <f t="shared" si="16"/>
        <v>0.86522443802409976</v>
      </c>
      <c r="AH61" s="129">
        <f t="shared" si="16"/>
        <v>15.986371643999718</v>
      </c>
      <c r="AI61" s="129">
        <f t="shared" si="16"/>
        <v>1.2545283981955384</v>
      </c>
      <c r="AJ61" s="129">
        <f t="shared" si="16"/>
        <v>2.6266061647355978</v>
      </c>
      <c r="AK61" s="129">
        <f t="shared" si="16"/>
        <v>136.9966080587281</v>
      </c>
      <c r="AL61" s="22"/>
      <c r="AM61" s="22"/>
      <c r="AN61" s="3"/>
      <c r="AO61" s="472" t="s">
        <v>335</v>
      </c>
      <c r="AP61" s="40">
        <f t="shared" si="0"/>
        <v>0.09</v>
      </c>
      <c r="AQ61" s="24"/>
      <c r="AR61" s="41">
        <f>D61/$D$235</f>
        <v>0.85937706506894573</v>
      </c>
      <c r="AT61" s="42">
        <f>E61/$D$235</f>
        <v>7.4880244357313828</v>
      </c>
      <c r="AU61" s="24"/>
      <c r="AV61" s="26">
        <f t="shared" si="3"/>
        <v>0</v>
      </c>
      <c r="AY61" s="1"/>
      <c r="AZ61" s="1"/>
    </row>
    <row r="62" spans="1:52" ht="15">
      <c r="A62" s="472" t="s">
        <v>336</v>
      </c>
      <c r="B62" s="462" t="s">
        <v>91</v>
      </c>
      <c r="C62" s="477">
        <v>1.98</v>
      </c>
      <c r="D62" s="477">
        <v>594.02</v>
      </c>
      <c r="E62" s="477">
        <v>4745.97</v>
      </c>
      <c r="F62" s="477">
        <v>423.28</v>
      </c>
      <c r="G62" s="477">
        <v>168.48</v>
      </c>
      <c r="H62" s="477">
        <v>1535.56</v>
      </c>
      <c r="I62" s="1"/>
      <c r="J62" s="1"/>
      <c r="K62" s="252"/>
      <c r="L62" s="20"/>
      <c r="M62" s="27">
        <f>M29/$D$235</f>
        <v>73.842577499743015</v>
      </c>
      <c r="N62" s="27">
        <f>N29/$D$235</f>
        <v>67.301892888086115</v>
      </c>
      <c r="O62" s="27">
        <f t="shared" si="17"/>
        <v>0.8805854842937354</v>
      </c>
      <c r="P62" s="27">
        <f>P29/$D$238</f>
        <v>1.1012470151233749</v>
      </c>
      <c r="Q62" s="27"/>
      <c r="R62" s="27"/>
      <c r="S62" s="27"/>
      <c r="T62" s="27"/>
      <c r="U62" s="27"/>
      <c r="V62" s="27"/>
      <c r="W62" s="27"/>
      <c r="X62" s="27"/>
      <c r="Y62" s="20"/>
      <c r="Z62" s="129">
        <f t="shared" si="18"/>
        <v>73.842577499743015</v>
      </c>
      <c r="AA62" s="129">
        <f t="shared" si="16"/>
        <v>67.301892888086115</v>
      </c>
      <c r="AB62" s="129">
        <f t="shared" si="16"/>
        <v>0.8805854842937354</v>
      </c>
      <c r="AC62" s="129">
        <f t="shared" si="16"/>
        <v>1.1012470151233749</v>
      </c>
      <c r="AD62" s="129">
        <f t="shared" si="16"/>
        <v>0</v>
      </c>
      <c r="AE62" s="129">
        <f t="shared" si="16"/>
        <v>0</v>
      </c>
      <c r="AF62" s="129">
        <f t="shared" si="16"/>
        <v>0</v>
      </c>
      <c r="AG62" s="129">
        <f t="shared" si="16"/>
        <v>0</v>
      </c>
      <c r="AH62" s="129">
        <f t="shared" si="16"/>
        <v>0</v>
      </c>
      <c r="AI62" s="129">
        <f t="shared" si="16"/>
        <v>0</v>
      </c>
      <c r="AJ62" s="129">
        <f t="shared" si="16"/>
        <v>0</v>
      </c>
      <c r="AK62" s="129">
        <f t="shared" si="16"/>
        <v>0</v>
      </c>
      <c r="AL62" s="22"/>
      <c r="AM62" s="22"/>
      <c r="AN62" s="3"/>
      <c r="AO62" s="472" t="s">
        <v>336</v>
      </c>
      <c r="AP62" s="40">
        <f t="shared" si="0"/>
        <v>1.98</v>
      </c>
      <c r="AQ62" s="24"/>
      <c r="AR62" s="41">
        <f t="shared" si="1"/>
        <v>0.81948487314966822</v>
      </c>
      <c r="AT62" s="42">
        <f>E62/$D$236</f>
        <v>6.5473395229489428</v>
      </c>
      <c r="AU62" s="24"/>
      <c r="AV62" s="26">
        <f t="shared" si="3"/>
        <v>0</v>
      </c>
      <c r="AY62" s="1"/>
      <c r="AZ62" s="1"/>
    </row>
    <row r="63" spans="1:52" ht="15">
      <c r="A63" s="472" t="s">
        <v>337</v>
      </c>
      <c r="B63" s="462" t="s">
        <v>92</v>
      </c>
      <c r="C63" s="477">
        <v>99.66</v>
      </c>
      <c r="D63" s="477">
        <v>16580.580000000002</v>
      </c>
      <c r="E63" s="477">
        <v>16628.95</v>
      </c>
      <c r="F63" s="477">
        <v>13383.24</v>
      </c>
      <c r="G63" s="477">
        <v>5686.25</v>
      </c>
      <c r="H63" s="477">
        <v>32120.400000000001</v>
      </c>
      <c r="I63" s="1"/>
      <c r="J63" s="1"/>
      <c r="K63" s="252"/>
      <c r="L63" s="20"/>
      <c r="M63" s="27">
        <f>M30/$D$235</f>
        <v>1</v>
      </c>
      <c r="N63" s="27">
        <f t="shared" si="17"/>
        <v>1</v>
      </c>
      <c r="O63" s="27">
        <f>O30/$D$237</f>
        <v>1</v>
      </c>
      <c r="P63" s="27">
        <f>P30/$D$238</f>
        <v>1</v>
      </c>
      <c r="Q63" s="27">
        <f>Q30/$D$239</f>
        <v>1</v>
      </c>
      <c r="R63" s="27"/>
      <c r="S63" s="27"/>
      <c r="T63" s="27"/>
      <c r="U63" s="27"/>
      <c r="V63" s="27"/>
      <c r="W63" s="27"/>
      <c r="X63" s="27"/>
      <c r="Y63" s="20"/>
      <c r="Z63" s="129">
        <f t="shared" si="18"/>
        <v>1</v>
      </c>
      <c r="AA63" s="129">
        <f t="shared" si="16"/>
        <v>1</v>
      </c>
      <c r="AB63" s="129">
        <f t="shared" si="16"/>
        <v>1</v>
      </c>
      <c r="AC63" s="129">
        <f t="shared" si="16"/>
        <v>1</v>
      </c>
      <c r="AD63" s="129">
        <f t="shared" si="16"/>
        <v>1</v>
      </c>
      <c r="AE63" s="129">
        <f t="shared" si="16"/>
        <v>0</v>
      </c>
      <c r="AF63" s="129">
        <f t="shared" si="16"/>
        <v>0</v>
      </c>
      <c r="AG63" s="129">
        <f t="shared" si="16"/>
        <v>0</v>
      </c>
      <c r="AH63" s="129">
        <f t="shared" si="16"/>
        <v>0</v>
      </c>
      <c r="AI63" s="129">
        <f t="shared" si="16"/>
        <v>0</v>
      </c>
      <c r="AJ63" s="129">
        <f t="shared" si="16"/>
        <v>0</v>
      </c>
      <c r="AK63" s="129">
        <f t="shared" si="16"/>
        <v>0</v>
      </c>
      <c r="AL63" s="22"/>
      <c r="AM63" s="22"/>
      <c r="AN63" s="3"/>
      <c r="AO63" s="472" t="s">
        <v>337</v>
      </c>
      <c r="AP63" s="40">
        <f t="shared" si="0"/>
        <v>99.66</v>
      </c>
      <c r="AQ63" s="24"/>
      <c r="AR63" s="41">
        <f t="shared" si="1"/>
        <v>22.873867038227548</v>
      </c>
      <c r="AT63" s="42">
        <f>E63/$D$236</f>
        <v>22.940596244843903</v>
      </c>
      <c r="AU63" s="24"/>
      <c r="AV63" s="26">
        <f t="shared" si="3"/>
        <v>1</v>
      </c>
      <c r="AY63" s="1"/>
      <c r="AZ63" s="1"/>
    </row>
    <row r="64" spans="1:52" ht="15">
      <c r="A64" s="472" t="s">
        <v>338</v>
      </c>
      <c r="B64" s="462" t="s">
        <v>93</v>
      </c>
      <c r="C64" s="477">
        <v>99.92</v>
      </c>
      <c r="D64" s="477">
        <v>34447.199999999997</v>
      </c>
      <c r="E64" s="477">
        <v>34473.51</v>
      </c>
      <c r="F64" s="477">
        <v>29690.959999999999</v>
      </c>
      <c r="G64" s="477">
        <v>12299.92</v>
      </c>
      <c r="H64" s="477">
        <v>70891.8</v>
      </c>
      <c r="I64" s="1"/>
      <c r="J64" s="1"/>
      <c r="K64" s="252"/>
      <c r="L64" s="20"/>
      <c r="M64" s="27">
        <f>M31/$D$255</f>
        <v>56.537785220849905</v>
      </c>
      <c r="N64" s="27">
        <f>N31/$D$256</f>
        <v>29.452788866280425</v>
      </c>
      <c r="O64" s="27">
        <f>O31/$D$256</f>
        <v>0.94975225610040248</v>
      </c>
      <c r="P64" s="27">
        <f>P31/$D$256</f>
        <v>1.0286109255836351</v>
      </c>
      <c r="Q64" s="27">
        <f>Q31/$D$254</f>
        <v>8.3343077046850293</v>
      </c>
      <c r="R64" s="27">
        <f t="shared" ref="R64:X64" si="19">R31/$D$255</f>
        <v>0.76120531249273138</v>
      </c>
      <c r="S64" s="27">
        <f t="shared" si="19"/>
        <v>0.73356127741725397</v>
      </c>
      <c r="T64" s="27">
        <f t="shared" si="19"/>
        <v>0.71722140813620827</v>
      </c>
      <c r="U64" s="27">
        <f t="shared" si="19"/>
        <v>0.84908008280417746</v>
      </c>
      <c r="V64" s="27">
        <f t="shared" si="19"/>
        <v>3.2309794617728467</v>
      </c>
      <c r="W64" s="27">
        <f>W31/$D$253</f>
        <v>2.008741016604854</v>
      </c>
      <c r="X64" s="27">
        <f t="shared" si="19"/>
        <v>0.80202591119484568</v>
      </c>
      <c r="Y64" s="20"/>
      <c r="Z64" s="129">
        <f t="shared" si="18"/>
        <v>56.537785220849905</v>
      </c>
      <c r="AA64" s="129">
        <f t="shared" si="16"/>
        <v>29.452788866280425</v>
      </c>
      <c r="AB64" s="129">
        <f t="shared" si="16"/>
        <v>0.94975225610040248</v>
      </c>
      <c r="AC64" s="129">
        <f t="shared" si="16"/>
        <v>1.0286109255836351</v>
      </c>
      <c r="AD64" s="129">
        <f t="shared" si="16"/>
        <v>8.3343077046850293</v>
      </c>
      <c r="AE64" s="129">
        <f t="shared" si="16"/>
        <v>0.76120531249273138</v>
      </c>
      <c r="AF64" s="129">
        <f t="shared" si="16"/>
        <v>0.73356127741725397</v>
      </c>
      <c r="AG64" s="129">
        <f t="shared" si="16"/>
        <v>0.71722140813620827</v>
      </c>
      <c r="AH64" s="129">
        <f t="shared" si="16"/>
        <v>0.84908008280417746</v>
      </c>
      <c r="AI64" s="129">
        <f t="shared" si="16"/>
        <v>3.2309794617728467</v>
      </c>
      <c r="AJ64" s="129">
        <f t="shared" si="16"/>
        <v>2.008741016604854</v>
      </c>
      <c r="AK64" s="129">
        <f t="shared" si="16"/>
        <v>0.80202591119484568</v>
      </c>
      <c r="AL64" s="22"/>
      <c r="AM64" s="22"/>
      <c r="AN64" s="3"/>
      <c r="AO64" s="472" t="s">
        <v>338</v>
      </c>
      <c r="AP64" s="40">
        <f t="shared" si="0"/>
        <v>99.92</v>
      </c>
      <c r="AQ64" s="24"/>
      <c r="AR64" s="41">
        <f t="shared" si="1"/>
        <v>47.52190047870652</v>
      </c>
      <c r="AT64" s="42">
        <f>E64/$D$236</f>
        <v>47.558196642156524</v>
      </c>
      <c r="AU64" s="24"/>
      <c r="AV64" s="26">
        <f t="shared" si="3"/>
        <v>1</v>
      </c>
      <c r="AY64" s="1"/>
      <c r="AZ64" s="1"/>
    </row>
    <row r="65" spans="1:52" ht="15">
      <c r="A65" s="472" t="s">
        <v>339</v>
      </c>
      <c r="B65" s="462" t="s">
        <v>94</v>
      </c>
      <c r="C65" s="477">
        <v>0.25</v>
      </c>
      <c r="D65" s="477">
        <v>639.38</v>
      </c>
      <c r="E65" s="477">
        <v>12532.35</v>
      </c>
      <c r="F65" s="477">
        <v>551.20000000000005</v>
      </c>
      <c r="G65" s="477">
        <v>194.43</v>
      </c>
      <c r="H65" s="477">
        <v>1246.02</v>
      </c>
      <c r="I65" s="1"/>
      <c r="J65" s="1"/>
      <c r="K65" s="252"/>
      <c r="L65" s="20"/>
      <c r="M65" s="27">
        <f>M32/$D$253</f>
        <v>23.84226158415537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0"/>
      <c r="Z65" s="129">
        <f t="shared" si="18"/>
        <v>23.84226158415537</v>
      </c>
      <c r="AA65" s="129">
        <f t="shared" si="16"/>
        <v>0</v>
      </c>
      <c r="AB65" s="129">
        <f t="shared" si="16"/>
        <v>0</v>
      </c>
      <c r="AC65" s="129">
        <f t="shared" si="16"/>
        <v>0</v>
      </c>
      <c r="AD65" s="129">
        <f t="shared" si="16"/>
        <v>0</v>
      </c>
      <c r="AE65" s="129">
        <f t="shared" si="16"/>
        <v>0</v>
      </c>
      <c r="AF65" s="129">
        <f t="shared" si="16"/>
        <v>0</v>
      </c>
      <c r="AG65" s="129">
        <f t="shared" si="16"/>
        <v>0</v>
      </c>
      <c r="AH65" s="129">
        <f t="shared" si="16"/>
        <v>0</v>
      </c>
      <c r="AI65" s="129">
        <f t="shared" si="16"/>
        <v>0</v>
      </c>
      <c r="AJ65" s="129">
        <f t="shared" si="16"/>
        <v>0</v>
      </c>
      <c r="AK65" s="129">
        <f t="shared" si="16"/>
        <v>0</v>
      </c>
      <c r="AL65" s="22"/>
      <c r="AM65" s="22"/>
      <c r="AN65" s="3"/>
      <c r="AO65" s="472" t="s">
        <v>339</v>
      </c>
      <c r="AP65" s="40">
        <f t="shared" si="0"/>
        <v>0.25</v>
      </c>
      <c r="AQ65" s="24"/>
      <c r="AR65" s="41">
        <f t="shared" si="1"/>
        <v>0.88206161104749814</v>
      </c>
      <c r="AT65" s="42">
        <f>E65/$D$236</f>
        <v>17.289100114503292</v>
      </c>
      <c r="AU65" s="24"/>
      <c r="AV65" s="26">
        <f t="shared" si="3"/>
        <v>0</v>
      </c>
      <c r="AY65" s="1"/>
      <c r="AZ65" s="1"/>
    </row>
    <row r="66" spans="1:52" ht="15">
      <c r="A66" s="472" t="s">
        <v>340</v>
      </c>
      <c r="B66" s="462" t="s">
        <v>95</v>
      </c>
      <c r="C66" s="477">
        <v>95.64</v>
      </c>
      <c r="D66" s="477">
        <v>6269.13</v>
      </c>
      <c r="E66" s="477">
        <v>6462.2</v>
      </c>
      <c r="F66" s="477">
        <v>5351.32</v>
      </c>
      <c r="G66" s="477">
        <v>2651.84</v>
      </c>
      <c r="H66" s="477">
        <v>11500.89</v>
      </c>
      <c r="I66" s="1"/>
      <c r="J66" s="1"/>
      <c r="K66" s="252"/>
      <c r="L66" s="20"/>
      <c r="M66" s="27">
        <f>M33/$D$253</f>
        <v>1</v>
      </c>
      <c r="N66" s="27">
        <f>N33/$D$254</f>
        <v>1</v>
      </c>
      <c r="O66" s="27">
        <f t="shared" ref="O66" si="20">O33/$D$255</f>
        <v>1</v>
      </c>
      <c r="P66" s="27">
        <f>P33/$D$256</f>
        <v>1</v>
      </c>
      <c r="Q66" s="27"/>
      <c r="R66" s="27"/>
      <c r="S66" s="27"/>
      <c r="T66" s="27"/>
      <c r="U66" s="27"/>
      <c r="V66" s="27"/>
      <c r="W66" s="27"/>
      <c r="X66" s="27"/>
      <c r="Y66" s="20"/>
      <c r="Z66" s="129">
        <f t="shared" si="18"/>
        <v>1</v>
      </c>
      <c r="AA66" s="129">
        <f t="shared" si="16"/>
        <v>1</v>
      </c>
      <c r="AB66" s="129">
        <f t="shared" si="16"/>
        <v>1</v>
      </c>
      <c r="AC66" s="129">
        <f t="shared" si="16"/>
        <v>1</v>
      </c>
      <c r="AD66" s="129">
        <f t="shared" si="16"/>
        <v>0</v>
      </c>
      <c r="AE66" s="129">
        <f t="shared" si="16"/>
        <v>0</v>
      </c>
      <c r="AF66" s="129">
        <f t="shared" si="16"/>
        <v>0</v>
      </c>
      <c r="AG66" s="129">
        <f t="shared" si="16"/>
        <v>0</v>
      </c>
      <c r="AH66" s="129">
        <f t="shared" si="16"/>
        <v>0</v>
      </c>
      <c r="AI66" s="129">
        <f t="shared" si="16"/>
        <v>0</v>
      </c>
      <c r="AJ66" s="129">
        <f t="shared" si="16"/>
        <v>0</v>
      </c>
      <c r="AK66" s="129">
        <f t="shared" si="16"/>
        <v>0</v>
      </c>
      <c r="AL66" s="22"/>
      <c r="AM66" s="22"/>
      <c r="AN66" s="3"/>
      <c r="AO66" s="472" t="s">
        <v>340</v>
      </c>
      <c r="AP66" s="40">
        <f t="shared" si="0"/>
        <v>95.64</v>
      </c>
      <c r="AQ66" s="24"/>
      <c r="AR66" s="41">
        <f t="shared" si="1"/>
        <v>8.648626650295915</v>
      </c>
      <c r="AT66" s="42">
        <f>E66/$D$236</f>
        <v>8.9149778580986929</v>
      </c>
      <c r="AU66" s="24"/>
      <c r="AV66" s="26">
        <f t="shared" si="3"/>
        <v>1</v>
      </c>
      <c r="AY66" s="1"/>
      <c r="AZ66" s="1"/>
    </row>
    <row r="67" spans="1:52" ht="16" thickBot="1">
      <c r="A67" s="472" t="s">
        <v>341</v>
      </c>
      <c r="B67" s="462" t="s">
        <v>96</v>
      </c>
      <c r="C67" s="477">
        <v>0.74</v>
      </c>
      <c r="D67" s="477">
        <v>610.49</v>
      </c>
      <c r="E67" s="477">
        <v>2020.26</v>
      </c>
      <c r="F67" s="477">
        <v>561.6</v>
      </c>
      <c r="G67" s="477">
        <v>217.31</v>
      </c>
      <c r="H67" s="477">
        <v>1202.24</v>
      </c>
      <c r="I67" s="1"/>
      <c r="J67" s="1"/>
      <c r="K67" s="252"/>
      <c r="L67" s="135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8"/>
      <c r="Y67" s="135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8"/>
      <c r="AM67" s="22"/>
      <c r="AN67" s="3"/>
      <c r="AO67" s="472" t="s">
        <v>341</v>
      </c>
      <c r="AP67" s="40">
        <f t="shared" ref="AP67:AP130" si="21">C67</f>
        <v>0.74</v>
      </c>
      <c r="AQ67" s="24"/>
      <c r="AR67" s="41">
        <f>D67/$D$238</f>
        <v>1.0798443442115504</v>
      </c>
      <c r="AT67" s="42">
        <f>E67/$D$238</f>
        <v>3.5734677633324488</v>
      </c>
      <c r="AU67" s="24"/>
      <c r="AV67" s="26">
        <f t="shared" si="3"/>
        <v>0</v>
      </c>
      <c r="AY67" s="1"/>
      <c r="AZ67" s="1"/>
    </row>
    <row r="68" spans="1:52" ht="16" thickTop="1">
      <c r="A68" s="472" t="s">
        <v>342</v>
      </c>
      <c r="B68" s="462" t="s">
        <v>97</v>
      </c>
      <c r="C68" s="477">
        <v>0.09</v>
      </c>
      <c r="D68" s="477">
        <v>583.71</v>
      </c>
      <c r="E68" s="477">
        <v>3026.4</v>
      </c>
      <c r="F68" s="477">
        <v>534.55999999999995</v>
      </c>
      <c r="G68" s="477">
        <v>197.5</v>
      </c>
      <c r="H68" s="477">
        <v>1139.8399999999999</v>
      </c>
      <c r="I68" s="1"/>
      <c r="J68" s="1"/>
      <c r="K68" s="252"/>
      <c r="L68" s="139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2"/>
      <c r="Y68" s="139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2"/>
      <c r="AM68" s="22"/>
      <c r="AN68" s="3"/>
      <c r="AO68" s="472" t="s">
        <v>342</v>
      </c>
      <c r="AP68" s="40">
        <f t="shared" si="21"/>
        <v>0.09</v>
      </c>
      <c r="AQ68" s="24"/>
      <c r="AR68" s="41">
        <f t="shared" ref="AR68:AR131" si="22">D68/$D$236</f>
        <v>0.80526163312042165</v>
      </c>
      <c r="AT68" s="42">
        <f>E68/$D$236</f>
        <v>4.1750934650351095</v>
      </c>
      <c r="AU68" s="24"/>
      <c r="AV68" s="26">
        <f t="shared" ref="AV68:AV131" si="23">IF((AND(C68&gt;$J$3,C68&lt;$J$7)), 1, 0)</f>
        <v>0</v>
      </c>
      <c r="AY68" s="1"/>
      <c r="AZ68" s="1"/>
    </row>
    <row r="69" spans="1:52" ht="20">
      <c r="A69" s="472" t="s">
        <v>343</v>
      </c>
      <c r="B69" s="462" t="s">
        <v>98</v>
      </c>
      <c r="C69" s="477">
        <v>0</v>
      </c>
      <c r="D69" s="477">
        <v>483.42</v>
      </c>
      <c r="E69" s="477">
        <v>0</v>
      </c>
      <c r="F69" s="477">
        <v>438.88</v>
      </c>
      <c r="G69" s="477">
        <v>157.04</v>
      </c>
      <c r="H69" s="477">
        <v>997.62</v>
      </c>
      <c r="I69" s="1"/>
      <c r="J69" s="1"/>
      <c r="K69" s="252"/>
      <c r="L69" s="20"/>
      <c r="M69" s="3" t="s">
        <v>15</v>
      </c>
      <c r="N69" s="21" t="s">
        <v>22</v>
      </c>
      <c r="O69" s="3"/>
      <c r="P69" s="3"/>
      <c r="Q69" s="3"/>
      <c r="R69" s="3"/>
      <c r="S69" s="3"/>
      <c r="T69" s="3"/>
      <c r="U69" s="3"/>
      <c r="V69" s="3"/>
      <c r="W69" s="3"/>
      <c r="X69" s="22"/>
      <c r="Y69" s="20"/>
      <c r="Z69" s="3" t="s">
        <v>15</v>
      </c>
      <c r="AA69" s="21" t="s">
        <v>22</v>
      </c>
      <c r="AL69" s="22"/>
      <c r="AM69" s="22"/>
      <c r="AN69" s="3"/>
      <c r="AO69" s="472" t="s">
        <v>343</v>
      </c>
      <c r="AP69" s="40">
        <f t="shared" si="21"/>
        <v>0</v>
      </c>
      <c r="AQ69" s="24"/>
      <c r="AR69" s="41">
        <f t="shared" si="22"/>
        <v>0.66690579000372485</v>
      </c>
      <c r="AT69" s="42">
        <f>E69/$D$236</f>
        <v>0</v>
      </c>
      <c r="AU69" s="24"/>
      <c r="AV69" s="26">
        <f t="shared" si="23"/>
        <v>0</v>
      </c>
      <c r="AY69" s="1"/>
      <c r="AZ69" s="1"/>
    </row>
    <row r="70" spans="1:52" ht="15">
      <c r="A70" s="472" t="s">
        <v>344</v>
      </c>
      <c r="B70" s="462" t="s">
        <v>99</v>
      </c>
      <c r="C70" s="477">
        <v>55.39</v>
      </c>
      <c r="D70" s="477">
        <v>3236.91</v>
      </c>
      <c r="E70" s="477">
        <v>5169.75</v>
      </c>
      <c r="F70" s="477">
        <v>1941.68</v>
      </c>
      <c r="G70" s="477">
        <v>325.36</v>
      </c>
      <c r="H70" s="477">
        <v>10324.86</v>
      </c>
      <c r="I70" s="1"/>
      <c r="J70" s="1"/>
      <c r="K70" s="252"/>
      <c r="L70" s="20"/>
      <c r="M70" s="27">
        <f>C3</f>
        <v>0.16</v>
      </c>
      <c r="N70" s="27">
        <f>C4</f>
        <v>0.03</v>
      </c>
      <c r="O70" s="27">
        <f>C5</f>
        <v>0.25</v>
      </c>
      <c r="P70" s="27">
        <f>C6</f>
        <v>0.13</v>
      </c>
      <c r="Q70" s="27">
        <f>C7</f>
        <v>0.3</v>
      </c>
      <c r="R70" s="27">
        <f>C8</f>
        <v>0.38</v>
      </c>
      <c r="S70" s="27">
        <f>C9</f>
        <v>8.3699999999999992</v>
      </c>
      <c r="T70" s="27">
        <f>C10</f>
        <v>6.27</v>
      </c>
      <c r="U70" s="27">
        <f>C11</f>
        <v>0.44</v>
      </c>
      <c r="V70" s="27">
        <f>C12</f>
        <v>0.65</v>
      </c>
      <c r="W70" s="27">
        <f>C13</f>
        <v>0.13</v>
      </c>
      <c r="X70" s="27">
        <f>C14</f>
        <v>0.1</v>
      </c>
      <c r="Y70" s="20"/>
      <c r="Z70" s="28">
        <f>M70</f>
        <v>0.16</v>
      </c>
      <c r="AA70" s="29">
        <f t="shared" ref="AA70:AK77" si="24">N70</f>
        <v>0.03</v>
      </c>
      <c r="AB70" s="30">
        <f t="shared" si="24"/>
        <v>0.25</v>
      </c>
      <c r="AC70" s="31">
        <f t="shared" si="24"/>
        <v>0.13</v>
      </c>
      <c r="AD70" s="32">
        <f t="shared" si="24"/>
        <v>0.3</v>
      </c>
      <c r="AE70" s="33">
        <f t="shared" si="24"/>
        <v>0.38</v>
      </c>
      <c r="AF70" s="34">
        <f t="shared" si="24"/>
        <v>8.3699999999999992</v>
      </c>
      <c r="AG70" s="35">
        <f t="shared" si="24"/>
        <v>6.27</v>
      </c>
      <c r="AH70" s="36">
        <f t="shared" si="24"/>
        <v>0.44</v>
      </c>
      <c r="AI70" s="37">
        <f t="shared" si="24"/>
        <v>0.65</v>
      </c>
      <c r="AJ70" s="38">
        <f t="shared" si="24"/>
        <v>0.13</v>
      </c>
      <c r="AK70" s="39">
        <f t="shared" si="24"/>
        <v>0.1</v>
      </c>
      <c r="AL70" s="22"/>
      <c r="AM70" s="22"/>
      <c r="AN70" s="3"/>
      <c r="AO70" s="472" t="s">
        <v>344</v>
      </c>
      <c r="AP70" s="40">
        <f t="shared" si="21"/>
        <v>55.39</v>
      </c>
      <c r="AQ70" s="24"/>
      <c r="AR70" s="41">
        <f>D70/$D$238</f>
        <v>5.7254974794375162</v>
      </c>
      <c r="AT70" s="42">
        <f>E70/$D$238</f>
        <v>9.1443353674714771</v>
      </c>
      <c r="AU70" s="24"/>
      <c r="AV70" s="26">
        <f t="shared" si="23"/>
        <v>1</v>
      </c>
      <c r="AY70" s="1"/>
      <c r="AZ70" s="1"/>
    </row>
    <row r="71" spans="1:52" ht="15">
      <c r="A71" s="472" t="s">
        <v>345</v>
      </c>
      <c r="B71" s="462" t="s">
        <v>100</v>
      </c>
      <c r="C71" s="477">
        <v>99.83</v>
      </c>
      <c r="D71" s="477">
        <v>29652.16</v>
      </c>
      <c r="E71" s="477">
        <v>29701.51</v>
      </c>
      <c r="F71" s="477">
        <v>26469.040000000001</v>
      </c>
      <c r="G71" s="477">
        <v>12404.34</v>
      </c>
      <c r="H71" s="477">
        <v>57017.17</v>
      </c>
      <c r="I71" s="1"/>
      <c r="J71" s="1"/>
      <c r="K71" s="252"/>
      <c r="L71" s="20"/>
      <c r="M71" s="27">
        <f>C15</f>
        <v>0.47</v>
      </c>
      <c r="N71" s="27">
        <f>C16</f>
        <v>79.3</v>
      </c>
      <c r="O71" s="27">
        <f>C17</f>
        <v>10.17</v>
      </c>
      <c r="P71" s="27">
        <f>C18</f>
        <v>0.25</v>
      </c>
      <c r="Q71" s="27">
        <f>C19</f>
        <v>0.17</v>
      </c>
      <c r="R71" s="27">
        <f>C20</f>
        <v>0.09</v>
      </c>
      <c r="S71" s="27">
        <f>C21</f>
        <v>0.09</v>
      </c>
      <c r="T71" s="27">
        <f>C22</f>
        <v>0.26</v>
      </c>
      <c r="U71" s="27">
        <f>C23</f>
        <v>5.59</v>
      </c>
      <c r="V71" s="27">
        <f>C24</f>
        <v>0.09</v>
      </c>
      <c r="W71" s="27">
        <f>C25</f>
        <v>0.09</v>
      </c>
      <c r="X71" s="27">
        <f>C26</f>
        <v>0.09</v>
      </c>
      <c r="Y71" s="20"/>
      <c r="Z71" s="43">
        <f t="shared" ref="Z71:Z77" si="25">M71</f>
        <v>0.47</v>
      </c>
      <c r="AA71" s="44">
        <f t="shared" si="24"/>
        <v>79.3</v>
      </c>
      <c r="AB71" s="45">
        <f t="shared" si="24"/>
        <v>10.17</v>
      </c>
      <c r="AC71" s="46">
        <f t="shared" si="24"/>
        <v>0.25</v>
      </c>
      <c r="AD71" s="47">
        <f t="shared" si="24"/>
        <v>0.17</v>
      </c>
      <c r="AE71" s="48">
        <f t="shared" si="24"/>
        <v>0.09</v>
      </c>
      <c r="AF71" s="49">
        <f t="shared" si="24"/>
        <v>0.09</v>
      </c>
      <c r="AG71" s="50">
        <f t="shared" si="24"/>
        <v>0.26</v>
      </c>
      <c r="AH71" s="51">
        <f t="shared" si="24"/>
        <v>5.59</v>
      </c>
      <c r="AI71" s="52">
        <f t="shared" si="24"/>
        <v>0.09</v>
      </c>
      <c r="AJ71" s="53">
        <f t="shared" si="24"/>
        <v>0.09</v>
      </c>
      <c r="AK71" s="54">
        <f t="shared" si="24"/>
        <v>0.09</v>
      </c>
      <c r="AL71" s="22"/>
      <c r="AM71" s="22"/>
      <c r="AN71" s="3"/>
      <c r="AO71" s="472" t="s">
        <v>345</v>
      </c>
      <c r="AP71" s="40">
        <f t="shared" si="21"/>
        <v>99.83</v>
      </c>
      <c r="AQ71" s="24"/>
      <c r="AR71" s="41">
        <f>D71/$D$237</f>
        <v>41.790092312028754</v>
      </c>
      <c r="AT71" s="42">
        <f>E71/$D$237</f>
        <v>41.859643435980551</v>
      </c>
      <c r="AU71" s="24"/>
      <c r="AV71" s="26">
        <f t="shared" si="23"/>
        <v>1</v>
      </c>
      <c r="AY71" s="1"/>
      <c r="AZ71" s="1"/>
    </row>
    <row r="72" spans="1:52" ht="15">
      <c r="A72" s="472" t="s">
        <v>346</v>
      </c>
      <c r="B72" s="462" t="s">
        <v>101</v>
      </c>
      <c r="C72" s="477">
        <v>1.39</v>
      </c>
      <c r="D72" s="477">
        <v>762.06</v>
      </c>
      <c r="E72" s="477">
        <v>12249.9</v>
      </c>
      <c r="F72" s="477">
        <v>546</v>
      </c>
      <c r="G72" s="477">
        <v>212.11</v>
      </c>
      <c r="H72" s="478">
        <v>1336.71</v>
      </c>
      <c r="I72" s="1"/>
      <c r="J72" s="1"/>
      <c r="K72" s="252"/>
      <c r="L72" s="20"/>
      <c r="M72" s="27">
        <f>C27</f>
        <v>0.17</v>
      </c>
      <c r="N72" s="27">
        <f>C28</f>
        <v>1.8</v>
      </c>
      <c r="O72" s="27">
        <f>C29</f>
        <v>8.2200000000000006</v>
      </c>
      <c r="P72" s="27">
        <f>C30</f>
        <v>0.26</v>
      </c>
      <c r="Q72" s="27">
        <f>C31</f>
        <v>0.08</v>
      </c>
      <c r="R72" s="27">
        <f>C32</f>
        <v>11.17</v>
      </c>
      <c r="S72" s="27">
        <f>C33</f>
        <v>0.26</v>
      </c>
      <c r="T72" s="27">
        <f>C34</f>
        <v>1.88</v>
      </c>
      <c r="U72" s="27">
        <f>C35</f>
        <v>0</v>
      </c>
      <c r="V72" s="27">
        <f>C36</f>
        <v>0.08</v>
      </c>
      <c r="W72" s="27">
        <f>C37</f>
        <v>95.99</v>
      </c>
      <c r="X72" s="27">
        <f>C38</f>
        <v>0.25</v>
      </c>
      <c r="Y72" s="20"/>
      <c r="Z72" s="56">
        <f t="shared" si="25"/>
        <v>0.17</v>
      </c>
      <c r="AA72" s="57">
        <f t="shared" si="24"/>
        <v>1.8</v>
      </c>
      <c r="AB72" s="58">
        <f t="shared" si="24"/>
        <v>8.2200000000000006</v>
      </c>
      <c r="AC72" s="59">
        <f t="shared" si="24"/>
        <v>0.26</v>
      </c>
      <c r="AD72" s="60">
        <f t="shared" si="24"/>
        <v>0.08</v>
      </c>
      <c r="AE72" s="61">
        <f t="shared" si="24"/>
        <v>11.17</v>
      </c>
      <c r="AF72" s="62">
        <f t="shared" si="24"/>
        <v>0.26</v>
      </c>
      <c r="AG72" s="63">
        <f t="shared" si="24"/>
        <v>1.88</v>
      </c>
      <c r="AH72" s="64">
        <f t="shared" si="24"/>
        <v>0</v>
      </c>
      <c r="AI72" s="65">
        <f t="shared" si="24"/>
        <v>0.08</v>
      </c>
      <c r="AJ72" s="66">
        <f t="shared" si="24"/>
        <v>95.99</v>
      </c>
      <c r="AK72" s="67">
        <f t="shared" si="24"/>
        <v>0.25</v>
      </c>
      <c r="AL72" s="22"/>
      <c r="AM72" s="22"/>
      <c r="AN72" s="3"/>
      <c r="AO72" s="472" t="s">
        <v>346</v>
      </c>
      <c r="AP72" s="40">
        <f t="shared" si="21"/>
        <v>1.39</v>
      </c>
      <c r="AQ72" s="24"/>
      <c r="AR72" s="41">
        <f t="shared" si="22"/>
        <v>1.0513057513761088</v>
      </c>
      <c r="AT72" s="42">
        <f>E72/$D$236</f>
        <v>16.899444038241338</v>
      </c>
      <c r="AU72" s="24"/>
      <c r="AV72" s="26">
        <f t="shared" si="23"/>
        <v>0</v>
      </c>
      <c r="AY72" s="1"/>
      <c r="AZ72" s="1"/>
    </row>
    <row r="73" spans="1:52" ht="15">
      <c r="A73" s="472" t="s">
        <v>347</v>
      </c>
      <c r="B73" s="462" t="s">
        <v>102</v>
      </c>
      <c r="C73" s="477">
        <v>0.84</v>
      </c>
      <c r="D73" s="477">
        <v>23677.52</v>
      </c>
      <c r="E73" s="477">
        <v>21914.53</v>
      </c>
      <c r="F73" s="477">
        <v>21630.400000000001</v>
      </c>
      <c r="G73" s="477">
        <v>7961.75</v>
      </c>
      <c r="H73" s="477">
        <v>45739.93</v>
      </c>
      <c r="I73" s="1"/>
      <c r="J73" s="1"/>
      <c r="K73" s="252"/>
      <c r="L73" s="20"/>
      <c r="M73" s="27">
        <f>C39</f>
        <v>0.09</v>
      </c>
      <c r="N73" s="27">
        <f>C40</f>
        <v>0.87</v>
      </c>
      <c r="O73" s="27">
        <f>C41</f>
        <v>4.13</v>
      </c>
      <c r="P73" s="27">
        <f>C42</f>
        <v>0</v>
      </c>
      <c r="Q73" s="27">
        <f>C43</f>
        <v>0</v>
      </c>
      <c r="R73" s="27">
        <f>C44</f>
        <v>0.43</v>
      </c>
      <c r="S73" s="27">
        <f>C45</f>
        <v>0.18</v>
      </c>
      <c r="T73" s="27">
        <f>C46</f>
        <v>0.18</v>
      </c>
      <c r="U73" s="27">
        <f>C47</f>
        <v>1.1299999999999999</v>
      </c>
      <c r="V73" s="27">
        <f>C48</f>
        <v>83.07</v>
      </c>
      <c r="W73" s="27">
        <f>C49</f>
        <v>0.84</v>
      </c>
      <c r="X73" s="27">
        <f>C50</f>
        <v>0.17</v>
      </c>
      <c r="Y73" s="20"/>
      <c r="Z73" s="68">
        <f t="shared" si="25"/>
        <v>0.09</v>
      </c>
      <c r="AA73" s="69">
        <f t="shared" si="24"/>
        <v>0.87</v>
      </c>
      <c r="AB73" s="70">
        <f t="shared" si="24"/>
        <v>4.13</v>
      </c>
      <c r="AC73" s="71">
        <f t="shared" si="24"/>
        <v>0</v>
      </c>
      <c r="AD73" s="72">
        <f t="shared" si="24"/>
        <v>0</v>
      </c>
      <c r="AE73" s="73">
        <f t="shared" si="24"/>
        <v>0.43</v>
      </c>
      <c r="AF73" s="74">
        <f t="shared" si="24"/>
        <v>0.18</v>
      </c>
      <c r="AG73" s="75">
        <f t="shared" si="24"/>
        <v>0.18</v>
      </c>
      <c r="AH73" s="76">
        <f t="shared" si="24"/>
        <v>1.1299999999999999</v>
      </c>
      <c r="AI73" s="77">
        <f t="shared" si="24"/>
        <v>83.07</v>
      </c>
      <c r="AJ73" s="78">
        <f t="shared" si="24"/>
        <v>0.84</v>
      </c>
      <c r="AK73" s="79">
        <f t="shared" si="24"/>
        <v>0.17</v>
      </c>
      <c r="AL73" s="22"/>
      <c r="AM73" s="22"/>
      <c r="AN73" s="3"/>
      <c r="AO73" s="472" t="s">
        <v>347</v>
      </c>
      <c r="AP73" s="40">
        <f t="shared" si="21"/>
        <v>0.84</v>
      </c>
      <c r="AQ73" s="24"/>
      <c r="AR73" s="41">
        <f>D73/$D$235</f>
        <v>34.770283566089546</v>
      </c>
      <c r="AT73" s="42">
        <f>E73/$D$235</f>
        <v>32.181344258924767</v>
      </c>
      <c r="AU73" s="24"/>
      <c r="AV73" s="26">
        <f t="shared" si="23"/>
        <v>0</v>
      </c>
      <c r="AY73" s="1"/>
      <c r="AZ73" s="1"/>
    </row>
    <row r="74" spans="1:52" ht="15">
      <c r="A74" s="472" t="s">
        <v>348</v>
      </c>
      <c r="B74" s="462" t="s">
        <v>103</v>
      </c>
      <c r="C74" s="477">
        <v>99.25</v>
      </c>
      <c r="D74" s="477">
        <v>17993.990000000002</v>
      </c>
      <c r="E74" s="477">
        <v>18125.13</v>
      </c>
      <c r="F74" s="477">
        <v>16013.92</v>
      </c>
      <c r="G74" s="477">
        <v>7794.49</v>
      </c>
      <c r="H74" s="477">
        <v>33082.5</v>
      </c>
      <c r="I74" s="1"/>
      <c r="J74" s="1"/>
      <c r="K74" s="252"/>
      <c r="L74" s="20"/>
      <c r="M74" s="27">
        <f>C51</f>
        <v>4.8600000000000003</v>
      </c>
      <c r="N74" s="27">
        <f>C52</f>
        <v>0</v>
      </c>
      <c r="O74" s="27">
        <f>C53</f>
        <v>10.029999999999999</v>
      </c>
      <c r="P74" s="27">
        <f>C54</f>
        <v>99.6</v>
      </c>
      <c r="Q74" s="27">
        <f>C55</f>
        <v>0.25</v>
      </c>
      <c r="R74" s="27">
        <f>C56</f>
        <v>2.37</v>
      </c>
      <c r="S74" s="27">
        <f>C57</f>
        <v>0.17</v>
      </c>
      <c r="T74" s="27">
        <f>C58</f>
        <v>0.17</v>
      </c>
      <c r="U74" s="27">
        <f>C59</f>
        <v>99.39</v>
      </c>
      <c r="V74" s="27">
        <f>C60</f>
        <v>99.75</v>
      </c>
      <c r="W74" s="27">
        <f>C61</f>
        <v>0.09</v>
      </c>
      <c r="X74" s="27">
        <f>C62</f>
        <v>1.98</v>
      </c>
      <c r="Y74" s="20"/>
      <c r="Z74" s="80">
        <f t="shared" si="25"/>
        <v>4.8600000000000003</v>
      </c>
      <c r="AA74" s="81">
        <f t="shared" si="24"/>
        <v>0</v>
      </c>
      <c r="AB74" s="82">
        <f t="shared" si="24"/>
        <v>10.029999999999999</v>
      </c>
      <c r="AC74" s="83">
        <f t="shared" si="24"/>
        <v>99.6</v>
      </c>
      <c r="AD74" s="84">
        <f t="shared" si="24"/>
        <v>0.25</v>
      </c>
      <c r="AE74" s="85">
        <f t="shared" si="24"/>
        <v>2.37</v>
      </c>
      <c r="AF74" s="86">
        <f t="shared" si="24"/>
        <v>0.17</v>
      </c>
      <c r="AG74" s="87">
        <f t="shared" si="24"/>
        <v>0.17</v>
      </c>
      <c r="AH74" s="88">
        <f t="shared" si="24"/>
        <v>99.39</v>
      </c>
      <c r="AI74" s="89">
        <f t="shared" si="24"/>
        <v>99.75</v>
      </c>
      <c r="AJ74" s="90">
        <f t="shared" si="24"/>
        <v>0.09</v>
      </c>
      <c r="AK74" s="91">
        <f t="shared" si="24"/>
        <v>1.98</v>
      </c>
      <c r="AL74" s="22"/>
      <c r="AM74" s="22"/>
      <c r="AN74" s="3"/>
      <c r="AO74" s="472" t="s">
        <v>348</v>
      </c>
      <c r="AP74" s="40">
        <f t="shared" si="21"/>
        <v>99.25</v>
      </c>
      <c r="AQ74" s="24"/>
      <c r="AR74" s="41">
        <f>D74/$D$237</f>
        <v>25.359720949897827</v>
      </c>
      <c r="AT74" s="42">
        <f>E74/$D$237</f>
        <v>25.544542315552114</v>
      </c>
      <c r="AU74" s="24"/>
      <c r="AV74" s="26">
        <f t="shared" si="23"/>
        <v>1</v>
      </c>
      <c r="AY74" s="1"/>
      <c r="AZ74" s="1"/>
    </row>
    <row r="75" spans="1:52" ht="15">
      <c r="A75" s="472" t="s">
        <v>349</v>
      </c>
      <c r="B75" s="463" t="s">
        <v>104</v>
      </c>
      <c r="C75" s="477">
        <v>99.42</v>
      </c>
      <c r="D75" s="477">
        <v>49706.34</v>
      </c>
      <c r="E75" s="477">
        <v>49989.47</v>
      </c>
      <c r="F75" s="477">
        <v>44082.48</v>
      </c>
      <c r="G75" s="477">
        <v>14881.93</v>
      </c>
      <c r="H75" s="477">
        <v>103827.41</v>
      </c>
      <c r="I75" s="1"/>
      <c r="J75" s="1"/>
      <c r="K75" s="252"/>
      <c r="L75" s="20"/>
      <c r="M75" s="27">
        <f>C63</f>
        <v>99.66</v>
      </c>
      <c r="N75" s="27">
        <f>C64</f>
        <v>99.92</v>
      </c>
      <c r="O75" s="27">
        <f>C65</f>
        <v>0.25</v>
      </c>
      <c r="P75" s="27">
        <f>C66</f>
        <v>95.64</v>
      </c>
      <c r="Q75" s="27">
        <f>C67</f>
        <v>0.74</v>
      </c>
      <c r="R75" s="27">
        <f>C68</f>
        <v>0.09</v>
      </c>
      <c r="S75" s="27">
        <f>C69</f>
        <v>0</v>
      </c>
      <c r="T75" s="27">
        <f>C70</f>
        <v>55.39</v>
      </c>
      <c r="U75" s="27">
        <f>C71</f>
        <v>99.83</v>
      </c>
      <c r="V75" s="27">
        <f>C72</f>
        <v>1.39</v>
      </c>
      <c r="W75" s="27">
        <f>C73</f>
        <v>0.84</v>
      </c>
      <c r="X75" s="27">
        <f>C74</f>
        <v>99.25</v>
      </c>
      <c r="Y75" s="20"/>
      <c r="Z75" s="92">
        <f t="shared" si="25"/>
        <v>99.66</v>
      </c>
      <c r="AA75" s="93">
        <f t="shared" si="24"/>
        <v>99.92</v>
      </c>
      <c r="AB75" s="94">
        <f t="shared" si="24"/>
        <v>0.25</v>
      </c>
      <c r="AC75" s="95">
        <f t="shared" si="24"/>
        <v>95.64</v>
      </c>
      <c r="AD75" s="96">
        <f t="shared" si="24"/>
        <v>0.74</v>
      </c>
      <c r="AE75" s="97">
        <f t="shared" si="24"/>
        <v>0.09</v>
      </c>
      <c r="AF75" s="98">
        <f t="shared" si="24"/>
        <v>0</v>
      </c>
      <c r="AG75" s="99">
        <f t="shared" si="24"/>
        <v>55.39</v>
      </c>
      <c r="AH75" s="100">
        <f t="shared" si="24"/>
        <v>99.83</v>
      </c>
      <c r="AI75" s="101">
        <f t="shared" si="24"/>
        <v>1.39</v>
      </c>
      <c r="AJ75" s="102">
        <f t="shared" si="24"/>
        <v>0.84</v>
      </c>
      <c r="AK75" s="103">
        <f t="shared" si="24"/>
        <v>99.25</v>
      </c>
      <c r="AL75" s="22"/>
      <c r="AM75" s="22"/>
      <c r="AN75" s="3"/>
      <c r="AO75" s="472" t="s">
        <v>349</v>
      </c>
      <c r="AP75" s="40">
        <f t="shared" si="21"/>
        <v>99.42</v>
      </c>
      <c r="AQ75" s="24"/>
      <c r="AR75" s="41">
        <f>D75/$D$237</f>
        <v>70.053329575082799</v>
      </c>
      <c r="AT75" s="42">
        <f>E75/$D$237</f>
        <v>70.45235712775704</v>
      </c>
      <c r="AU75" s="24"/>
      <c r="AV75" s="26">
        <f t="shared" si="23"/>
        <v>1</v>
      </c>
      <c r="AY75" s="1"/>
      <c r="AZ75" s="1"/>
    </row>
    <row r="76" spans="1:52" ht="15">
      <c r="A76" s="472" t="s">
        <v>350</v>
      </c>
      <c r="B76" s="462" t="s">
        <v>105</v>
      </c>
      <c r="C76" s="477">
        <v>0.25</v>
      </c>
      <c r="D76" s="477">
        <v>657.99</v>
      </c>
      <c r="E76" s="477">
        <v>8616.75</v>
      </c>
      <c r="F76" s="477">
        <v>581.36</v>
      </c>
      <c r="G76" s="477">
        <v>225.47</v>
      </c>
      <c r="H76" s="477">
        <v>1263.7</v>
      </c>
      <c r="I76" s="1"/>
      <c r="J76" s="1"/>
      <c r="K76" s="252"/>
      <c r="L76" s="20"/>
      <c r="M76" s="27">
        <f>C75</f>
        <v>99.42</v>
      </c>
      <c r="N76" s="27">
        <f>C76</f>
        <v>0.25</v>
      </c>
      <c r="O76" s="27">
        <f>C77</f>
        <v>0.08</v>
      </c>
      <c r="P76" s="27">
        <f>C78</f>
        <v>0.08</v>
      </c>
      <c r="Q76" s="27">
        <f>C79</f>
        <v>0.08</v>
      </c>
      <c r="R76" s="27">
        <f>C80</f>
        <v>99</v>
      </c>
      <c r="S76" s="27">
        <f>C81</f>
        <v>0.26</v>
      </c>
      <c r="T76" s="27">
        <f>C82</f>
        <v>14.44</v>
      </c>
      <c r="U76" s="27">
        <f>C83</f>
        <v>0.17</v>
      </c>
      <c r="V76" s="27">
        <f>C84</f>
        <v>0.34</v>
      </c>
      <c r="W76" s="27">
        <f>C85</f>
        <v>0.25</v>
      </c>
      <c r="X76" s="27">
        <f>C86</f>
        <v>0.34</v>
      </c>
      <c r="Y76" s="20"/>
      <c r="Z76" s="104">
        <f t="shared" si="25"/>
        <v>99.42</v>
      </c>
      <c r="AA76" s="105">
        <f t="shared" si="24"/>
        <v>0.25</v>
      </c>
      <c r="AB76" s="106">
        <f t="shared" si="24"/>
        <v>0.08</v>
      </c>
      <c r="AC76" s="107">
        <f t="shared" si="24"/>
        <v>0.08</v>
      </c>
      <c r="AD76" s="108">
        <f t="shared" si="24"/>
        <v>0.08</v>
      </c>
      <c r="AE76" s="109">
        <f t="shared" si="24"/>
        <v>99</v>
      </c>
      <c r="AF76" s="110">
        <f t="shared" si="24"/>
        <v>0.26</v>
      </c>
      <c r="AG76" s="111">
        <f t="shared" si="24"/>
        <v>14.44</v>
      </c>
      <c r="AH76" s="112">
        <f t="shared" si="24"/>
        <v>0.17</v>
      </c>
      <c r="AI76" s="113">
        <f t="shared" si="24"/>
        <v>0.34</v>
      </c>
      <c r="AJ76" s="114">
        <f t="shared" si="24"/>
        <v>0.25</v>
      </c>
      <c r="AK76" s="115">
        <f t="shared" si="24"/>
        <v>0.34</v>
      </c>
      <c r="AL76" s="22"/>
      <c r="AM76" s="22"/>
      <c r="AN76" s="3"/>
      <c r="AO76" s="472" t="s">
        <v>350</v>
      </c>
      <c r="AP76" s="40">
        <f t="shared" si="21"/>
        <v>0.25</v>
      </c>
      <c r="AQ76" s="24"/>
      <c r="AR76" s="41">
        <f t="shared" si="22"/>
        <v>0.90773518010125953</v>
      </c>
      <c r="AT76" s="42">
        <f t="shared" ref="AT76:AT81" si="26">E76/$D$236</f>
        <v>11.887303930359927</v>
      </c>
      <c r="AU76" s="24"/>
      <c r="AV76" s="26">
        <f t="shared" si="23"/>
        <v>0</v>
      </c>
      <c r="AY76" s="1"/>
      <c r="AZ76" s="1"/>
    </row>
    <row r="77" spans="1:52" ht="15">
      <c r="A77" s="472" t="s">
        <v>351</v>
      </c>
      <c r="B77" s="462" t="s">
        <v>106</v>
      </c>
      <c r="C77" s="477">
        <v>0.08</v>
      </c>
      <c r="D77" s="477">
        <v>602.49</v>
      </c>
      <c r="E77" s="477">
        <v>2971.28</v>
      </c>
      <c r="F77" s="477">
        <v>553.28</v>
      </c>
      <c r="G77" s="477">
        <v>213.15</v>
      </c>
      <c r="H77" s="477">
        <v>1205.6199999999999</v>
      </c>
      <c r="I77" s="1"/>
      <c r="J77" s="1"/>
      <c r="K77" s="252"/>
      <c r="L77" s="20"/>
      <c r="M77" s="27">
        <f>C87</f>
        <v>99.66</v>
      </c>
      <c r="N77" s="27">
        <f>C88</f>
        <v>0.91</v>
      </c>
      <c r="O77" s="27">
        <f>C89</f>
        <v>91.59</v>
      </c>
      <c r="P77" s="27">
        <f>C90</f>
        <v>0.25</v>
      </c>
      <c r="Q77" s="27">
        <f>C91</f>
        <v>0.51</v>
      </c>
      <c r="R77" s="27">
        <f>C92</f>
        <v>0.92</v>
      </c>
      <c r="S77" s="27">
        <f>C93</f>
        <v>0.75</v>
      </c>
      <c r="T77" s="27">
        <f>C94</f>
        <v>0.08</v>
      </c>
      <c r="U77" s="27">
        <f>C95</f>
        <v>99.36</v>
      </c>
      <c r="V77" s="27">
        <f>C96</f>
        <v>0.5</v>
      </c>
      <c r="W77" s="27">
        <f>C97</f>
        <v>0.08</v>
      </c>
      <c r="X77" s="27">
        <f>C98</f>
        <v>0.74</v>
      </c>
      <c r="Y77" s="20"/>
      <c r="Z77" s="116">
        <f t="shared" si="25"/>
        <v>99.66</v>
      </c>
      <c r="AA77" s="117">
        <f t="shared" si="24"/>
        <v>0.91</v>
      </c>
      <c r="AB77" s="118">
        <f t="shared" si="24"/>
        <v>91.59</v>
      </c>
      <c r="AC77" s="119">
        <f t="shared" si="24"/>
        <v>0.25</v>
      </c>
      <c r="AD77" s="120">
        <f t="shared" si="24"/>
        <v>0.51</v>
      </c>
      <c r="AE77" s="121">
        <f t="shared" si="24"/>
        <v>0.92</v>
      </c>
      <c r="AF77" s="122">
        <f t="shared" si="24"/>
        <v>0.75</v>
      </c>
      <c r="AG77" s="123">
        <f t="shared" si="24"/>
        <v>0.08</v>
      </c>
      <c r="AH77" s="124">
        <f t="shared" si="24"/>
        <v>99.36</v>
      </c>
      <c r="AI77" s="125">
        <f t="shared" si="24"/>
        <v>0.5</v>
      </c>
      <c r="AJ77" s="126">
        <f t="shared" si="24"/>
        <v>0.08</v>
      </c>
      <c r="AK77" s="127">
        <f t="shared" si="24"/>
        <v>0.74</v>
      </c>
      <c r="AL77" s="22"/>
      <c r="AM77" s="22"/>
      <c r="AN77" s="3"/>
      <c r="AO77" s="472" t="s">
        <v>351</v>
      </c>
      <c r="AP77" s="40">
        <f t="shared" si="21"/>
        <v>0.08</v>
      </c>
      <c r="AQ77" s="24"/>
      <c r="AR77" s="41">
        <f t="shared" si="22"/>
        <v>0.83116972698552849</v>
      </c>
      <c r="AT77" s="42">
        <f t="shared" si="26"/>
        <v>4.0990522438506218</v>
      </c>
      <c r="AU77" s="24"/>
      <c r="AV77" s="26">
        <f t="shared" si="23"/>
        <v>0</v>
      </c>
      <c r="AY77" s="1"/>
      <c r="AZ77" s="1"/>
    </row>
    <row r="78" spans="1:52" ht="15">
      <c r="A78" s="472" t="s">
        <v>352</v>
      </c>
      <c r="B78" s="462" t="s">
        <v>107</v>
      </c>
      <c r="C78" s="477">
        <v>0.08</v>
      </c>
      <c r="D78" s="477">
        <v>641.30999999999995</v>
      </c>
      <c r="E78" s="477">
        <v>4487.6000000000004</v>
      </c>
      <c r="F78" s="477">
        <v>575.64</v>
      </c>
      <c r="G78" s="477">
        <v>227.6</v>
      </c>
      <c r="H78" s="477">
        <v>1249.1400000000001</v>
      </c>
      <c r="I78" s="1"/>
      <c r="J78" s="1"/>
      <c r="K78" s="252"/>
      <c r="L78" s="2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2"/>
      <c r="Y78" s="20"/>
      <c r="AL78" s="22"/>
      <c r="AM78" s="22"/>
      <c r="AN78" s="3"/>
      <c r="AO78" s="472" t="s">
        <v>352</v>
      </c>
      <c r="AP78" s="40">
        <f t="shared" si="21"/>
        <v>0.08</v>
      </c>
      <c r="AQ78" s="24"/>
      <c r="AR78" s="41">
        <f t="shared" si="22"/>
        <v>0.88472415743512622</v>
      </c>
      <c r="AT78" s="42">
        <f t="shared" si="26"/>
        <v>6.1909031964352232</v>
      </c>
      <c r="AU78" s="24"/>
      <c r="AV78" s="26">
        <f t="shared" si="23"/>
        <v>0</v>
      </c>
      <c r="AY78" s="1"/>
      <c r="AZ78" s="1"/>
    </row>
    <row r="79" spans="1:52" ht="20">
      <c r="A79" s="472" t="s">
        <v>353</v>
      </c>
      <c r="B79" s="462" t="s">
        <v>108</v>
      </c>
      <c r="C79" s="477">
        <v>0.08</v>
      </c>
      <c r="D79" s="477">
        <v>585.37</v>
      </c>
      <c r="E79" s="477">
        <v>2646.8</v>
      </c>
      <c r="F79" s="477">
        <v>531.44000000000005</v>
      </c>
      <c r="G79" s="477">
        <v>175.66</v>
      </c>
      <c r="H79" s="477">
        <v>1182.79</v>
      </c>
      <c r="I79" s="1"/>
      <c r="J79" s="1"/>
      <c r="K79" s="252"/>
      <c r="L79" s="20"/>
      <c r="M79" s="3" t="s">
        <v>17</v>
      </c>
      <c r="N79" s="21" t="s">
        <v>22</v>
      </c>
      <c r="O79" s="3"/>
      <c r="P79" s="3"/>
      <c r="Q79" s="3"/>
      <c r="R79" s="3"/>
      <c r="S79" s="3"/>
      <c r="T79" s="3"/>
      <c r="U79" s="3"/>
      <c r="V79" s="3"/>
      <c r="W79" s="3"/>
      <c r="X79" s="22"/>
      <c r="Y79" s="20"/>
      <c r="Z79" s="3" t="s">
        <v>17</v>
      </c>
      <c r="AA79" s="21" t="s">
        <v>22</v>
      </c>
      <c r="AL79" s="22"/>
      <c r="AM79" s="22"/>
      <c r="AN79" s="3"/>
      <c r="AO79" s="472" t="s">
        <v>353</v>
      </c>
      <c r="AP79" s="40">
        <f t="shared" si="21"/>
        <v>0.08</v>
      </c>
      <c r="AQ79" s="24"/>
      <c r="AR79" s="41">
        <f t="shared" si="22"/>
        <v>0.80755169892532452</v>
      </c>
      <c r="AT79" s="42">
        <f t="shared" si="26"/>
        <v>3.6514133568777853</v>
      </c>
      <c r="AU79" s="24"/>
      <c r="AV79" s="26">
        <f t="shared" si="23"/>
        <v>0</v>
      </c>
      <c r="AY79" s="1"/>
      <c r="AZ79" s="1"/>
    </row>
    <row r="80" spans="1:52" ht="15">
      <c r="A80" s="472" t="s">
        <v>354</v>
      </c>
      <c r="B80" s="462" t="s">
        <v>109</v>
      </c>
      <c r="C80" s="477">
        <v>99</v>
      </c>
      <c r="D80" s="477">
        <v>13663.48</v>
      </c>
      <c r="E80" s="477">
        <v>13783.46</v>
      </c>
      <c r="F80" s="477">
        <v>11697.92</v>
      </c>
      <c r="G80" s="477">
        <v>4135.3999999999996</v>
      </c>
      <c r="H80" s="477">
        <v>28599.38</v>
      </c>
      <c r="I80" s="1"/>
      <c r="J80" s="1"/>
      <c r="K80" s="252"/>
      <c r="L80" s="20"/>
      <c r="M80" s="27">
        <f>C99</f>
        <v>1.02</v>
      </c>
      <c r="N80" s="27">
        <f>C100</f>
        <v>0.63</v>
      </c>
      <c r="O80" s="27">
        <f>C101</f>
        <v>0.09</v>
      </c>
      <c r="P80" s="27">
        <f>C102</f>
        <v>0.26</v>
      </c>
      <c r="Q80" s="27">
        <f>C103</f>
        <v>0.17</v>
      </c>
      <c r="R80" s="27">
        <f>C104</f>
        <v>0.62</v>
      </c>
      <c r="S80" s="27">
        <f>C105</f>
        <v>0.8</v>
      </c>
      <c r="T80" s="27">
        <f>C106</f>
        <v>0.81</v>
      </c>
      <c r="U80" s="27">
        <f>C107</f>
        <v>0.18</v>
      </c>
      <c r="V80" s="27">
        <f>C108</f>
        <v>63.2</v>
      </c>
      <c r="W80" s="27">
        <f>C109</f>
        <v>56.09</v>
      </c>
      <c r="X80" s="27">
        <f>C110</f>
        <v>81.19</v>
      </c>
      <c r="Y80" s="20"/>
      <c r="Z80" s="363">
        <f>M80</f>
        <v>1.02</v>
      </c>
      <c r="AA80" s="364">
        <f t="shared" ref="AA80:AK87" si="27">N80</f>
        <v>0.63</v>
      </c>
      <c r="AB80" s="365">
        <f t="shared" si="27"/>
        <v>0.09</v>
      </c>
      <c r="AC80" s="366">
        <f t="shared" si="27"/>
        <v>0.26</v>
      </c>
      <c r="AD80" s="367">
        <f t="shared" si="27"/>
        <v>0.17</v>
      </c>
      <c r="AE80" s="368">
        <f t="shared" si="27"/>
        <v>0.62</v>
      </c>
      <c r="AF80" s="369">
        <f t="shared" si="27"/>
        <v>0.8</v>
      </c>
      <c r="AG80" s="370">
        <f t="shared" si="27"/>
        <v>0.81</v>
      </c>
      <c r="AH80" s="371">
        <f t="shared" si="27"/>
        <v>0.18</v>
      </c>
      <c r="AI80" s="372">
        <f t="shared" si="27"/>
        <v>63.2</v>
      </c>
      <c r="AJ80" s="373">
        <f t="shared" si="27"/>
        <v>56.09</v>
      </c>
      <c r="AK80" s="374">
        <f t="shared" si="27"/>
        <v>81.19</v>
      </c>
      <c r="AL80" s="22"/>
      <c r="AM80" s="22"/>
      <c r="AN80" s="3"/>
      <c r="AO80" s="472" t="s">
        <v>354</v>
      </c>
      <c r="AP80" s="40">
        <f t="shared" si="21"/>
        <v>99</v>
      </c>
      <c r="AQ80" s="24"/>
      <c r="AR80" s="41">
        <f t="shared" si="22"/>
        <v>18.84955923131044</v>
      </c>
      <c r="AT80" s="42">
        <f t="shared" si="26"/>
        <v>19.015078565811798</v>
      </c>
      <c r="AU80" s="24"/>
      <c r="AV80" s="26">
        <f t="shared" si="23"/>
        <v>1</v>
      </c>
      <c r="AY80" s="1"/>
      <c r="AZ80" s="1"/>
    </row>
    <row r="81" spans="1:52" ht="15">
      <c r="A81" s="472" t="s">
        <v>355</v>
      </c>
      <c r="B81" s="462">
        <v>10.1</v>
      </c>
      <c r="C81" s="477">
        <v>0.26</v>
      </c>
      <c r="D81" s="477">
        <v>436.66</v>
      </c>
      <c r="E81" s="477">
        <v>2818.75</v>
      </c>
      <c r="F81" s="477">
        <v>387.92</v>
      </c>
      <c r="G81" s="477">
        <v>160.11000000000001</v>
      </c>
      <c r="H81" s="477">
        <v>841.52</v>
      </c>
      <c r="I81" s="1"/>
      <c r="J81" s="1"/>
      <c r="K81" s="252"/>
      <c r="L81" s="20"/>
      <c r="M81" s="27">
        <f>C111</f>
        <v>15.68</v>
      </c>
      <c r="N81" s="27">
        <f>C112</f>
        <v>0.09</v>
      </c>
      <c r="O81" s="27">
        <f>C113</f>
        <v>1.07</v>
      </c>
      <c r="P81" s="27">
        <f>C114</f>
        <v>6.98</v>
      </c>
      <c r="Q81" s="27">
        <f>C115</f>
        <v>0.36</v>
      </c>
      <c r="R81" s="27">
        <f>C116</f>
        <v>0.18</v>
      </c>
      <c r="S81" s="27">
        <f>C117</f>
        <v>0.36</v>
      </c>
      <c r="T81" s="27">
        <f>C118</f>
        <v>7.75</v>
      </c>
      <c r="U81" s="27">
        <f>C119</f>
        <v>0.61</v>
      </c>
      <c r="V81" s="27">
        <f>C120</f>
        <v>68.31</v>
      </c>
      <c r="W81" s="27">
        <f>C121</f>
        <v>17.22</v>
      </c>
      <c r="X81" s="27">
        <f>C122</f>
        <v>0</v>
      </c>
      <c r="Y81" s="20"/>
      <c r="Z81" s="375">
        <f t="shared" ref="Z81:Z87" si="28">M81</f>
        <v>15.68</v>
      </c>
      <c r="AA81" s="376">
        <f t="shared" si="27"/>
        <v>0.09</v>
      </c>
      <c r="AB81" s="377">
        <f t="shared" si="27"/>
        <v>1.07</v>
      </c>
      <c r="AC81" s="378">
        <f t="shared" si="27"/>
        <v>6.98</v>
      </c>
      <c r="AD81" s="379">
        <f t="shared" si="27"/>
        <v>0.36</v>
      </c>
      <c r="AE81" s="380">
        <f t="shared" si="27"/>
        <v>0.18</v>
      </c>
      <c r="AF81" s="381">
        <f t="shared" si="27"/>
        <v>0.36</v>
      </c>
      <c r="AG81" s="382">
        <f t="shared" si="27"/>
        <v>7.75</v>
      </c>
      <c r="AH81" s="383">
        <f t="shared" si="27"/>
        <v>0.61</v>
      </c>
      <c r="AI81" s="384">
        <f t="shared" si="27"/>
        <v>68.31</v>
      </c>
      <c r="AJ81" s="385">
        <f t="shared" si="27"/>
        <v>17.22</v>
      </c>
      <c r="AK81" s="386">
        <f t="shared" si="27"/>
        <v>0</v>
      </c>
      <c r="AL81" s="22"/>
      <c r="AM81" s="22"/>
      <c r="AN81" s="3"/>
      <c r="AO81" s="472" t="s">
        <v>355</v>
      </c>
      <c r="AP81" s="40">
        <f t="shared" si="21"/>
        <v>0.26</v>
      </c>
      <c r="AQ81" s="24"/>
      <c r="AR81" s="41">
        <f t="shared" si="22"/>
        <v>0.60239767130657917</v>
      </c>
      <c r="AT81" s="42">
        <f t="shared" si="26"/>
        <v>3.8886283057651716</v>
      </c>
      <c r="AU81" s="24"/>
      <c r="AV81" s="26">
        <f t="shared" si="23"/>
        <v>0</v>
      </c>
      <c r="AY81" s="1"/>
      <c r="AZ81" s="1"/>
    </row>
    <row r="82" spans="1:52" ht="15">
      <c r="A82" s="472" t="s">
        <v>356</v>
      </c>
      <c r="B82" s="462" t="s">
        <v>110</v>
      </c>
      <c r="C82" s="477">
        <v>14.44</v>
      </c>
      <c r="D82" s="477">
        <v>1290.4000000000001</v>
      </c>
      <c r="E82" s="477">
        <v>5604.37</v>
      </c>
      <c r="F82" s="477">
        <v>553.28</v>
      </c>
      <c r="G82" s="477">
        <v>219.39</v>
      </c>
      <c r="H82" s="477">
        <v>5551.83</v>
      </c>
      <c r="I82" s="1"/>
      <c r="J82" s="1"/>
      <c r="K82" s="252"/>
      <c r="L82" s="20"/>
      <c r="M82" s="27">
        <f>C123</f>
        <v>0.35</v>
      </c>
      <c r="N82" s="27">
        <f>C124</f>
        <v>0.72</v>
      </c>
      <c r="O82" s="27">
        <f>C125</f>
        <v>0</v>
      </c>
      <c r="P82" s="27">
        <f>C126</f>
        <v>0.27</v>
      </c>
      <c r="Q82" s="27">
        <f>C127</f>
        <v>26.53</v>
      </c>
      <c r="R82" s="27">
        <f>C128</f>
        <v>0.72</v>
      </c>
      <c r="S82" s="27">
        <f>C129</f>
        <v>0.09</v>
      </c>
      <c r="T82" s="27">
        <f>C130</f>
        <v>0.09</v>
      </c>
      <c r="U82" s="27">
        <f>C131</f>
        <v>0.46</v>
      </c>
      <c r="V82" s="27">
        <f>C132</f>
        <v>0</v>
      </c>
      <c r="W82" s="27">
        <f>C133</f>
        <v>0.27</v>
      </c>
      <c r="X82" s="27">
        <f>C134</f>
        <v>0.44</v>
      </c>
      <c r="Y82" s="20"/>
      <c r="Z82" s="387">
        <f t="shared" si="28"/>
        <v>0.35</v>
      </c>
      <c r="AA82" s="388">
        <f t="shared" si="27"/>
        <v>0.72</v>
      </c>
      <c r="AB82" s="389">
        <f t="shared" si="27"/>
        <v>0</v>
      </c>
      <c r="AC82" s="390">
        <f t="shared" si="27"/>
        <v>0.27</v>
      </c>
      <c r="AD82" s="391">
        <f t="shared" si="27"/>
        <v>26.53</v>
      </c>
      <c r="AE82" s="392">
        <f t="shared" si="27"/>
        <v>0.72</v>
      </c>
      <c r="AF82" s="393">
        <f t="shared" si="27"/>
        <v>0.09</v>
      </c>
      <c r="AG82" s="394">
        <f t="shared" si="27"/>
        <v>0.09</v>
      </c>
      <c r="AH82" s="395">
        <f t="shared" si="27"/>
        <v>0.46</v>
      </c>
      <c r="AI82" s="396">
        <f t="shared" si="27"/>
        <v>0</v>
      </c>
      <c r="AJ82" s="397">
        <f t="shared" si="27"/>
        <v>0.27</v>
      </c>
      <c r="AK82" s="398">
        <f t="shared" si="27"/>
        <v>0.44</v>
      </c>
      <c r="AL82" s="22"/>
      <c r="AM82" s="22"/>
      <c r="AN82" s="3"/>
      <c r="AO82" s="472" t="s">
        <v>356</v>
      </c>
      <c r="AP82" s="40">
        <f t="shared" si="21"/>
        <v>14.44</v>
      </c>
      <c r="AQ82" s="24"/>
      <c r="AR82" s="41">
        <f>D82/$D$237</f>
        <v>1.8186174335846665</v>
      </c>
      <c r="AT82" s="42">
        <f>E82/$D$237</f>
        <v>7.8984849552533296</v>
      </c>
      <c r="AU82" s="24"/>
      <c r="AV82" s="26">
        <f t="shared" si="23"/>
        <v>1</v>
      </c>
      <c r="AY82" s="1"/>
      <c r="AZ82" s="1"/>
    </row>
    <row r="83" spans="1:52" ht="15">
      <c r="A83" s="472" t="s">
        <v>357</v>
      </c>
      <c r="B83" s="462" t="s">
        <v>111</v>
      </c>
      <c r="C83" s="477">
        <v>0.17</v>
      </c>
      <c r="D83" s="477">
        <v>583.66999999999996</v>
      </c>
      <c r="E83" s="477">
        <v>2806.44</v>
      </c>
      <c r="F83" s="477">
        <v>516.88</v>
      </c>
      <c r="G83" s="477">
        <v>207.9</v>
      </c>
      <c r="H83" s="477">
        <v>1181.54</v>
      </c>
      <c r="I83" s="1"/>
      <c r="J83" s="1"/>
      <c r="K83" s="252"/>
      <c r="L83" s="20"/>
      <c r="M83" s="27">
        <f>C135</f>
        <v>0.35</v>
      </c>
      <c r="N83" s="27">
        <f>C136</f>
        <v>0.35</v>
      </c>
      <c r="O83" s="27">
        <f>C137</f>
        <v>1.63</v>
      </c>
      <c r="P83" s="27">
        <f>C138</f>
        <v>0.55000000000000004</v>
      </c>
      <c r="Q83" s="27">
        <f>C139</f>
        <v>0.09</v>
      </c>
      <c r="R83" s="27">
        <f>C140</f>
        <v>0.09</v>
      </c>
      <c r="S83" s="27">
        <f>C141</f>
        <v>0.26</v>
      </c>
      <c r="T83" s="27">
        <f>C142</f>
        <v>24.49</v>
      </c>
      <c r="U83" s="27">
        <f>C143</f>
        <v>0.09</v>
      </c>
      <c r="V83" s="27">
        <f>C144</f>
        <v>0.54</v>
      </c>
      <c r="W83" s="27">
        <f>C145</f>
        <v>0.18</v>
      </c>
      <c r="X83" s="27">
        <f>C146</f>
        <v>98.76</v>
      </c>
      <c r="Y83" s="20"/>
      <c r="Z83" s="399">
        <f t="shared" si="28"/>
        <v>0.35</v>
      </c>
      <c r="AA83" s="400">
        <f t="shared" si="27"/>
        <v>0.35</v>
      </c>
      <c r="AB83" s="401">
        <f t="shared" si="27"/>
        <v>1.63</v>
      </c>
      <c r="AC83" s="402">
        <f t="shared" si="27"/>
        <v>0.55000000000000004</v>
      </c>
      <c r="AD83" s="403">
        <f t="shared" si="27"/>
        <v>0.09</v>
      </c>
      <c r="AE83" s="404">
        <f t="shared" si="27"/>
        <v>0.09</v>
      </c>
      <c r="AF83" s="405">
        <f t="shared" si="27"/>
        <v>0.26</v>
      </c>
      <c r="AG83" s="406">
        <f t="shared" si="27"/>
        <v>24.49</v>
      </c>
      <c r="AH83" s="407">
        <f t="shared" si="27"/>
        <v>0.09</v>
      </c>
      <c r="AI83" s="408">
        <f t="shared" si="27"/>
        <v>0.54</v>
      </c>
      <c r="AJ83" s="409">
        <f t="shared" si="27"/>
        <v>0.18</v>
      </c>
      <c r="AK83" s="410">
        <f t="shared" si="27"/>
        <v>98.76</v>
      </c>
      <c r="AL83" s="22"/>
      <c r="AM83" s="22"/>
      <c r="AN83" s="3"/>
      <c r="AO83" s="472" t="s">
        <v>357</v>
      </c>
      <c r="AP83" s="40">
        <f t="shared" si="21"/>
        <v>0.17</v>
      </c>
      <c r="AQ83" s="24"/>
      <c r="AR83" s="41">
        <f>D83/$D$235</f>
        <v>0.85711558512122399</v>
      </c>
      <c r="AT83" s="42">
        <f>E83/$D$235</f>
        <v>4.1212388210934403</v>
      </c>
      <c r="AU83" s="24"/>
      <c r="AV83" s="26">
        <f t="shared" si="23"/>
        <v>0</v>
      </c>
      <c r="AY83" s="1"/>
      <c r="AZ83" s="1"/>
    </row>
    <row r="84" spans="1:52" ht="15">
      <c r="A84" s="472" t="s">
        <v>358</v>
      </c>
      <c r="B84" s="462" t="s">
        <v>112</v>
      </c>
      <c r="C84" s="477">
        <v>0.34</v>
      </c>
      <c r="D84" s="477">
        <v>587.57000000000005</v>
      </c>
      <c r="E84" s="477">
        <v>7944.82</v>
      </c>
      <c r="F84" s="477">
        <v>523.12</v>
      </c>
      <c r="G84" s="477">
        <v>186.06</v>
      </c>
      <c r="H84" s="477">
        <v>1087.94</v>
      </c>
      <c r="I84" s="1"/>
      <c r="J84" s="1"/>
      <c r="K84" s="252"/>
      <c r="L84" s="20"/>
      <c r="M84" s="27">
        <f>C147</f>
        <v>0</v>
      </c>
      <c r="N84" s="27">
        <f>C148</f>
        <v>91.83</v>
      </c>
      <c r="O84" s="27">
        <f>C149</f>
        <v>100</v>
      </c>
      <c r="P84" s="27">
        <f>C150</f>
        <v>0.09</v>
      </c>
      <c r="Q84" s="27">
        <f>C151</f>
        <v>85.71</v>
      </c>
      <c r="R84" s="27">
        <f>C152</f>
        <v>0.18</v>
      </c>
      <c r="S84" s="27">
        <f>C153</f>
        <v>0.96</v>
      </c>
      <c r="T84" s="27">
        <f>C154</f>
        <v>0.18</v>
      </c>
      <c r="U84" s="27">
        <f>C155</f>
        <v>0.51</v>
      </c>
      <c r="V84" s="27">
        <f>C156</f>
        <v>0.98</v>
      </c>
      <c r="W84" s="27">
        <f>C157</f>
        <v>0</v>
      </c>
      <c r="X84" s="27">
        <f>C158</f>
        <v>0.34</v>
      </c>
      <c r="Y84" s="20"/>
      <c r="Z84" s="411">
        <f t="shared" si="28"/>
        <v>0</v>
      </c>
      <c r="AA84" s="412">
        <f t="shared" si="27"/>
        <v>91.83</v>
      </c>
      <c r="AB84" s="413">
        <f t="shared" si="27"/>
        <v>100</v>
      </c>
      <c r="AC84" s="414">
        <f t="shared" si="27"/>
        <v>0.09</v>
      </c>
      <c r="AD84" s="415">
        <f t="shared" si="27"/>
        <v>85.71</v>
      </c>
      <c r="AE84" s="416">
        <f t="shared" si="27"/>
        <v>0.18</v>
      </c>
      <c r="AF84" s="417">
        <f t="shared" si="27"/>
        <v>0.96</v>
      </c>
      <c r="AG84" s="418">
        <f t="shared" si="27"/>
        <v>0.18</v>
      </c>
      <c r="AH84" s="419">
        <f t="shared" si="27"/>
        <v>0.51</v>
      </c>
      <c r="AI84" s="420">
        <f t="shared" si="27"/>
        <v>0.98</v>
      </c>
      <c r="AJ84" s="421">
        <f t="shared" si="27"/>
        <v>0</v>
      </c>
      <c r="AK84" s="422">
        <f t="shared" si="27"/>
        <v>0.34</v>
      </c>
      <c r="AL84" s="22"/>
      <c r="AM84" s="22"/>
      <c r="AN84" s="3"/>
      <c r="AO84" s="472" t="s">
        <v>358</v>
      </c>
      <c r="AP84" s="40">
        <f t="shared" si="21"/>
        <v>0.34</v>
      </c>
      <c r="AQ84" s="24"/>
      <c r="AR84" s="41">
        <f t="shared" si="22"/>
        <v>0.81058672589567793</v>
      </c>
      <c r="AT84" s="42">
        <f>E84/$D$236</f>
        <v>10.960337715728336</v>
      </c>
      <c r="AU84" s="24"/>
      <c r="AV84" s="26">
        <f t="shared" si="23"/>
        <v>0</v>
      </c>
      <c r="AY84" s="1"/>
      <c r="AZ84" s="1"/>
    </row>
    <row r="85" spans="1:52" ht="15">
      <c r="A85" s="472" t="s">
        <v>359</v>
      </c>
      <c r="B85" s="462" t="s">
        <v>113</v>
      </c>
      <c r="C85" s="477">
        <v>0.25</v>
      </c>
      <c r="D85" s="477">
        <v>614.79999999999995</v>
      </c>
      <c r="E85" s="477">
        <v>5995.6</v>
      </c>
      <c r="F85" s="477">
        <v>541.84</v>
      </c>
      <c r="G85" s="477">
        <v>228.8</v>
      </c>
      <c r="H85" s="477">
        <v>1161.21</v>
      </c>
      <c r="I85" s="1"/>
      <c r="J85" s="1"/>
      <c r="K85" s="252"/>
      <c r="L85" s="20"/>
      <c r="M85" s="27">
        <f>C159</f>
        <v>0</v>
      </c>
      <c r="N85" s="27">
        <f>C160</f>
        <v>98.14</v>
      </c>
      <c r="O85" s="27">
        <f>C161</f>
        <v>0.09</v>
      </c>
      <c r="P85" s="27">
        <f>C162</f>
        <v>99.82</v>
      </c>
      <c r="Q85" s="27">
        <f>C163</f>
        <v>58.07</v>
      </c>
      <c r="R85" s="27">
        <f>C164</f>
        <v>0</v>
      </c>
      <c r="S85" s="27">
        <f>C165</f>
        <v>0.17</v>
      </c>
      <c r="T85" s="27">
        <f>C166</f>
        <v>0.17</v>
      </c>
      <c r="U85" s="27">
        <f>C167</f>
        <v>0.09</v>
      </c>
      <c r="V85" s="27">
        <f>C168</f>
        <v>1.92</v>
      </c>
      <c r="W85" s="27">
        <f>C169</f>
        <v>0.09</v>
      </c>
      <c r="X85" s="27">
        <f>C170</f>
        <v>0.43</v>
      </c>
      <c r="Y85" s="20"/>
      <c r="Z85" s="423">
        <f t="shared" si="28"/>
        <v>0</v>
      </c>
      <c r="AA85" s="424">
        <f t="shared" si="27"/>
        <v>98.14</v>
      </c>
      <c r="AB85" s="425">
        <f t="shared" si="27"/>
        <v>0.09</v>
      </c>
      <c r="AC85" s="426">
        <f t="shared" si="27"/>
        <v>99.82</v>
      </c>
      <c r="AD85" s="427">
        <f t="shared" si="27"/>
        <v>58.07</v>
      </c>
      <c r="AE85" s="428">
        <f t="shared" si="27"/>
        <v>0</v>
      </c>
      <c r="AF85" s="429">
        <f t="shared" si="27"/>
        <v>0.17</v>
      </c>
      <c r="AG85" s="430">
        <f t="shared" si="27"/>
        <v>0.17</v>
      </c>
      <c r="AH85" s="431">
        <f t="shared" si="27"/>
        <v>0.09</v>
      </c>
      <c r="AI85" s="432">
        <f t="shared" si="27"/>
        <v>1.92</v>
      </c>
      <c r="AJ85" s="433">
        <f t="shared" si="27"/>
        <v>0.09</v>
      </c>
      <c r="AK85" s="434">
        <f t="shared" si="27"/>
        <v>0.43</v>
      </c>
      <c r="AL85" s="22"/>
      <c r="AM85" s="22"/>
      <c r="AN85" s="3"/>
      <c r="AO85" s="472" t="s">
        <v>359</v>
      </c>
      <c r="AP85" s="40">
        <f t="shared" si="21"/>
        <v>0.25</v>
      </c>
      <c r="AQ85" s="24"/>
      <c r="AR85" s="41">
        <f t="shared" si="22"/>
        <v>0.84815208244236895</v>
      </c>
      <c r="AT85" s="42">
        <f>E85/$D$236</f>
        <v>8.2712762288410335</v>
      </c>
      <c r="AU85" s="24"/>
      <c r="AV85" s="26">
        <f t="shared" si="23"/>
        <v>0</v>
      </c>
      <c r="AY85" s="1"/>
      <c r="AZ85" s="1"/>
    </row>
    <row r="86" spans="1:52" ht="15">
      <c r="A86" s="472" t="s">
        <v>360</v>
      </c>
      <c r="B86" s="462" t="s">
        <v>114</v>
      </c>
      <c r="C86" s="477">
        <v>0.34</v>
      </c>
      <c r="D86" s="477">
        <v>649.62</v>
      </c>
      <c r="E86" s="477">
        <v>6339.32</v>
      </c>
      <c r="F86" s="477">
        <v>581.36</v>
      </c>
      <c r="G86" s="477">
        <v>254.75</v>
      </c>
      <c r="H86" s="477">
        <v>1183.73</v>
      </c>
      <c r="I86" s="1"/>
      <c r="J86" s="1"/>
      <c r="K86" s="252"/>
      <c r="L86" s="20"/>
      <c r="M86" s="132">
        <f>C171</f>
        <v>1.99</v>
      </c>
      <c r="N86" s="132">
        <f>C172</f>
        <v>0.69</v>
      </c>
      <c r="O86" s="132">
        <f>C173</f>
        <v>0.44</v>
      </c>
      <c r="P86" s="132">
        <f>C174</f>
        <v>0.18</v>
      </c>
      <c r="Q86" s="132">
        <f>C175</f>
        <v>0.18</v>
      </c>
      <c r="R86" s="132">
        <f>C176</f>
        <v>4.5599999999999996</v>
      </c>
      <c r="S86" s="132">
        <f>C177</f>
        <v>0.35</v>
      </c>
      <c r="T86" s="132">
        <f>C178</f>
        <v>0.8</v>
      </c>
      <c r="U86" s="132">
        <f>C179</f>
        <v>8.02</v>
      </c>
      <c r="V86" s="132">
        <f>C180</f>
        <v>4.6900000000000004</v>
      </c>
      <c r="W86" s="132">
        <f>C181</f>
        <v>0.18</v>
      </c>
      <c r="X86" s="132">
        <f>C182</f>
        <v>8.1999999999999993</v>
      </c>
      <c r="Y86" s="20"/>
      <c r="Z86" s="435">
        <f t="shared" si="28"/>
        <v>1.99</v>
      </c>
      <c r="AA86" s="436">
        <f t="shared" si="27"/>
        <v>0.69</v>
      </c>
      <c r="AB86" s="437">
        <f t="shared" si="27"/>
        <v>0.44</v>
      </c>
      <c r="AC86" s="438">
        <f t="shared" si="27"/>
        <v>0.18</v>
      </c>
      <c r="AD86" s="439">
        <f t="shared" si="27"/>
        <v>0.18</v>
      </c>
      <c r="AE86" s="440">
        <f t="shared" si="27"/>
        <v>4.5599999999999996</v>
      </c>
      <c r="AF86" s="441">
        <f t="shared" si="27"/>
        <v>0.35</v>
      </c>
      <c r="AG86" s="442">
        <f t="shared" si="27"/>
        <v>0.8</v>
      </c>
      <c r="AH86" s="443">
        <f t="shared" si="27"/>
        <v>8.02</v>
      </c>
      <c r="AI86" s="444">
        <f t="shared" si="27"/>
        <v>4.6900000000000004</v>
      </c>
      <c r="AJ86" s="445">
        <f t="shared" si="27"/>
        <v>0.18</v>
      </c>
      <c r="AK86" s="446">
        <f t="shared" si="27"/>
        <v>8.1999999999999993</v>
      </c>
      <c r="AL86" s="22"/>
      <c r="AM86" s="22"/>
      <c r="AN86" s="3"/>
      <c r="AO86" s="472" t="s">
        <v>360</v>
      </c>
      <c r="AP86" s="40">
        <f t="shared" si="21"/>
        <v>0.34</v>
      </c>
      <c r="AQ86" s="24"/>
      <c r="AR86" s="41">
        <f>D86/$D$239</f>
        <v>1.0644796565454635</v>
      </c>
      <c r="AT86" s="42">
        <f>E86/$D$239</f>
        <v>10.387730021138184</v>
      </c>
      <c r="AU86" s="24"/>
      <c r="AV86" s="26">
        <f t="shared" si="23"/>
        <v>0</v>
      </c>
      <c r="AY86" s="1"/>
      <c r="AZ86" s="1"/>
    </row>
    <row r="87" spans="1:52" ht="15">
      <c r="A87" s="472" t="s">
        <v>361</v>
      </c>
      <c r="B87" s="462" t="s">
        <v>115</v>
      </c>
      <c r="C87" s="477">
        <v>99.66</v>
      </c>
      <c r="D87" s="477">
        <v>29071.4</v>
      </c>
      <c r="E87" s="477">
        <v>29165.48</v>
      </c>
      <c r="F87" s="477">
        <v>25006.28</v>
      </c>
      <c r="G87" s="477">
        <v>5670.13</v>
      </c>
      <c r="H87" s="477">
        <v>65814.52</v>
      </c>
      <c r="I87" s="1"/>
      <c r="J87" s="1"/>
      <c r="K87" s="252"/>
      <c r="L87" s="20"/>
      <c r="M87" s="27">
        <f>C183</f>
        <v>0.44</v>
      </c>
      <c r="N87" s="27">
        <f>C184</f>
        <v>0.09</v>
      </c>
      <c r="O87" s="27">
        <f>C185</f>
        <v>1.96</v>
      </c>
      <c r="P87" s="27">
        <f>C186</f>
        <v>5.0999999999999996</v>
      </c>
      <c r="Q87" s="27">
        <f>C187</f>
        <v>0.26</v>
      </c>
      <c r="R87" s="27">
        <f>C188</f>
        <v>0.59</v>
      </c>
      <c r="S87" s="27">
        <f>C189</f>
        <v>0.34</v>
      </c>
      <c r="T87" s="27">
        <f>C190</f>
        <v>11.68</v>
      </c>
      <c r="U87" s="27">
        <f>C191</f>
        <v>0.26</v>
      </c>
      <c r="V87" s="27">
        <f>C192</f>
        <v>3</v>
      </c>
      <c r="W87" s="27">
        <f>C193</f>
        <v>2.61</v>
      </c>
      <c r="X87" s="27">
        <f>C194</f>
        <v>0.17</v>
      </c>
      <c r="Y87" s="20"/>
      <c r="Z87" s="447">
        <f t="shared" si="28"/>
        <v>0.44</v>
      </c>
      <c r="AA87" s="448">
        <f t="shared" si="27"/>
        <v>0.09</v>
      </c>
      <c r="AB87" s="449">
        <f t="shared" si="27"/>
        <v>1.96</v>
      </c>
      <c r="AC87" s="450">
        <f t="shared" si="27"/>
        <v>5.0999999999999996</v>
      </c>
      <c r="AD87" s="451">
        <f t="shared" si="27"/>
        <v>0.26</v>
      </c>
      <c r="AE87" s="452">
        <f t="shared" si="27"/>
        <v>0.59</v>
      </c>
      <c r="AF87" s="453">
        <f t="shared" si="27"/>
        <v>0.34</v>
      </c>
      <c r="AG87" s="454">
        <f t="shared" si="27"/>
        <v>11.68</v>
      </c>
      <c r="AH87" s="455">
        <f t="shared" si="27"/>
        <v>0.26</v>
      </c>
      <c r="AI87" s="456">
        <f t="shared" si="27"/>
        <v>3</v>
      </c>
      <c r="AJ87" s="457">
        <f t="shared" si="27"/>
        <v>2.61</v>
      </c>
      <c r="AK87" s="458">
        <f t="shared" si="27"/>
        <v>0.17</v>
      </c>
      <c r="AL87" s="22"/>
      <c r="AM87" s="22"/>
      <c r="AN87" s="3"/>
      <c r="AO87" s="472" t="s">
        <v>361</v>
      </c>
      <c r="AP87" s="40">
        <f t="shared" si="21"/>
        <v>99.66</v>
      </c>
      <c r="AQ87" s="24"/>
      <c r="AR87" s="41">
        <f>D87/$D$237</f>
        <v>40.971601719399622</v>
      </c>
      <c r="AT87" s="42">
        <f>E87/$D$237</f>
        <v>41.104192798252413</v>
      </c>
      <c r="AU87" s="24"/>
      <c r="AV87" s="26">
        <f t="shared" si="23"/>
        <v>1</v>
      </c>
      <c r="AY87" s="1"/>
      <c r="AZ87" s="1"/>
    </row>
    <row r="88" spans="1:52" ht="15">
      <c r="A88" s="472" t="s">
        <v>362</v>
      </c>
      <c r="B88" s="462" t="s">
        <v>116</v>
      </c>
      <c r="C88" s="477">
        <v>0.91</v>
      </c>
      <c r="D88" s="477">
        <v>640.01</v>
      </c>
      <c r="E88" s="477">
        <v>3995.02</v>
      </c>
      <c r="F88" s="477">
        <v>561.6</v>
      </c>
      <c r="G88" s="477">
        <v>228.75</v>
      </c>
      <c r="H88" s="477">
        <v>1239.8900000000001</v>
      </c>
      <c r="I88" s="1"/>
      <c r="J88" s="1"/>
      <c r="K88" s="252"/>
      <c r="L88" s="2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22"/>
      <c r="Y88" s="20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2"/>
      <c r="AM88" s="22"/>
      <c r="AN88" s="3"/>
      <c r="AO88" s="472" t="s">
        <v>362</v>
      </c>
      <c r="AP88" s="40">
        <f t="shared" si="21"/>
        <v>0.91</v>
      </c>
      <c r="AQ88" s="24"/>
      <c r="AR88" s="41">
        <f>D88/$D$238</f>
        <v>1.1320597859732908</v>
      </c>
      <c r="AT88" s="42">
        <f>E88/$D$238</f>
        <v>7.0664544087733256</v>
      </c>
      <c r="AU88" s="24"/>
      <c r="AV88" s="26">
        <f t="shared" si="23"/>
        <v>0</v>
      </c>
      <c r="AY88" s="1"/>
      <c r="AZ88" s="1"/>
    </row>
    <row r="89" spans="1:52" ht="15">
      <c r="A89" s="472" t="s">
        <v>363</v>
      </c>
      <c r="B89" s="462" t="s">
        <v>117</v>
      </c>
      <c r="C89" s="477">
        <v>91.59</v>
      </c>
      <c r="D89" s="477">
        <v>13827.17</v>
      </c>
      <c r="E89" s="477">
        <v>14950.62</v>
      </c>
      <c r="F89" s="477">
        <v>10741.12</v>
      </c>
      <c r="G89" s="477">
        <v>1772.94</v>
      </c>
      <c r="H89" s="477">
        <v>36166.83</v>
      </c>
      <c r="I89" s="1"/>
      <c r="J89" s="1"/>
      <c r="K89" s="252"/>
      <c r="L89" s="2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22"/>
      <c r="Y89" s="20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2"/>
      <c r="AM89" s="22"/>
      <c r="AN89" s="3"/>
      <c r="AO89" s="472" t="s">
        <v>363</v>
      </c>
      <c r="AP89" s="40">
        <f t="shared" si="21"/>
        <v>91.59</v>
      </c>
      <c r="AQ89" s="24"/>
      <c r="AR89" s="41">
        <f t="shared" si="22"/>
        <v>19.075379033481866</v>
      </c>
      <c r="AT89" s="42">
        <f>E89/$D$236</f>
        <v>20.625243147047058</v>
      </c>
      <c r="AU89" s="24"/>
      <c r="AV89" s="26">
        <f t="shared" si="23"/>
        <v>1</v>
      </c>
      <c r="AY89" s="1"/>
      <c r="AZ89" s="1"/>
    </row>
    <row r="90" spans="1:52" ht="20">
      <c r="A90" s="472" t="s">
        <v>364</v>
      </c>
      <c r="B90" s="462" t="s">
        <v>118</v>
      </c>
      <c r="C90" s="477">
        <v>0.25</v>
      </c>
      <c r="D90" s="477">
        <v>596.94000000000005</v>
      </c>
      <c r="E90" s="477">
        <v>2910.96</v>
      </c>
      <c r="F90" s="477">
        <v>536.64</v>
      </c>
      <c r="G90" s="477">
        <v>210.08</v>
      </c>
      <c r="H90" s="477">
        <v>1192.05</v>
      </c>
      <c r="I90" s="1"/>
      <c r="J90" s="1"/>
      <c r="K90" s="252"/>
      <c r="L90" s="20"/>
      <c r="M90" s="128" t="s">
        <v>18</v>
      </c>
      <c r="N90" s="21" t="s">
        <v>22</v>
      </c>
      <c r="P90" s="3"/>
      <c r="Q90" s="3"/>
      <c r="R90" s="3"/>
      <c r="S90" s="3"/>
      <c r="T90" s="3"/>
      <c r="U90" s="3"/>
      <c r="V90" s="3"/>
      <c r="W90" s="3"/>
      <c r="X90" s="22"/>
      <c r="Y90" s="20"/>
      <c r="Z90" s="128" t="s">
        <v>18</v>
      </c>
      <c r="AA90" s="21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22"/>
      <c r="AM90" s="22"/>
      <c r="AN90" s="3"/>
      <c r="AO90" s="472" t="s">
        <v>364</v>
      </c>
      <c r="AP90" s="40">
        <f t="shared" si="21"/>
        <v>0.25</v>
      </c>
      <c r="AQ90" s="24"/>
      <c r="AR90" s="41">
        <f>D90/$D$237</f>
        <v>0.84129377774645919</v>
      </c>
      <c r="AT90" s="42">
        <f>E90/$D$237</f>
        <v>4.102543865830456</v>
      </c>
      <c r="AU90" s="24"/>
      <c r="AV90" s="26">
        <f t="shared" si="23"/>
        <v>0</v>
      </c>
      <c r="AY90" s="1"/>
      <c r="AZ90" s="1"/>
    </row>
    <row r="91" spans="1:52" ht="15">
      <c r="A91" s="473" t="s">
        <v>365</v>
      </c>
      <c r="B91" s="462" t="s">
        <v>119</v>
      </c>
      <c r="C91" s="477">
        <v>0.51</v>
      </c>
      <c r="D91" s="477">
        <v>669.96</v>
      </c>
      <c r="E91" s="477">
        <v>11963.64</v>
      </c>
      <c r="F91" s="477">
        <v>551.20000000000005</v>
      </c>
      <c r="G91" s="477">
        <v>234</v>
      </c>
      <c r="H91" s="477">
        <v>1225.1199999999999</v>
      </c>
      <c r="I91" s="1"/>
      <c r="J91" s="1"/>
      <c r="K91" s="252"/>
      <c r="M91" s="27">
        <f>C195</f>
        <v>0.13</v>
      </c>
      <c r="N91" s="27">
        <f>C196</f>
        <v>0.53</v>
      </c>
      <c r="O91" s="27">
        <f>C197</f>
        <v>0.18</v>
      </c>
      <c r="P91" s="27">
        <f>C198</f>
        <v>0.09</v>
      </c>
      <c r="Q91" s="27">
        <f>C199</f>
        <v>0.09</v>
      </c>
      <c r="R91" s="27">
        <f>C200</f>
        <v>0.09</v>
      </c>
      <c r="S91" s="27">
        <f>C201</f>
        <v>95.79</v>
      </c>
      <c r="T91" s="27">
        <f>C202</f>
        <v>0.17</v>
      </c>
      <c r="U91" s="27">
        <f>C203</f>
        <v>0.26</v>
      </c>
      <c r="V91" s="27">
        <f>C204</f>
        <v>0.35</v>
      </c>
      <c r="W91" s="27">
        <f>C205</f>
        <v>0.51</v>
      </c>
      <c r="X91" s="27">
        <f>C206</f>
        <v>0</v>
      </c>
      <c r="Y91" s="20"/>
      <c r="Z91" s="348">
        <f>M91</f>
        <v>0.13</v>
      </c>
      <c r="AA91" s="349">
        <f t="shared" ref="AA91:AK98" si="29">N91</f>
        <v>0.53</v>
      </c>
      <c r="AB91" s="350">
        <f t="shared" si="29"/>
        <v>0.18</v>
      </c>
      <c r="AC91" s="351">
        <f t="shared" si="29"/>
        <v>0.09</v>
      </c>
      <c r="AD91" s="352">
        <f t="shared" si="29"/>
        <v>0.09</v>
      </c>
      <c r="AE91" s="353">
        <f t="shared" si="29"/>
        <v>0.09</v>
      </c>
      <c r="AF91" s="354">
        <f t="shared" si="29"/>
        <v>95.79</v>
      </c>
      <c r="AG91" s="355">
        <f t="shared" si="29"/>
        <v>0.17</v>
      </c>
      <c r="AH91" s="356">
        <f t="shared" si="29"/>
        <v>0.26</v>
      </c>
      <c r="AI91" s="357">
        <f t="shared" si="29"/>
        <v>0.35</v>
      </c>
      <c r="AJ91" s="459">
        <f t="shared" si="29"/>
        <v>0.51</v>
      </c>
      <c r="AK91" s="359">
        <f t="shared" si="29"/>
        <v>0</v>
      </c>
      <c r="AL91" s="22"/>
      <c r="AM91" s="22"/>
      <c r="AN91" s="3"/>
      <c r="AO91" s="473" t="s">
        <v>365</v>
      </c>
      <c r="AP91" s="40">
        <f t="shared" si="21"/>
        <v>0.51</v>
      </c>
      <c r="AQ91" s="24"/>
      <c r="AR91" s="41">
        <f>D91/$D$235</f>
        <v>0.98383188686726286</v>
      </c>
      <c r="AT91" s="42">
        <f>E91/$D$235</f>
        <v>17.56852724789638</v>
      </c>
      <c r="AU91" s="24"/>
      <c r="AV91" s="26">
        <f t="shared" si="23"/>
        <v>0</v>
      </c>
      <c r="AY91" s="1"/>
      <c r="AZ91" s="1"/>
    </row>
    <row r="92" spans="1:52" ht="15">
      <c r="A92" s="472" t="s">
        <v>366</v>
      </c>
      <c r="B92" s="462" t="s">
        <v>120</v>
      </c>
      <c r="C92" s="477">
        <v>0.92</v>
      </c>
      <c r="D92" s="477">
        <v>684.26</v>
      </c>
      <c r="E92" s="477">
        <v>4812.2700000000004</v>
      </c>
      <c r="F92" s="477">
        <v>567.84</v>
      </c>
      <c r="G92" s="477">
        <v>225.63</v>
      </c>
      <c r="H92" s="477">
        <v>1406.5</v>
      </c>
      <c r="I92" s="1"/>
      <c r="J92" s="1"/>
      <c r="K92" s="252"/>
      <c r="M92" s="27">
        <f>C207</f>
        <v>0.45</v>
      </c>
      <c r="N92" s="27">
        <f>C208</f>
        <v>0.96</v>
      </c>
      <c r="O92" s="27">
        <f>C209</f>
        <v>93.9</v>
      </c>
      <c r="P92" s="27">
        <f>C210</f>
        <v>0.26</v>
      </c>
      <c r="Q92" s="27">
        <f>C211</f>
        <v>95.2</v>
      </c>
      <c r="R92" s="27">
        <f>C212</f>
        <v>0.17</v>
      </c>
      <c r="S92" s="27">
        <f>C213</f>
        <v>0.08</v>
      </c>
      <c r="T92" s="27">
        <f>C214</f>
        <v>3.25</v>
      </c>
      <c r="U92" s="27">
        <f>C215</f>
        <v>0.17</v>
      </c>
      <c r="V92" s="27">
        <f>C216</f>
        <v>98.43</v>
      </c>
      <c r="W92" s="27">
        <f>C217</f>
        <v>0.76</v>
      </c>
      <c r="X92" s="27">
        <f>C218</f>
        <v>0.61</v>
      </c>
      <c r="Y92" s="20"/>
      <c r="Z92" s="129">
        <f t="shared" ref="Z92:Z98" si="30">M92</f>
        <v>0.45</v>
      </c>
      <c r="AA92" s="129">
        <f t="shared" si="29"/>
        <v>0.96</v>
      </c>
      <c r="AB92" s="129">
        <f t="shared" si="29"/>
        <v>93.9</v>
      </c>
      <c r="AC92" s="129">
        <f t="shared" si="29"/>
        <v>0.26</v>
      </c>
      <c r="AD92" s="129">
        <f t="shared" si="29"/>
        <v>95.2</v>
      </c>
      <c r="AE92" s="129">
        <f t="shared" si="29"/>
        <v>0.17</v>
      </c>
      <c r="AF92" s="129">
        <f t="shared" si="29"/>
        <v>0.08</v>
      </c>
      <c r="AG92" s="129">
        <f t="shared" si="29"/>
        <v>3.25</v>
      </c>
      <c r="AH92" s="129">
        <f t="shared" si="29"/>
        <v>0.17</v>
      </c>
      <c r="AI92" s="129">
        <f t="shared" si="29"/>
        <v>98.43</v>
      </c>
      <c r="AJ92" s="362">
        <f t="shared" si="29"/>
        <v>0.76</v>
      </c>
      <c r="AK92" s="129">
        <f t="shared" si="29"/>
        <v>0.61</v>
      </c>
      <c r="AL92" s="22"/>
      <c r="AM92" s="22"/>
      <c r="AN92" s="3"/>
      <c r="AO92" s="472" t="s">
        <v>366</v>
      </c>
      <c r="AP92" s="40">
        <f t="shared" si="21"/>
        <v>0.92</v>
      </c>
      <c r="AQ92" s="24"/>
      <c r="AR92" s="41">
        <f>D92/$D$235</f>
        <v>1.0048313435246781</v>
      </c>
      <c r="AT92" s="42">
        <f>E92/$D$235</f>
        <v>7.0667870831314161</v>
      </c>
      <c r="AU92" s="24"/>
      <c r="AV92" s="26">
        <f t="shared" si="23"/>
        <v>0</v>
      </c>
      <c r="AY92" s="1"/>
      <c r="AZ92" s="1"/>
    </row>
    <row r="93" spans="1:52" ht="15">
      <c r="A93" s="472" t="s">
        <v>367</v>
      </c>
      <c r="B93" s="462" t="s">
        <v>121</v>
      </c>
      <c r="C93" s="477">
        <v>0.75</v>
      </c>
      <c r="D93" s="477">
        <v>644.02</v>
      </c>
      <c r="E93" s="477">
        <v>6268.66</v>
      </c>
      <c r="F93" s="477">
        <v>542.88</v>
      </c>
      <c r="G93" s="477">
        <v>213.15</v>
      </c>
      <c r="H93" s="477">
        <v>1325.01</v>
      </c>
      <c r="I93" s="1"/>
      <c r="J93" s="1"/>
      <c r="K93" s="252"/>
      <c r="M93" s="27">
        <f>C219</f>
        <v>0.62</v>
      </c>
      <c r="N93" s="27">
        <f>C220</f>
        <v>99.56</v>
      </c>
      <c r="O93" s="27">
        <f>C221</f>
        <v>99.21</v>
      </c>
      <c r="P93" s="27">
        <f>C222</f>
        <v>0.09</v>
      </c>
      <c r="Q93" s="27">
        <f>C223</f>
        <v>0.69</v>
      </c>
      <c r="R93" s="27">
        <f>C224</f>
        <v>0.17</v>
      </c>
      <c r="S93" s="27">
        <f>C225</f>
        <v>0.18</v>
      </c>
      <c r="T93" s="27">
        <f>C226</f>
        <v>0.53</v>
      </c>
      <c r="U93" s="27">
        <f>C227</f>
        <v>96.22</v>
      </c>
      <c r="V93" s="27">
        <f>C228</f>
        <v>1.84</v>
      </c>
      <c r="W93" s="27">
        <f>C229</f>
        <v>7.78</v>
      </c>
      <c r="X93" s="27">
        <f>C230</f>
        <v>96.5</v>
      </c>
      <c r="Y93" s="20"/>
      <c r="Z93" s="129">
        <f t="shared" si="30"/>
        <v>0.62</v>
      </c>
      <c r="AA93" s="129">
        <f t="shared" si="29"/>
        <v>99.56</v>
      </c>
      <c r="AB93" s="129">
        <f t="shared" si="29"/>
        <v>99.21</v>
      </c>
      <c r="AC93" s="129">
        <f t="shared" si="29"/>
        <v>0.09</v>
      </c>
      <c r="AD93" s="129">
        <f t="shared" si="29"/>
        <v>0.69</v>
      </c>
      <c r="AE93" s="129">
        <f t="shared" si="29"/>
        <v>0.17</v>
      </c>
      <c r="AF93" s="129">
        <f t="shared" si="29"/>
        <v>0.18</v>
      </c>
      <c r="AG93" s="129">
        <f t="shared" si="29"/>
        <v>0.53</v>
      </c>
      <c r="AH93" s="129">
        <f t="shared" si="29"/>
        <v>96.22</v>
      </c>
      <c r="AI93" s="129">
        <f t="shared" si="29"/>
        <v>1.84</v>
      </c>
      <c r="AJ93" s="362">
        <f t="shared" si="29"/>
        <v>7.78</v>
      </c>
      <c r="AK93" s="129">
        <f t="shared" si="29"/>
        <v>96.5</v>
      </c>
      <c r="AL93" s="22"/>
      <c r="AM93" s="22"/>
      <c r="AN93" s="3"/>
      <c r="AO93" s="472" t="s">
        <v>367</v>
      </c>
      <c r="AP93" s="40">
        <f t="shared" si="21"/>
        <v>0.75</v>
      </c>
      <c r="AQ93" s="24"/>
      <c r="AR93" s="41">
        <f t="shared" si="22"/>
        <v>0.88846275883951598</v>
      </c>
      <c r="AT93" s="42">
        <f>E93/$D$236</f>
        <v>8.647978258170431</v>
      </c>
      <c r="AU93" s="24"/>
      <c r="AV93" s="26">
        <f t="shared" si="23"/>
        <v>0</v>
      </c>
      <c r="AX93" s="1"/>
      <c r="AY93" s="1"/>
      <c r="AZ93" s="1"/>
    </row>
    <row r="94" spans="1:52" ht="15">
      <c r="A94" s="472" t="s">
        <v>368</v>
      </c>
      <c r="B94" s="462" t="s">
        <v>122</v>
      </c>
      <c r="C94" s="477">
        <v>0.08</v>
      </c>
      <c r="D94" s="477">
        <v>618.13</v>
      </c>
      <c r="E94" s="477">
        <v>2690.48</v>
      </c>
      <c r="F94" s="477">
        <v>563.67999999999995</v>
      </c>
      <c r="G94" s="477">
        <v>227.71</v>
      </c>
      <c r="H94" s="477">
        <v>1225.33</v>
      </c>
      <c r="I94" s="1"/>
      <c r="J94" s="1"/>
      <c r="K94" s="252"/>
      <c r="M94" s="27">
        <f>C231</f>
        <v>94.66</v>
      </c>
      <c r="N94" s="27">
        <f>C232</f>
        <v>91.57</v>
      </c>
      <c r="O94" s="27">
        <f>C233</f>
        <v>0.45</v>
      </c>
      <c r="P94" s="27">
        <f>C234</f>
        <v>0.95</v>
      </c>
      <c r="Q94" s="130"/>
      <c r="R94" s="130"/>
      <c r="S94" s="130"/>
      <c r="T94" s="130"/>
      <c r="U94" s="130"/>
      <c r="V94" s="130"/>
      <c r="W94" s="130"/>
      <c r="X94" s="130"/>
      <c r="Y94" s="20"/>
      <c r="Z94" s="129">
        <f t="shared" si="30"/>
        <v>94.66</v>
      </c>
      <c r="AA94" s="129">
        <f t="shared" si="29"/>
        <v>91.57</v>
      </c>
      <c r="AB94" s="129">
        <f t="shared" si="29"/>
        <v>0.45</v>
      </c>
      <c r="AC94" s="129">
        <f t="shared" si="29"/>
        <v>0.95</v>
      </c>
      <c r="AD94" s="129">
        <f t="shared" si="29"/>
        <v>0</v>
      </c>
      <c r="AE94" s="129">
        <f t="shared" si="29"/>
        <v>0</v>
      </c>
      <c r="AF94" s="129">
        <f t="shared" si="29"/>
        <v>0</v>
      </c>
      <c r="AG94" s="129">
        <f t="shared" si="29"/>
        <v>0</v>
      </c>
      <c r="AH94" s="129">
        <f t="shared" si="29"/>
        <v>0</v>
      </c>
      <c r="AI94" s="129">
        <f t="shared" si="29"/>
        <v>0</v>
      </c>
      <c r="AJ94" s="362">
        <f t="shared" si="29"/>
        <v>0</v>
      </c>
      <c r="AK94" s="129">
        <f t="shared" si="29"/>
        <v>0</v>
      </c>
      <c r="AL94" s="22"/>
      <c r="AM94" s="22"/>
      <c r="AN94" s="3"/>
      <c r="AO94" s="472" t="s">
        <v>368</v>
      </c>
      <c r="AP94" s="40">
        <f t="shared" si="21"/>
        <v>0.08</v>
      </c>
      <c r="AQ94" s="24"/>
      <c r="AR94" s="41">
        <f t="shared" si="22"/>
        <v>0.8527460096293128</v>
      </c>
      <c r="AT94" s="42">
        <f>E94/$D$236</f>
        <v>3.7116724378164361</v>
      </c>
      <c r="AU94" s="24"/>
      <c r="AV94" s="26">
        <f t="shared" si="23"/>
        <v>0</v>
      </c>
      <c r="AX94" s="1"/>
      <c r="AY94" s="1"/>
      <c r="AZ94" s="1"/>
    </row>
    <row r="95" spans="1:52" ht="15">
      <c r="A95" s="472" t="s">
        <v>369</v>
      </c>
      <c r="B95" s="462" t="s">
        <v>123</v>
      </c>
      <c r="C95" s="477">
        <v>99.36</v>
      </c>
      <c r="D95" s="477">
        <v>43800.58</v>
      </c>
      <c r="E95" s="477">
        <v>44075.97</v>
      </c>
      <c r="F95" s="477">
        <v>36751.519999999997</v>
      </c>
      <c r="G95" s="477">
        <v>11372.71</v>
      </c>
      <c r="H95" s="477">
        <v>98674.62</v>
      </c>
      <c r="I95" s="1"/>
      <c r="J95" s="1"/>
      <c r="K95" s="252"/>
      <c r="M95" s="27">
        <f>C235</f>
        <v>0</v>
      </c>
      <c r="N95" s="27">
        <f>C236</f>
        <v>0</v>
      </c>
      <c r="O95" s="27">
        <f>C237</f>
        <v>0</v>
      </c>
      <c r="P95" s="27">
        <f>C238</f>
        <v>0</v>
      </c>
      <c r="Q95" s="27">
        <f>C239</f>
        <v>0</v>
      </c>
      <c r="R95" s="130"/>
      <c r="S95" s="130"/>
      <c r="T95" s="130"/>
      <c r="U95" s="130"/>
      <c r="V95" s="130"/>
      <c r="W95" s="130"/>
      <c r="X95" s="130"/>
      <c r="Y95" s="20"/>
      <c r="Z95" s="129">
        <f t="shared" si="30"/>
        <v>0</v>
      </c>
      <c r="AA95" s="129">
        <f t="shared" si="29"/>
        <v>0</v>
      </c>
      <c r="AB95" s="129">
        <f t="shared" si="29"/>
        <v>0</v>
      </c>
      <c r="AC95" s="129">
        <f t="shared" si="29"/>
        <v>0</v>
      </c>
      <c r="AD95" s="129">
        <f t="shared" si="29"/>
        <v>0</v>
      </c>
      <c r="AE95" s="129">
        <f t="shared" si="29"/>
        <v>0</v>
      </c>
      <c r="AF95" s="129">
        <f t="shared" si="29"/>
        <v>0</v>
      </c>
      <c r="AG95" s="129">
        <f t="shared" si="29"/>
        <v>0</v>
      </c>
      <c r="AH95" s="129">
        <f t="shared" si="29"/>
        <v>0</v>
      </c>
      <c r="AI95" s="129">
        <f t="shared" si="29"/>
        <v>0</v>
      </c>
      <c r="AJ95" s="362">
        <f t="shared" si="29"/>
        <v>0</v>
      </c>
      <c r="AK95" s="129">
        <f t="shared" si="29"/>
        <v>0</v>
      </c>
      <c r="AL95" s="22"/>
      <c r="AM95" s="22"/>
      <c r="AN95" s="3"/>
      <c r="AO95" s="472" t="s">
        <v>369</v>
      </c>
      <c r="AP95" s="40">
        <f t="shared" si="21"/>
        <v>99.36</v>
      </c>
      <c r="AQ95" s="24"/>
      <c r="AR95" s="41">
        <f t="shared" si="22"/>
        <v>60.42542800778071</v>
      </c>
      <c r="AT95" s="42">
        <f>E95/$D$236</f>
        <v>60.805344406583252</v>
      </c>
      <c r="AU95" s="24"/>
      <c r="AV95" s="26">
        <f t="shared" si="23"/>
        <v>1</v>
      </c>
      <c r="AX95" s="1"/>
      <c r="AY95" s="1"/>
      <c r="AZ95" s="1"/>
    </row>
    <row r="96" spans="1:52" ht="15">
      <c r="A96" s="472" t="s">
        <v>370</v>
      </c>
      <c r="B96" s="462" t="s">
        <v>124</v>
      </c>
      <c r="C96" s="477">
        <v>0.5</v>
      </c>
      <c r="D96" s="477">
        <v>633.49</v>
      </c>
      <c r="E96" s="477">
        <v>3173.04</v>
      </c>
      <c r="F96" s="477">
        <v>567.84</v>
      </c>
      <c r="G96" s="477">
        <v>208</v>
      </c>
      <c r="H96" s="477">
        <v>1264.07</v>
      </c>
      <c r="I96" s="1"/>
      <c r="J96" s="1"/>
      <c r="K96" s="252"/>
      <c r="M96" s="27">
        <f>C240</f>
        <v>99.47</v>
      </c>
      <c r="N96" s="27">
        <f>C241</f>
        <v>99.49</v>
      </c>
      <c r="O96" s="27">
        <f>C242</f>
        <v>0.52</v>
      </c>
      <c r="P96" s="27">
        <f>C243</f>
        <v>0.44</v>
      </c>
      <c r="Q96" s="27">
        <f>C244</f>
        <v>95.55</v>
      </c>
      <c r="R96" s="27">
        <f>C245</f>
        <v>0.26</v>
      </c>
      <c r="S96" s="27">
        <f>C246</f>
        <v>0.09</v>
      </c>
      <c r="T96" s="27">
        <f>C247</f>
        <v>0.35</v>
      </c>
      <c r="U96" s="27">
        <f>C248</f>
        <v>1.42</v>
      </c>
      <c r="V96" s="27">
        <f>C249</f>
        <v>50.61</v>
      </c>
      <c r="W96" s="27">
        <f>C250</f>
        <v>6.31</v>
      </c>
      <c r="X96" s="27">
        <f>C251</f>
        <v>0.26</v>
      </c>
      <c r="Y96" s="20"/>
      <c r="Z96" s="129">
        <f t="shared" si="30"/>
        <v>99.47</v>
      </c>
      <c r="AA96" s="129">
        <f t="shared" si="29"/>
        <v>99.49</v>
      </c>
      <c r="AB96" s="129">
        <f t="shared" si="29"/>
        <v>0.52</v>
      </c>
      <c r="AC96" s="129">
        <f t="shared" si="29"/>
        <v>0.44</v>
      </c>
      <c r="AD96" s="129">
        <f t="shared" si="29"/>
        <v>95.55</v>
      </c>
      <c r="AE96" s="129">
        <f t="shared" si="29"/>
        <v>0.26</v>
      </c>
      <c r="AF96" s="129">
        <f t="shared" si="29"/>
        <v>0.09</v>
      </c>
      <c r="AG96" s="129">
        <f t="shared" si="29"/>
        <v>0.35</v>
      </c>
      <c r="AH96" s="129">
        <f t="shared" si="29"/>
        <v>1.42</v>
      </c>
      <c r="AI96" s="129">
        <f t="shared" si="29"/>
        <v>50.61</v>
      </c>
      <c r="AJ96" s="362">
        <f t="shared" si="29"/>
        <v>6.31</v>
      </c>
      <c r="AK96" s="129">
        <f t="shared" si="29"/>
        <v>0.26</v>
      </c>
      <c r="AL96" s="22"/>
      <c r="AM96" s="22"/>
      <c r="AN96" s="3"/>
      <c r="AO96" s="472" t="s">
        <v>370</v>
      </c>
      <c r="AP96" s="40">
        <f t="shared" si="21"/>
        <v>0.5</v>
      </c>
      <c r="AQ96" s="24"/>
      <c r="AR96" s="41">
        <f t="shared" si="22"/>
        <v>0.87393601611323413</v>
      </c>
      <c r="AT96" s="42">
        <f>E96/$D$236</f>
        <v>4.377391808186295</v>
      </c>
      <c r="AU96" s="24"/>
      <c r="AV96" s="26">
        <f t="shared" si="23"/>
        <v>0</v>
      </c>
      <c r="AY96" s="1"/>
      <c r="AZ96" s="1"/>
    </row>
    <row r="97" spans="1:52" ht="15">
      <c r="A97" s="472" t="s">
        <v>371</v>
      </c>
      <c r="B97" s="462" t="s">
        <v>125</v>
      </c>
      <c r="C97" s="477">
        <v>0.08</v>
      </c>
      <c r="D97" s="477">
        <v>569.19000000000005</v>
      </c>
      <c r="E97" s="477">
        <v>4759.04</v>
      </c>
      <c r="F97" s="477">
        <v>511.16</v>
      </c>
      <c r="G97" s="477">
        <v>189.28</v>
      </c>
      <c r="H97" s="477">
        <v>1130.69</v>
      </c>
      <c r="I97" s="1"/>
      <c r="J97" s="1"/>
      <c r="K97" s="252"/>
      <c r="M97" s="27">
        <f>C252</f>
        <v>81.400000000000006</v>
      </c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20"/>
      <c r="Z97" s="129">
        <f t="shared" si="30"/>
        <v>81.400000000000006</v>
      </c>
      <c r="AA97" s="129">
        <f t="shared" si="29"/>
        <v>0</v>
      </c>
      <c r="AB97" s="129">
        <f t="shared" si="29"/>
        <v>0</v>
      </c>
      <c r="AC97" s="129">
        <f t="shared" si="29"/>
        <v>0</v>
      </c>
      <c r="AD97" s="129">
        <f t="shared" si="29"/>
        <v>0</v>
      </c>
      <c r="AE97" s="129">
        <f t="shared" si="29"/>
        <v>0</v>
      </c>
      <c r="AF97" s="129">
        <f t="shared" si="29"/>
        <v>0</v>
      </c>
      <c r="AG97" s="129">
        <f t="shared" si="29"/>
        <v>0</v>
      </c>
      <c r="AH97" s="129">
        <f t="shared" si="29"/>
        <v>0</v>
      </c>
      <c r="AI97" s="129">
        <f t="shared" si="29"/>
        <v>0</v>
      </c>
      <c r="AJ97" s="362">
        <f t="shared" si="29"/>
        <v>0</v>
      </c>
      <c r="AK97" s="129">
        <f t="shared" si="29"/>
        <v>0</v>
      </c>
      <c r="AL97" s="22"/>
      <c r="AM97" s="22"/>
      <c r="AN97" s="3"/>
      <c r="AO97" s="472" t="s">
        <v>371</v>
      </c>
      <c r="AP97" s="40">
        <f t="shared" si="21"/>
        <v>0.08</v>
      </c>
      <c r="AQ97" s="24"/>
      <c r="AR97" s="41">
        <f t="shared" si="22"/>
        <v>0.7852304551160898</v>
      </c>
      <c r="AT97" s="42">
        <f>E97/$D$236</f>
        <v>6.5653703422682685</v>
      </c>
      <c r="AU97" s="24"/>
      <c r="AV97" s="26">
        <f t="shared" si="23"/>
        <v>0</v>
      </c>
      <c r="AY97" s="1"/>
      <c r="AZ97" s="1"/>
    </row>
    <row r="98" spans="1:52" ht="15">
      <c r="A98" s="473" t="s">
        <v>372</v>
      </c>
      <c r="B98" s="462" t="s">
        <v>126</v>
      </c>
      <c r="C98" s="477">
        <v>0.74</v>
      </c>
      <c r="D98" s="477">
        <v>570.76</v>
      </c>
      <c r="E98" s="477">
        <v>1898.46</v>
      </c>
      <c r="F98" s="477">
        <v>516.36</v>
      </c>
      <c r="G98" s="477">
        <v>192.4</v>
      </c>
      <c r="H98" s="477">
        <v>1107.3399999999999</v>
      </c>
      <c r="I98" s="1"/>
      <c r="J98" s="1"/>
      <c r="K98" s="252"/>
      <c r="M98" s="27">
        <f>C253</f>
        <v>0</v>
      </c>
      <c r="N98" s="27">
        <f>C254</f>
        <v>0</v>
      </c>
      <c r="O98" s="27">
        <f>C255</f>
        <v>0</v>
      </c>
      <c r="P98" s="27">
        <f>C256</f>
        <v>0</v>
      </c>
      <c r="Q98" s="130"/>
      <c r="R98" s="130"/>
      <c r="S98" s="130"/>
      <c r="T98" s="130"/>
      <c r="U98" s="130"/>
      <c r="V98" s="130"/>
      <c r="W98" s="130"/>
      <c r="X98" s="130"/>
      <c r="Y98" s="20"/>
      <c r="Z98" s="129">
        <f t="shared" si="30"/>
        <v>0</v>
      </c>
      <c r="AA98" s="129">
        <f t="shared" si="29"/>
        <v>0</v>
      </c>
      <c r="AB98" s="129">
        <f t="shared" si="29"/>
        <v>0</v>
      </c>
      <c r="AC98" s="129">
        <f t="shared" si="29"/>
        <v>0</v>
      </c>
      <c r="AD98" s="129">
        <f t="shared" si="29"/>
        <v>0</v>
      </c>
      <c r="AE98" s="129">
        <f t="shared" si="29"/>
        <v>0</v>
      </c>
      <c r="AF98" s="129">
        <f t="shared" si="29"/>
        <v>0</v>
      </c>
      <c r="AG98" s="129">
        <f t="shared" si="29"/>
        <v>0</v>
      </c>
      <c r="AH98" s="129">
        <f t="shared" si="29"/>
        <v>0</v>
      </c>
      <c r="AI98" s="129">
        <f t="shared" si="29"/>
        <v>0</v>
      </c>
      <c r="AJ98" s="362">
        <f t="shared" si="29"/>
        <v>0</v>
      </c>
      <c r="AK98" s="129">
        <f t="shared" si="29"/>
        <v>0</v>
      </c>
      <c r="AL98" s="22"/>
      <c r="AM98" s="22"/>
      <c r="AN98" s="3"/>
      <c r="AO98" s="473" t="s">
        <v>372</v>
      </c>
      <c r="AP98" s="40">
        <f t="shared" si="21"/>
        <v>0.74</v>
      </c>
      <c r="AQ98" s="24"/>
      <c r="AR98" s="41">
        <f>D98/$D$238</f>
        <v>1.0095692933580966</v>
      </c>
      <c r="AT98" s="42">
        <f>E98/$D$238</f>
        <v>3.3580260015919343</v>
      </c>
      <c r="AU98" s="24"/>
      <c r="AV98" s="26">
        <f t="shared" si="23"/>
        <v>0</v>
      </c>
      <c r="AY98" s="1"/>
      <c r="AZ98" s="1"/>
    </row>
    <row r="99" spans="1:52" ht="16" thickBot="1">
      <c r="A99" s="472" t="s">
        <v>277</v>
      </c>
      <c r="B99" s="474"/>
      <c r="C99" s="477">
        <v>1.02</v>
      </c>
      <c r="D99" s="477">
        <v>899.49</v>
      </c>
      <c r="E99" s="477">
        <v>8055.67</v>
      </c>
      <c r="F99" s="477">
        <v>760.76</v>
      </c>
      <c r="G99" s="477">
        <v>283.92</v>
      </c>
      <c r="H99" s="477">
        <v>1739.19</v>
      </c>
      <c r="I99" s="1"/>
      <c r="J99" s="1"/>
      <c r="K99" s="252"/>
      <c r="L99" s="135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8"/>
      <c r="Y99" s="135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8"/>
      <c r="AM99" s="22"/>
      <c r="AN99" s="3"/>
      <c r="AO99" s="472" t="s">
        <v>277</v>
      </c>
      <c r="AP99" s="40">
        <f t="shared" si="21"/>
        <v>1.02</v>
      </c>
      <c r="AQ99" s="24"/>
      <c r="AR99" s="41">
        <f t="shared" si="22"/>
        <v>1.2408983679832246</v>
      </c>
      <c r="AT99" s="42">
        <f t="shared" ref="AT99:AT105" si="31">E99/$D$236</f>
        <v>11.11326168830273</v>
      </c>
      <c r="AU99" s="24"/>
      <c r="AV99" s="26">
        <f t="shared" si="23"/>
        <v>0</v>
      </c>
      <c r="AY99" s="1"/>
      <c r="AZ99" s="1"/>
    </row>
    <row r="100" spans="1:52" ht="16" thickTop="1">
      <c r="A100" s="472" t="s">
        <v>373</v>
      </c>
      <c r="B100" s="462" t="s">
        <v>127</v>
      </c>
      <c r="C100" s="477">
        <v>0.63</v>
      </c>
      <c r="D100" s="477">
        <v>833.32</v>
      </c>
      <c r="E100" s="477">
        <v>3521.29</v>
      </c>
      <c r="F100" s="477">
        <v>748.8</v>
      </c>
      <c r="G100" s="477">
        <v>293.18</v>
      </c>
      <c r="H100" s="477">
        <v>1673.62</v>
      </c>
      <c r="I100" s="1"/>
      <c r="J100" s="1"/>
      <c r="K100" s="252"/>
      <c r="L100" s="139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2"/>
      <c r="Y100" s="139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2"/>
      <c r="AM100" s="22"/>
      <c r="AN100" s="3"/>
      <c r="AO100" s="472" t="s">
        <v>373</v>
      </c>
      <c r="AP100" s="40">
        <f t="shared" si="21"/>
        <v>0.63</v>
      </c>
      <c r="AQ100" s="24"/>
      <c r="AR100" s="41">
        <f t="shared" si="22"/>
        <v>1.14961303406128</v>
      </c>
      <c r="AT100" s="42">
        <f t="shared" si="31"/>
        <v>4.8578227820160853</v>
      </c>
      <c r="AU100" s="24"/>
      <c r="AV100" s="26">
        <f t="shared" si="23"/>
        <v>0</v>
      </c>
      <c r="AY100" s="1"/>
      <c r="AZ100" s="1"/>
    </row>
    <row r="101" spans="1:52" ht="20">
      <c r="A101" s="472" t="s">
        <v>374</v>
      </c>
      <c r="B101" s="462" t="s">
        <v>128</v>
      </c>
      <c r="C101" s="477">
        <v>0.09</v>
      </c>
      <c r="D101" s="477">
        <v>682.72</v>
      </c>
      <c r="E101" s="477">
        <v>3732.56</v>
      </c>
      <c r="F101" s="477">
        <v>625.04</v>
      </c>
      <c r="G101" s="477">
        <v>266.08</v>
      </c>
      <c r="H101" s="477">
        <v>1390.48</v>
      </c>
      <c r="I101" s="1"/>
      <c r="J101" s="1"/>
      <c r="K101" s="252"/>
      <c r="L101" s="20"/>
      <c r="M101" s="3" t="s">
        <v>23</v>
      </c>
      <c r="N101" s="21" t="s">
        <v>24</v>
      </c>
      <c r="O101" s="21"/>
      <c r="P101" s="3"/>
      <c r="Q101" s="3"/>
      <c r="R101" s="3"/>
      <c r="S101" s="3"/>
      <c r="T101" s="3"/>
      <c r="U101" s="3"/>
      <c r="V101" s="3"/>
      <c r="W101" s="3"/>
      <c r="X101" s="22"/>
      <c r="Z101" s="3" t="s">
        <v>23</v>
      </c>
      <c r="AA101" s="21" t="s">
        <v>24</v>
      </c>
      <c r="AE101" s="3"/>
      <c r="AF101" s="3"/>
      <c r="AG101" s="3"/>
      <c r="AH101" s="3"/>
      <c r="AI101" s="3"/>
      <c r="AJ101" s="3"/>
      <c r="AK101" s="3"/>
      <c r="AL101" s="22"/>
      <c r="AM101" s="22"/>
      <c r="AN101" s="3"/>
      <c r="AO101" s="472" t="s">
        <v>374</v>
      </c>
      <c r="AP101" s="40">
        <f t="shared" si="21"/>
        <v>0.09</v>
      </c>
      <c r="AQ101" s="24"/>
      <c r="AR101" s="41">
        <f t="shared" si="22"/>
        <v>0.94185164236345831</v>
      </c>
      <c r="AT101" s="42">
        <f t="shared" si="31"/>
        <v>5.1492819402099688</v>
      </c>
      <c r="AU101" s="24"/>
      <c r="AV101" s="26">
        <f t="shared" si="23"/>
        <v>0</v>
      </c>
      <c r="AY101" s="1"/>
      <c r="AZ101" s="1"/>
    </row>
    <row r="102" spans="1:52" ht="15">
      <c r="A102" s="472" t="s">
        <v>375</v>
      </c>
      <c r="B102" s="462" t="s">
        <v>129</v>
      </c>
      <c r="C102" s="477">
        <v>0.26</v>
      </c>
      <c r="D102" s="477">
        <v>743</v>
      </c>
      <c r="E102" s="477">
        <v>2757.73</v>
      </c>
      <c r="F102" s="477">
        <v>690.56</v>
      </c>
      <c r="G102" s="477">
        <v>264.11</v>
      </c>
      <c r="H102" s="477">
        <v>1390.17</v>
      </c>
      <c r="I102" s="1"/>
      <c r="J102" s="1"/>
      <c r="K102" s="252"/>
      <c r="L102" s="20"/>
      <c r="M102" s="27">
        <f>E3</f>
        <v>46634.05</v>
      </c>
      <c r="N102" s="27">
        <f>E4</f>
        <v>78278.720000000001</v>
      </c>
      <c r="O102" s="27">
        <f>E5</f>
        <v>4436.99</v>
      </c>
      <c r="P102" s="27">
        <f>E6</f>
        <v>2895.1</v>
      </c>
      <c r="Q102" s="27">
        <f>E7</f>
        <v>3726.84</v>
      </c>
      <c r="R102" s="27">
        <f>E8</f>
        <v>2659.19</v>
      </c>
      <c r="S102" s="27">
        <f>E9</f>
        <v>5327.21</v>
      </c>
      <c r="T102" s="27">
        <f>E10</f>
        <v>4279.47</v>
      </c>
      <c r="U102" s="27">
        <f>E11</f>
        <v>29821.96</v>
      </c>
      <c r="V102" s="27">
        <f>E12</f>
        <v>16001.42</v>
      </c>
      <c r="W102" s="27">
        <f>E13</f>
        <v>3436.94</v>
      </c>
      <c r="X102" s="27">
        <f>E14</f>
        <v>3090.53</v>
      </c>
      <c r="Y102" s="20"/>
      <c r="Z102" s="28">
        <f>M102</f>
        <v>46634.05</v>
      </c>
      <c r="AA102" s="29">
        <f t="shared" ref="AA102:AK109" si="32">N102</f>
        <v>78278.720000000001</v>
      </c>
      <c r="AB102" s="30">
        <f t="shared" si="32"/>
        <v>4436.99</v>
      </c>
      <c r="AC102" s="31">
        <f t="shared" si="32"/>
        <v>2895.1</v>
      </c>
      <c r="AD102" s="32">
        <f t="shared" si="32"/>
        <v>3726.84</v>
      </c>
      <c r="AE102" s="33">
        <f t="shared" si="32"/>
        <v>2659.19</v>
      </c>
      <c r="AF102" s="34">
        <f t="shared" si="32"/>
        <v>5327.21</v>
      </c>
      <c r="AG102" s="35">
        <f t="shared" si="32"/>
        <v>4279.47</v>
      </c>
      <c r="AH102" s="36">
        <f t="shared" si="32"/>
        <v>29821.96</v>
      </c>
      <c r="AI102" s="37">
        <f t="shared" si="32"/>
        <v>16001.42</v>
      </c>
      <c r="AJ102" s="38">
        <f t="shared" si="32"/>
        <v>3436.94</v>
      </c>
      <c r="AK102" s="39">
        <f t="shared" si="32"/>
        <v>3090.53</v>
      </c>
      <c r="AL102" s="22"/>
      <c r="AM102" s="22"/>
      <c r="AN102" s="3"/>
      <c r="AO102" s="472" t="s">
        <v>375</v>
      </c>
      <c r="AP102" s="40">
        <f t="shared" si="21"/>
        <v>0.26</v>
      </c>
      <c r="AQ102" s="24"/>
      <c r="AR102" s="41">
        <f t="shared" si="22"/>
        <v>1.0250113813511388</v>
      </c>
      <c r="AT102" s="42">
        <f t="shared" si="31"/>
        <v>3.8044476940692813</v>
      </c>
      <c r="AU102" s="24"/>
      <c r="AV102" s="26">
        <f t="shared" si="23"/>
        <v>0</v>
      </c>
      <c r="AY102" s="1"/>
      <c r="AZ102" s="1"/>
    </row>
    <row r="103" spans="1:52" ht="15">
      <c r="A103" s="472" t="s">
        <v>376</v>
      </c>
      <c r="B103" s="462" t="s">
        <v>130</v>
      </c>
      <c r="C103" s="477">
        <v>0.17</v>
      </c>
      <c r="D103" s="477">
        <v>656.97</v>
      </c>
      <c r="E103" s="477">
        <v>2836.6</v>
      </c>
      <c r="F103" s="477">
        <v>600.08000000000004</v>
      </c>
      <c r="G103" s="477">
        <v>206.96</v>
      </c>
      <c r="H103" s="477">
        <v>1319.86</v>
      </c>
      <c r="I103" s="1"/>
      <c r="J103" s="1"/>
      <c r="K103" s="252"/>
      <c r="L103" s="20"/>
      <c r="M103" s="27">
        <f>E15</f>
        <v>2708.78</v>
      </c>
      <c r="N103" s="27">
        <f>E16</f>
        <v>15529.55</v>
      </c>
      <c r="O103" s="27">
        <f>E17</f>
        <v>5131</v>
      </c>
      <c r="P103" s="27">
        <f>E18</f>
        <v>2298.0500000000002</v>
      </c>
      <c r="Q103" s="27">
        <f>E19</f>
        <v>3978.52</v>
      </c>
      <c r="R103" s="27">
        <f>E20</f>
        <v>8679.84</v>
      </c>
      <c r="S103" s="27">
        <f>E21</f>
        <v>2826.72</v>
      </c>
      <c r="T103" s="27">
        <f>E22</f>
        <v>88831.11</v>
      </c>
      <c r="U103" s="27">
        <f>E23</f>
        <v>17236.72</v>
      </c>
      <c r="V103" s="27">
        <f>E24</f>
        <v>3895.84</v>
      </c>
      <c r="W103" s="27">
        <f>E25</f>
        <v>2685.28</v>
      </c>
      <c r="X103" s="27">
        <f>E26</f>
        <v>2799.68</v>
      </c>
      <c r="Y103" s="20"/>
      <c r="Z103" s="43">
        <f t="shared" ref="Z103:Z109" si="33">M103</f>
        <v>2708.78</v>
      </c>
      <c r="AA103" s="44">
        <f t="shared" si="32"/>
        <v>15529.55</v>
      </c>
      <c r="AB103" s="45">
        <f t="shared" si="32"/>
        <v>5131</v>
      </c>
      <c r="AC103" s="46">
        <f t="shared" si="32"/>
        <v>2298.0500000000002</v>
      </c>
      <c r="AD103" s="47">
        <f t="shared" si="32"/>
        <v>3978.52</v>
      </c>
      <c r="AE103" s="48">
        <f t="shared" si="32"/>
        <v>8679.84</v>
      </c>
      <c r="AF103" s="49">
        <f t="shared" si="32"/>
        <v>2826.72</v>
      </c>
      <c r="AG103" s="50">
        <f t="shared" si="32"/>
        <v>88831.11</v>
      </c>
      <c r="AH103" s="51">
        <f t="shared" si="32"/>
        <v>17236.72</v>
      </c>
      <c r="AI103" s="52">
        <f t="shared" si="32"/>
        <v>3895.84</v>
      </c>
      <c r="AJ103" s="53">
        <f t="shared" si="32"/>
        <v>2685.28</v>
      </c>
      <c r="AK103" s="54">
        <f t="shared" si="32"/>
        <v>2799.68</v>
      </c>
      <c r="AL103" s="22"/>
      <c r="AM103" s="22"/>
      <c r="AN103" s="3"/>
      <c r="AO103" s="472" t="s">
        <v>376</v>
      </c>
      <c r="AP103" s="40">
        <f t="shared" si="21"/>
        <v>0.17</v>
      </c>
      <c r="AQ103" s="24"/>
      <c r="AR103" s="41">
        <f t="shared" si="22"/>
        <v>0.90632803123318673</v>
      </c>
      <c r="AT103" s="42">
        <f t="shared" si="31"/>
        <v>3.9132534109564472</v>
      </c>
      <c r="AU103" s="24"/>
      <c r="AV103" s="26">
        <f t="shared" si="23"/>
        <v>0</v>
      </c>
      <c r="AY103" s="1"/>
      <c r="AZ103" s="1"/>
    </row>
    <row r="104" spans="1:52" ht="15">
      <c r="A104" s="472" t="s">
        <v>377</v>
      </c>
      <c r="B104" s="464" t="s">
        <v>131</v>
      </c>
      <c r="C104" s="477">
        <v>0.62</v>
      </c>
      <c r="D104" s="477">
        <v>653.63</v>
      </c>
      <c r="E104" s="477">
        <v>4461.45</v>
      </c>
      <c r="F104" s="477">
        <v>580.32000000000005</v>
      </c>
      <c r="G104" s="477">
        <v>197.6</v>
      </c>
      <c r="H104" s="477">
        <v>1266.98</v>
      </c>
      <c r="I104" s="1"/>
      <c r="J104" s="1"/>
      <c r="K104" s="252"/>
      <c r="L104" s="20"/>
      <c r="M104" s="27">
        <f>E27</f>
        <v>2784.6</v>
      </c>
      <c r="N104" s="27">
        <f>E28</f>
        <v>2169.39</v>
      </c>
      <c r="O104" s="27">
        <f>E29</f>
        <v>3435.54</v>
      </c>
      <c r="P104" s="27">
        <f>E30</f>
        <v>3849.39</v>
      </c>
      <c r="Q104" s="27">
        <f>E31</f>
        <v>2976.48</v>
      </c>
      <c r="R104" s="27">
        <f>E32</f>
        <v>29484.33</v>
      </c>
      <c r="S104" s="27">
        <f>E33</f>
        <v>3063.49</v>
      </c>
      <c r="T104" s="27">
        <f>E34</f>
        <v>4097.2700000000004</v>
      </c>
      <c r="U104" s="27">
        <f>E35</f>
        <v>0</v>
      </c>
      <c r="V104" s="27">
        <f>E36</f>
        <v>3956.16</v>
      </c>
      <c r="W104" s="27">
        <f>E37</f>
        <v>6436.57</v>
      </c>
      <c r="X104" s="27">
        <f>E38</f>
        <v>2881.84</v>
      </c>
      <c r="Y104" s="20"/>
      <c r="Z104" s="56">
        <f t="shared" si="33"/>
        <v>2784.6</v>
      </c>
      <c r="AA104" s="57">
        <f t="shared" si="32"/>
        <v>2169.39</v>
      </c>
      <c r="AB104" s="58">
        <f t="shared" si="32"/>
        <v>3435.54</v>
      </c>
      <c r="AC104" s="59">
        <f t="shared" si="32"/>
        <v>3849.39</v>
      </c>
      <c r="AD104" s="60">
        <f t="shared" si="32"/>
        <v>2976.48</v>
      </c>
      <c r="AE104" s="61">
        <f t="shared" si="32"/>
        <v>29484.33</v>
      </c>
      <c r="AF104" s="62">
        <f t="shared" si="32"/>
        <v>3063.49</v>
      </c>
      <c r="AG104" s="63">
        <f t="shared" si="32"/>
        <v>4097.2700000000004</v>
      </c>
      <c r="AH104" s="64">
        <f t="shared" si="32"/>
        <v>0</v>
      </c>
      <c r="AI104" s="65">
        <f t="shared" si="32"/>
        <v>3956.16</v>
      </c>
      <c r="AJ104" s="66">
        <f t="shared" si="32"/>
        <v>6436.57</v>
      </c>
      <c r="AK104" s="67">
        <f t="shared" si="32"/>
        <v>2881.84</v>
      </c>
      <c r="AL104" s="22"/>
      <c r="AM104" s="22"/>
      <c r="AN104" s="3"/>
      <c r="AO104" s="472" t="s">
        <v>377</v>
      </c>
      <c r="AP104" s="40">
        <f t="shared" si="21"/>
        <v>0.62</v>
      </c>
      <c r="AQ104" s="24"/>
      <c r="AR104" s="41">
        <f t="shared" si="22"/>
        <v>0.90172030846910478</v>
      </c>
      <c r="AT104" s="42">
        <f t="shared" si="31"/>
        <v>6.1548277622194325</v>
      </c>
      <c r="AU104" s="24"/>
      <c r="AV104" s="26">
        <f t="shared" si="23"/>
        <v>0</v>
      </c>
      <c r="AY104" s="1"/>
      <c r="AZ104" s="1"/>
    </row>
    <row r="105" spans="1:52" ht="15">
      <c r="A105" s="472" t="s">
        <v>378</v>
      </c>
      <c r="B105" s="462" t="s">
        <v>132</v>
      </c>
      <c r="C105" s="477">
        <v>0.8</v>
      </c>
      <c r="D105" s="477">
        <v>830.85</v>
      </c>
      <c r="E105" s="477">
        <v>13557.09</v>
      </c>
      <c r="F105" s="477">
        <v>671.84</v>
      </c>
      <c r="G105" s="477">
        <v>252.67</v>
      </c>
      <c r="H105" s="477">
        <v>1487.3</v>
      </c>
      <c r="I105" s="1"/>
      <c r="J105" s="1"/>
      <c r="K105" s="252"/>
      <c r="L105" s="20"/>
      <c r="M105" s="27">
        <f>E39</f>
        <v>4259.84</v>
      </c>
      <c r="N105" s="27">
        <f>E40</f>
        <v>2142.5</v>
      </c>
      <c r="O105" s="27">
        <f>E41</f>
        <v>8570.41</v>
      </c>
      <c r="P105" s="27">
        <f>E42</f>
        <v>0</v>
      </c>
      <c r="Q105" s="27">
        <f>E43</f>
        <v>0</v>
      </c>
      <c r="R105" s="27">
        <f>E44</f>
        <v>4109.46</v>
      </c>
      <c r="S105" s="27">
        <f>E45</f>
        <v>3461.12</v>
      </c>
      <c r="T105" s="27">
        <f>E46</f>
        <v>31834.92</v>
      </c>
      <c r="U105" s="27">
        <f>E47</f>
        <v>1967.92</v>
      </c>
      <c r="V105" s="27">
        <f>E48</f>
        <v>4804.0600000000004</v>
      </c>
      <c r="W105" s="27">
        <f>E49</f>
        <v>5726.14</v>
      </c>
      <c r="X105" s="27">
        <f>E50</f>
        <v>4233.32</v>
      </c>
      <c r="Y105" s="20"/>
      <c r="Z105" s="68">
        <f t="shared" si="33"/>
        <v>4259.84</v>
      </c>
      <c r="AA105" s="69">
        <f t="shared" si="32"/>
        <v>2142.5</v>
      </c>
      <c r="AB105" s="70">
        <f t="shared" si="32"/>
        <v>8570.41</v>
      </c>
      <c r="AC105" s="71">
        <f t="shared" si="32"/>
        <v>0</v>
      </c>
      <c r="AD105" s="72">
        <f t="shared" si="32"/>
        <v>0</v>
      </c>
      <c r="AE105" s="73">
        <f t="shared" si="32"/>
        <v>4109.46</v>
      </c>
      <c r="AF105" s="74">
        <f t="shared" si="32"/>
        <v>3461.12</v>
      </c>
      <c r="AG105" s="75">
        <f t="shared" si="32"/>
        <v>31834.92</v>
      </c>
      <c r="AH105" s="76">
        <f t="shared" si="32"/>
        <v>1967.92</v>
      </c>
      <c r="AI105" s="77">
        <f t="shared" si="32"/>
        <v>4804.0600000000004</v>
      </c>
      <c r="AJ105" s="78">
        <f t="shared" si="32"/>
        <v>5726.14</v>
      </c>
      <c r="AK105" s="79">
        <f t="shared" si="32"/>
        <v>4233.32</v>
      </c>
      <c r="AL105" s="22"/>
      <c r="AM105" s="22"/>
      <c r="AN105" s="3"/>
      <c r="AO105" s="472" t="s">
        <v>378</v>
      </c>
      <c r="AP105" s="40">
        <f t="shared" si="21"/>
        <v>0.8</v>
      </c>
      <c r="AQ105" s="24"/>
      <c r="AR105" s="41">
        <f t="shared" si="22"/>
        <v>1.1462055265082014</v>
      </c>
      <c r="AT105" s="42">
        <f t="shared" si="31"/>
        <v>18.702788086139584</v>
      </c>
      <c r="AU105" s="24"/>
      <c r="AV105" s="26">
        <f t="shared" si="23"/>
        <v>0</v>
      </c>
      <c r="AY105" s="1"/>
      <c r="AZ105" s="1"/>
    </row>
    <row r="106" spans="1:52" ht="15">
      <c r="A106" s="472" t="s">
        <v>379</v>
      </c>
      <c r="B106" s="462" t="s">
        <v>133</v>
      </c>
      <c r="C106" s="477">
        <v>0.81</v>
      </c>
      <c r="D106" s="477">
        <v>619.26</v>
      </c>
      <c r="E106" s="477">
        <v>1981.55</v>
      </c>
      <c r="F106" s="477">
        <v>558.48</v>
      </c>
      <c r="G106" s="477">
        <v>234.99</v>
      </c>
      <c r="H106" s="477">
        <v>1244.05</v>
      </c>
      <c r="I106" s="1"/>
      <c r="J106" s="1"/>
      <c r="K106" s="252"/>
      <c r="L106" s="20"/>
      <c r="M106" s="27">
        <f>E51</f>
        <v>3486.72</v>
      </c>
      <c r="N106" s="27">
        <f>E52</f>
        <v>0</v>
      </c>
      <c r="O106" s="27">
        <f>E53</f>
        <v>5900.6</v>
      </c>
      <c r="P106" s="27">
        <f>E54</f>
        <v>48946.05</v>
      </c>
      <c r="Q106" s="27">
        <f>E55</f>
        <v>2928.29</v>
      </c>
      <c r="R106" s="27">
        <f>E56</f>
        <v>3521.4</v>
      </c>
      <c r="S106" s="27">
        <f>E57</f>
        <v>2761.72</v>
      </c>
      <c r="T106" s="27">
        <f>E58</f>
        <v>2335.84</v>
      </c>
      <c r="U106" s="27">
        <f>E59</f>
        <v>21893.13</v>
      </c>
      <c r="V106" s="27">
        <f>E60</f>
        <v>12101.26</v>
      </c>
      <c r="W106" s="27">
        <f>E61</f>
        <v>5099.12</v>
      </c>
      <c r="X106" s="27">
        <f>E62</f>
        <v>4745.97</v>
      </c>
      <c r="Y106" s="20"/>
      <c r="Z106" s="80">
        <f t="shared" si="33"/>
        <v>3486.72</v>
      </c>
      <c r="AA106" s="81">
        <f t="shared" si="32"/>
        <v>0</v>
      </c>
      <c r="AB106" s="82">
        <f t="shared" si="32"/>
        <v>5900.6</v>
      </c>
      <c r="AC106" s="83">
        <f t="shared" si="32"/>
        <v>48946.05</v>
      </c>
      <c r="AD106" s="84">
        <f t="shared" si="32"/>
        <v>2928.29</v>
      </c>
      <c r="AE106" s="85">
        <f t="shared" si="32"/>
        <v>3521.4</v>
      </c>
      <c r="AF106" s="86">
        <f t="shared" si="32"/>
        <v>2761.72</v>
      </c>
      <c r="AG106" s="87">
        <f t="shared" si="32"/>
        <v>2335.84</v>
      </c>
      <c r="AH106" s="88">
        <f t="shared" si="32"/>
        <v>21893.13</v>
      </c>
      <c r="AI106" s="89">
        <f t="shared" si="32"/>
        <v>12101.26</v>
      </c>
      <c r="AJ106" s="90">
        <f t="shared" si="32"/>
        <v>5099.12</v>
      </c>
      <c r="AK106" s="91">
        <f t="shared" si="32"/>
        <v>4745.97</v>
      </c>
      <c r="AL106" s="22"/>
      <c r="AM106" s="22"/>
      <c r="AN106" s="3"/>
      <c r="AO106" s="472" t="s">
        <v>379</v>
      </c>
      <c r="AP106" s="40">
        <f t="shared" si="21"/>
        <v>0.81</v>
      </c>
      <c r="AQ106" s="24"/>
      <c r="AR106" s="41">
        <f>D106/$D$238</f>
        <v>1.0953568585831785</v>
      </c>
      <c r="AT106" s="42">
        <f>E106/$D$238</f>
        <v>3.5049969045723888</v>
      </c>
      <c r="AU106" s="24"/>
      <c r="AV106" s="26">
        <f t="shared" si="23"/>
        <v>0</v>
      </c>
      <c r="AY106" s="1"/>
      <c r="AZ106" s="1"/>
    </row>
    <row r="107" spans="1:52" ht="15">
      <c r="A107" s="472" t="s">
        <v>380</v>
      </c>
      <c r="B107" s="462" t="s">
        <v>134</v>
      </c>
      <c r="C107" s="477">
        <v>0.18</v>
      </c>
      <c r="D107" s="477">
        <v>608.5</v>
      </c>
      <c r="E107" s="477">
        <v>28865.72</v>
      </c>
      <c r="F107" s="477">
        <v>511.68</v>
      </c>
      <c r="G107" s="477">
        <v>185.07</v>
      </c>
      <c r="H107" s="477">
        <v>1094.08</v>
      </c>
      <c r="I107" s="1"/>
      <c r="J107" s="1"/>
      <c r="K107" s="252"/>
      <c r="L107" s="20"/>
      <c r="M107" s="27">
        <f>E63</f>
        <v>16628.95</v>
      </c>
      <c r="N107" s="27">
        <f>E64</f>
        <v>34473.51</v>
      </c>
      <c r="O107" s="27">
        <f>E65</f>
        <v>12532.35</v>
      </c>
      <c r="P107" s="27">
        <f>E66</f>
        <v>6462.2</v>
      </c>
      <c r="Q107" s="27">
        <f>E67</f>
        <v>2020.26</v>
      </c>
      <c r="R107" s="27">
        <f>E68</f>
        <v>3026.4</v>
      </c>
      <c r="S107" s="27">
        <f>E69</f>
        <v>0</v>
      </c>
      <c r="T107" s="27">
        <f>E70</f>
        <v>5169.75</v>
      </c>
      <c r="U107" s="27">
        <f>E71</f>
        <v>29701.51</v>
      </c>
      <c r="V107" s="27">
        <f>E72</f>
        <v>12249.9</v>
      </c>
      <c r="W107" s="27">
        <f>E73</f>
        <v>21914.53</v>
      </c>
      <c r="X107" s="27">
        <f>E74</f>
        <v>18125.13</v>
      </c>
      <c r="Y107" s="20"/>
      <c r="Z107" s="92">
        <f t="shared" si="33"/>
        <v>16628.95</v>
      </c>
      <c r="AA107" s="93">
        <f t="shared" si="32"/>
        <v>34473.51</v>
      </c>
      <c r="AB107" s="94">
        <f t="shared" si="32"/>
        <v>12532.35</v>
      </c>
      <c r="AC107" s="95">
        <f t="shared" si="32"/>
        <v>6462.2</v>
      </c>
      <c r="AD107" s="96">
        <f t="shared" si="32"/>
        <v>2020.26</v>
      </c>
      <c r="AE107" s="97">
        <f t="shared" si="32"/>
        <v>3026.4</v>
      </c>
      <c r="AF107" s="98">
        <f t="shared" si="32"/>
        <v>0</v>
      </c>
      <c r="AG107" s="99">
        <f t="shared" si="32"/>
        <v>5169.75</v>
      </c>
      <c r="AH107" s="100">
        <f t="shared" si="32"/>
        <v>29701.51</v>
      </c>
      <c r="AI107" s="101">
        <f t="shared" si="32"/>
        <v>12249.9</v>
      </c>
      <c r="AJ107" s="102">
        <f t="shared" si="32"/>
        <v>21914.53</v>
      </c>
      <c r="AK107" s="103">
        <f t="shared" si="32"/>
        <v>18125.13</v>
      </c>
      <c r="AL107" s="22"/>
      <c r="AM107" s="22"/>
      <c r="AN107" s="3"/>
      <c r="AO107" s="472" t="s">
        <v>380</v>
      </c>
      <c r="AP107" s="40">
        <f t="shared" si="21"/>
        <v>0.18</v>
      </c>
      <c r="AQ107" s="24"/>
      <c r="AR107" s="41">
        <f t="shared" si="22"/>
        <v>0.83946086884544813</v>
      </c>
      <c r="AT107" s="42">
        <f>E107/$D$236</f>
        <v>39.821926690303087</v>
      </c>
      <c r="AU107" s="24"/>
      <c r="AV107" s="26">
        <f t="shared" si="23"/>
        <v>0</v>
      </c>
      <c r="AY107" s="1"/>
      <c r="AZ107" s="1"/>
    </row>
    <row r="108" spans="1:52" ht="15">
      <c r="A108" s="472" t="s">
        <v>381</v>
      </c>
      <c r="B108" s="462" t="s">
        <v>135</v>
      </c>
      <c r="C108" s="477">
        <v>63.2</v>
      </c>
      <c r="D108" s="477">
        <v>4217.8</v>
      </c>
      <c r="E108" s="477">
        <v>5607.03</v>
      </c>
      <c r="F108" s="477">
        <v>3098.16</v>
      </c>
      <c r="G108" s="477">
        <v>1204.22</v>
      </c>
      <c r="H108" s="477">
        <v>9955.61</v>
      </c>
      <c r="I108" s="1"/>
      <c r="J108" s="1"/>
      <c r="K108" s="252"/>
      <c r="L108" s="20"/>
      <c r="M108" s="27">
        <f>E75</f>
        <v>49989.47</v>
      </c>
      <c r="N108" s="27">
        <f>E76</f>
        <v>8616.75</v>
      </c>
      <c r="O108" s="27">
        <f>E77</f>
        <v>2971.28</v>
      </c>
      <c r="P108" s="27">
        <f>E78</f>
        <v>4487.6000000000004</v>
      </c>
      <c r="Q108" s="27">
        <f>E79</f>
        <v>2646.8</v>
      </c>
      <c r="R108" s="27">
        <f>E80</f>
        <v>13783.46</v>
      </c>
      <c r="S108" s="27">
        <f>E81</f>
        <v>2818.75</v>
      </c>
      <c r="T108" s="27">
        <f>E82</f>
        <v>5604.37</v>
      </c>
      <c r="U108" s="27">
        <f>E83</f>
        <v>2806.44</v>
      </c>
      <c r="V108" s="27">
        <f>E84</f>
        <v>7944.82</v>
      </c>
      <c r="W108" s="27">
        <f>E85</f>
        <v>5995.6</v>
      </c>
      <c r="X108" s="27">
        <f>E86</f>
        <v>6339.32</v>
      </c>
      <c r="Y108" s="20"/>
      <c r="Z108" s="104">
        <f t="shared" si="33"/>
        <v>49989.47</v>
      </c>
      <c r="AA108" s="105">
        <f t="shared" si="32"/>
        <v>8616.75</v>
      </c>
      <c r="AB108" s="106">
        <f t="shared" si="32"/>
        <v>2971.28</v>
      </c>
      <c r="AC108" s="107">
        <f t="shared" si="32"/>
        <v>4487.6000000000004</v>
      </c>
      <c r="AD108" s="108">
        <f t="shared" si="32"/>
        <v>2646.8</v>
      </c>
      <c r="AE108" s="109">
        <f t="shared" si="32"/>
        <v>13783.46</v>
      </c>
      <c r="AF108" s="110">
        <f t="shared" si="32"/>
        <v>2818.75</v>
      </c>
      <c r="AG108" s="111">
        <f t="shared" si="32"/>
        <v>5604.37</v>
      </c>
      <c r="AH108" s="112">
        <f t="shared" si="32"/>
        <v>2806.44</v>
      </c>
      <c r="AI108" s="113">
        <f t="shared" si="32"/>
        <v>7944.82</v>
      </c>
      <c r="AJ108" s="114">
        <f t="shared" si="32"/>
        <v>5995.6</v>
      </c>
      <c r="AK108" s="115">
        <f t="shared" si="32"/>
        <v>6339.32</v>
      </c>
      <c r="AL108" s="22"/>
      <c r="AM108" s="22"/>
      <c r="AN108" s="3"/>
      <c r="AO108" s="472" t="s">
        <v>381</v>
      </c>
      <c r="AP108" s="40">
        <f t="shared" si="21"/>
        <v>63.2</v>
      </c>
      <c r="AQ108" s="24"/>
      <c r="AR108" s="41">
        <f t="shared" si="22"/>
        <v>5.8186985252528043</v>
      </c>
      <c r="AT108" s="42">
        <f>E108/$D$236</f>
        <v>7.73522148799095</v>
      </c>
      <c r="AU108" s="24"/>
      <c r="AV108" s="26">
        <f t="shared" si="23"/>
        <v>1</v>
      </c>
      <c r="AY108" s="1"/>
      <c r="AZ108" s="1"/>
    </row>
    <row r="109" spans="1:52" ht="15">
      <c r="A109" s="472" t="s">
        <v>382</v>
      </c>
      <c r="B109" s="462" t="s">
        <v>136</v>
      </c>
      <c r="C109" s="477">
        <v>56.09</v>
      </c>
      <c r="D109" s="477">
        <v>3286.58</v>
      </c>
      <c r="E109" s="477">
        <v>4551.43</v>
      </c>
      <c r="F109" s="477">
        <v>2792.4</v>
      </c>
      <c r="G109" s="477">
        <v>924.35</v>
      </c>
      <c r="H109" s="477">
        <v>7388.94</v>
      </c>
      <c r="I109" s="1"/>
      <c r="J109" s="1"/>
      <c r="K109" s="252"/>
      <c r="L109" s="20"/>
      <c r="M109" s="27">
        <f>E87</f>
        <v>29165.48</v>
      </c>
      <c r="N109" s="27">
        <f>E88</f>
        <v>3995.02</v>
      </c>
      <c r="O109" s="27">
        <f>E89</f>
        <v>14950.62</v>
      </c>
      <c r="P109" s="27">
        <f>E90</f>
        <v>2910.96</v>
      </c>
      <c r="Q109" s="27">
        <f>E91</f>
        <v>11963.64</v>
      </c>
      <c r="R109" s="27">
        <f>E92</f>
        <v>4812.2700000000004</v>
      </c>
      <c r="S109" s="27">
        <f>E93</f>
        <v>6268.66</v>
      </c>
      <c r="T109" s="27">
        <f>E94</f>
        <v>2690.48</v>
      </c>
      <c r="U109" s="27">
        <f>E95</f>
        <v>44075.97</v>
      </c>
      <c r="V109" s="27">
        <f>E96</f>
        <v>3173.04</v>
      </c>
      <c r="W109" s="27">
        <f>E97</f>
        <v>4759.04</v>
      </c>
      <c r="X109" s="27">
        <f>E98</f>
        <v>1898.46</v>
      </c>
      <c r="Y109" s="20"/>
      <c r="Z109" s="116">
        <f t="shared" si="33"/>
        <v>29165.48</v>
      </c>
      <c r="AA109" s="117">
        <f t="shared" si="32"/>
        <v>3995.02</v>
      </c>
      <c r="AB109" s="118">
        <f t="shared" si="32"/>
        <v>14950.62</v>
      </c>
      <c r="AC109" s="119">
        <f t="shared" si="32"/>
        <v>2910.96</v>
      </c>
      <c r="AD109" s="120">
        <f t="shared" si="32"/>
        <v>11963.64</v>
      </c>
      <c r="AE109" s="121">
        <f t="shared" si="32"/>
        <v>4812.2700000000004</v>
      </c>
      <c r="AF109" s="122">
        <f t="shared" si="32"/>
        <v>6268.66</v>
      </c>
      <c r="AG109" s="123">
        <f t="shared" si="32"/>
        <v>2690.48</v>
      </c>
      <c r="AH109" s="124">
        <f t="shared" si="32"/>
        <v>44075.97</v>
      </c>
      <c r="AI109" s="125">
        <f t="shared" si="32"/>
        <v>3173.04</v>
      </c>
      <c r="AJ109" s="126">
        <f t="shared" si="32"/>
        <v>4759.04</v>
      </c>
      <c r="AK109" s="127">
        <f t="shared" si="32"/>
        <v>1898.46</v>
      </c>
      <c r="AL109" s="22"/>
      <c r="AM109" s="22"/>
      <c r="AN109" s="3"/>
      <c r="AO109" s="472" t="s">
        <v>382</v>
      </c>
      <c r="AP109" s="40">
        <f t="shared" si="21"/>
        <v>56.09</v>
      </c>
      <c r="AQ109" s="24"/>
      <c r="AR109" s="41">
        <f t="shared" si="22"/>
        <v>4.5340267910108016</v>
      </c>
      <c r="AT109" s="42">
        <f>E109/$D$236</f>
        <v>6.2789603653068831</v>
      </c>
      <c r="AU109" s="24"/>
      <c r="AV109" s="26">
        <f t="shared" si="23"/>
        <v>1</v>
      </c>
      <c r="AY109" s="1"/>
      <c r="AZ109" s="1"/>
    </row>
    <row r="110" spans="1:52" ht="15">
      <c r="A110" s="472" t="s">
        <v>383</v>
      </c>
      <c r="B110" s="462" t="s">
        <v>137</v>
      </c>
      <c r="C110" s="477">
        <v>81.19</v>
      </c>
      <c r="D110" s="477">
        <v>26115.85</v>
      </c>
      <c r="E110" s="477">
        <v>31816.93</v>
      </c>
      <c r="F110" s="477">
        <v>10606.96</v>
      </c>
      <c r="G110" s="477">
        <v>1075.0999999999999</v>
      </c>
      <c r="H110" s="477">
        <v>109482.36</v>
      </c>
      <c r="I110" s="1"/>
      <c r="J110" s="1"/>
      <c r="K110" s="252"/>
      <c r="L110" s="2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2"/>
      <c r="Y110" s="20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22"/>
      <c r="AM110" s="22"/>
      <c r="AN110" s="3"/>
      <c r="AO110" s="472" t="s">
        <v>383</v>
      </c>
      <c r="AP110" s="40">
        <f t="shared" si="21"/>
        <v>81.19</v>
      </c>
      <c r="AQ110" s="24"/>
      <c r="AR110" s="41">
        <f t="shared" si="22"/>
        <v>36.028322319864252</v>
      </c>
      <c r="AT110" s="42">
        <f>E110/$D$236</f>
        <v>43.893291210837809</v>
      </c>
      <c r="AU110" s="24"/>
      <c r="AV110" s="26">
        <f t="shared" si="23"/>
        <v>1</v>
      </c>
      <c r="AY110" s="1"/>
      <c r="AZ110" s="1"/>
    </row>
    <row r="111" spans="1:52" ht="20">
      <c r="A111" s="472" t="s">
        <v>384</v>
      </c>
      <c r="B111" s="462" t="s">
        <v>138</v>
      </c>
      <c r="C111" s="477">
        <v>15.68</v>
      </c>
      <c r="D111" s="477">
        <v>1527.68</v>
      </c>
      <c r="E111" s="477">
        <v>3596.22</v>
      </c>
      <c r="F111" s="477">
        <v>1217.8399999999999</v>
      </c>
      <c r="G111" s="477">
        <v>537.52</v>
      </c>
      <c r="H111" s="477">
        <v>3852.73</v>
      </c>
      <c r="I111" s="1"/>
      <c r="J111" s="1"/>
      <c r="K111" s="252"/>
      <c r="L111" s="20"/>
      <c r="M111" s="3" t="s">
        <v>17</v>
      </c>
      <c r="N111" s="21" t="s">
        <v>24</v>
      </c>
      <c r="O111" s="21"/>
      <c r="P111" s="3"/>
      <c r="Q111" s="3"/>
      <c r="R111" s="3"/>
      <c r="S111" s="3"/>
      <c r="T111" s="3"/>
      <c r="U111" s="3"/>
      <c r="V111" s="3"/>
      <c r="W111" s="3"/>
      <c r="X111" s="22"/>
      <c r="Y111" s="20"/>
      <c r="Z111" s="3" t="s">
        <v>17</v>
      </c>
      <c r="AA111" s="21" t="s">
        <v>24</v>
      </c>
      <c r="AL111" s="22"/>
      <c r="AM111" s="22"/>
      <c r="AN111" s="3"/>
      <c r="AO111" s="472" t="s">
        <v>384</v>
      </c>
      <c r="AP111" s="40">
        <f t="shared" si="21"/>
        <v>15.68</v>
      </c>
      <c r="AQ111" s="24"/>
      <c r="AR111" s="41">
        <f>D111/$D$237</f>
        <v>2.1530265661334651</v>
      </c>
      <c r="AT111" s="42">
        <f>E111/$D$237</f>
        <v>5.0683109012754564</v>
      </c>
      <c r="AU111" s="24"/>
      <c r="AV111" s="26">
        <f t="shared" si="23"/>
        <v>1</v>
      </c>
      <c r="AY111" s="1"/>
      <c r="AZ111" s="1"/>
    </row>
    <row r="112" spans="1:52" ht="15">
      <c r="A112" s="472" t="s">
        <v>385</v>
      </c>
      <c r="B112" s="462" t="s">
        <v>139</v>
      </c>
      <c r="C112" s="477">
        <v>0.09</v>
      </c>
      <c r="D112" s="477">
        <v>721.36</v>
      </c>
      <c r="E112" s="477">
        <v>2967.12</v>
      </c>
      <c r="F112" s="477">
        <v>672.88</v>
      </c>
      <c r="G112" s="477">
        <v>245.39</v>
      </c>
      <c r="H112" s="477">
        <v>1401.35</v>
      </c>
      <c r="I112" s="1"/>
      <c r="J112" s="1"/>
      <c r="K112" s="252"/>
      <c r="L112" s="20"/>
      <c r="M112" s="27">
        <f>E99</f>
        <v>8055.67</v>
      </c>
      <c r="N112" s="27">
        <f>E100</f>
        <v>3521.29</v>
      </c>
      <c r="O112" s="27">
        <f>E101</f>
        <v>3732.56</v>
      </c>
      <c r="P112" s="27">
        <f>E102</f>
        <v>2757.73</v>
      </c>
      <c r="Q112" s="27">
        <f>E103</f>
        <v>2836.6</v>
      </c>
      <c r="R112" s="27">
        <f>E104</f>
        <v>4461.45</v>
      </c>
      <c r="S112" s="27">
        <f>E105</f>
        <v>13557.09</v>
      </c>
      <c r="T112" s="27">
        <f>E106</f>
        <v>1981.55</v>
      </c>
      <c r="U112" s="27">
        <f>E107</f>
        <v>28865.72</v>
      </c>
      <c r="V112" s="27">
        <f>E108</f>
        <v>5607.03</v>
      </c>
      <c r="W112" s="27">
        <f>E109</f>
        <v>4551.43</v>
      </c>
      <c r="X112" s="27">
        <f>E110</f>
        <v>31816.93</v>
      </c>
      <c r="Y112" s="20"/>
      <c r="Z112" s="363">
        <f>M112</f>
        <v>8055.67</v>
      </c>
      <c r="AA112" s="460">
        <f t="shared" ref="AA112:AK119" si="34">N112</f>
        <v>3521.29</v>
      </c>
      <c r="AB112" s="365">
        <f t="shared" si="34"/>
        <v>3732.56</v>
      </c>
      <c r="AC112" s="366">
        <f t="shared" si="34"/>
        <v>2757.73</v>
      </c>
      <c r="AD112" s="367">
        <f t="shared" si="34"/>
        <v>2836.6</v>
      </c>
      <c r="AE112" s="368">
        <f t="shared" si="34"/>
        <v>4461.45</v>
      </c>
      <c r="AF112" s="369">
        <f t="shared" si="34"/>
        <v>13557.09</v>
      </c>
      <c r="AG112" s="370">
        <f t="shared" si="34"/>
        <v>1981.55</v>
      </c>
      <c r="AH112" s="371">
        <f t="shared" si="34"/>
        <v>28865.72</v>
      </c>
      <c r="AI112" s="372">
        <f t="shared" si="34"/>
        <v>5607.03</v>
      </c>
      <c r="AJ112" s="373">
        <f t="shared" si="34"/>
        <v>4551.43</v>
      </c>
      <c r="AK112" s="374">
        <f t="shared" si="34"/>
        <v>31816.93</v>
      </c>
      <c r="AL112" s="22"/>
      <c r="AM112" s="22"/>
      <c r="AN112" s="3"/>
      <c r="AO112" s="472" t="s">
        <v>385</v>
      </c>
      <c r="AP112" s="40">
        <f t="shared" si="21"/>
        <v>0.09</v>
      </c>
      <c r="AQ112" s="24"/>
      <c r="AR112" s="41">
        <f>D112/$D$235</f>
        <v>1.0593124513561536</v>
      </c>
      <c r="AT112" s="42">
        <f>E112/$D$235</f>
        <v>4.3571963522622141</v>
      </c>
      <c r="AU112" s="24"/>
      <c r="AV112" s="26">
        <f t="shared" si="23"/>
        <v>0</v>
      </c>
      <c r="AY112" s="1"/>
      <c r="AZ112" s="1"/>
    </row>
    <row r="113" spans="1:52" ht="15">
      <c r="A113" s="472" t="s">
        <v>386</v>
      </c>
      <c r="B113" s="462" t="s">
        <v>140</v>
      </c>
      <c r="C113" s="477">
        <v>1.07</v>
      </c>
      <c r="D113" s="477">
        <v>1057.32</v>
      </c>
      <c r="E113" s="477">
        <v>2969.2</v>
      </c>
      <c r="F113" s="477">
        <v>986.96</v>
      </c>
      <c r="G113" s="477">
        <v>428.48</v>
      </c>
      <c r="H113" s="477">
        <v>2032.37</v>
      </c>
      <c r="I113" s="1"/>
      <c r="J113" s="1"/>
      <c r="K113" s="252"/>
      <c r="L113" s="20"/>
      <c r="M113" s="27">
        <f>E111</f>
        <v>3596.22</v>
      </c>
      <c r="N113" s="27">
        <f>E112</f>
        <v>2967.12</v>
      </c>
      <c r="O113" s="27">
        <f>E113</f>
        <v>2969.2</v>
      </c>
      <c r="P113" s="27">
        <f>E114</f>
        <v>6521.53</v>
      </c>
      <c r="Q113" s="27">
        <f>E115</f>
        <v>3188.38</v>
      </c>
      <c r="R113" s="27">
        <f>E116</f>
        <v>3198.52</v>
      </c>
      <c r="S113" s="27">
        <f>E117</f>
        <v>3397.94</v>
      </c>
      <c r="T113" s="27">
        <f>E118</f>
        <v>5193.1400000000003</v>
      </c>
      <c r="U113" s="27">
        <f>E119</f>
        <v>4263.8500000000004</v>
      </c>
      <c r="V113" s="27">
        <f>E120</f>
        <v>4899.1000000000004</v>
      </c>
      <c r="W113" s="27">
        <f>E121</f>
        <v>3702.13</v>
      </c>
      <c r="X113" s="27">
        <f>E122</f>
        <v>0</v>
      </c>
      <c r="Y113" s="20"/>
      <c r="Z113" s="375">
        <f t="shared" ref="Z113:Z119" si="35">M113</f>
        <v>3596.22</v>
      </c>
      <c r="AA113" s="376">
        <f t="shared" si="34"/>
        <v>2967.12</v>
      </c>
      <c r="AB113" s="377">
        <f t="shared" si="34"/>
        <v>2969.2</v>
      </c>
      <c r="AC113" s="378">
        <f t="shared" si="34"/>
        <v>6521.53</v>
      </c>
      <c r="AD113" s="379">
        <f t="shared" si="34"/>
        <v>3188.38</v>
      </c>
      <c r="AE113" s="380">
        <f t="shared" si="34"/>
        <v>3198.52</v>
      </c>
      <c r="AF113" s="381">
        <f t="shared" si="34"/>
        <v>3397.94</v>
      </c>
      <c r="AG113" s="382">
        <f t="shared" si="34"/>
        <v>5193.1400000000003</v>
      </c>
      <c r="AH113" s="383">
        <f t="shared" si="34"/>
        <v>4263.8500000000004</v>
      </c>
      <c r="AI113" s="384">
        <f t="shared" si="34"/>
        <v>4899.1000000000004</v>
      </c>
      <c r="AJ113" s="385">
        <f t="shared" si="34"/>
        <v>3702.13</v>
      </c>
      <c r="AK113" s="386">
        <f t="shared" si="34"/>
        <v>0</v>
      </c>
      <c r="AL113" s="22"/>
      <c r="AM113" s="22"/>
      <c r="AN113" s="3"/>
      <c r="AO113" s="472" t="s">
        <v>386</v>
      </c>
      <c r="AP113" s="40">
        <f t="shared" si="21"/>
        <v>1.07</v>
      </c>
      <c r="AQ113" s="24"/>
      <c r="AR113" s="41">
        <f t="shared" si="22"/>
        <v>1.4586339619517981</v>
      </c>
      <c r="AT113" s="42">
        <f>E113/$D$236</f>
        <v>4.0961827638059232</v>
      </c>
      <c r="AU113" s="24"/>
      <c r="AV113" s="26">
        <f t="shared" si="23"/>
        <v>0</v>
      </c>
      <c r="AY113" s="1"/>
      <c r="AZ113" s="1"/>
    </row>
    <row r="114" spans="1:52" ht="15">
      <c r="A114" s="473" t="s">
        <v>387</v>
      </c>
      <c r="B114" s="462" t="s">
        <v>141</v>
      </c>
      <c r="C114" s="477">
        <v>6.98</v>
      </c>
      <c r="D114" s="477">
        <v>1076.9100000000001</v>
      </c>
      <c r="E114" s="477">
        <v>6521.53</v>
      </c>
      <c r="F114" s="477">
        <v>652.08000000000004</v>
      </c>
      <c r="G114" s="477">
        <v>236.91</v>
      </c>
      <c r="H114" s="477">
        <v>4300.66</v>
      </c>
      <c r="I114" s="1"/>
      <c r="J114" s="1"/>
      <c r="K114" s="252"/>
      <c r="L114" s="20"/>
      <c r="M114" s="27">
        <f>E123</f>
        <v>3202.16</v>
      </c>
      <c r="N114" s="27">
        <f>E124</f>
        <v>3872.18</v>
      </c>
      <c r="O114" s="27">
        <f>E125</f>
        <v>0</v>
      </c>
      <c r="P114" s="27">
        <f>E126</f>
        <v>2784.43</v>
      </c>
      <c r="Q114" s="27">
        <f>E127</f>
        <v>3702.43</v>
      </c>
      <c r="R114" s="27">
        <f>E128</f>
        <v>3022.89</v>
      </c>
      <c r="S114" s="27">
        <f>E129</f>
        <v>262143</v>
      </c>
      <c r="T114" s="27">
        <f>E130</f>
        <v>15524.08</v>
      </c>
      <c r="U114" s="27">
        <f>E131</f>
        <v>5459.17</v>
      </c>
      <c r="V114" s="27">
        <f>E132</f>
        <v>0</v>
      </c>
      <c r="W114" s="27">
        <f>E133</f>
        <v>3807.79</v>
      </c>
      <c r="X114" s="27">
        <f>E134</f>
        <v>55206.86</v>
      </c>
      <c r="Y114" s="20"/>
      <c r="Z114" s="387">
        <f t="shared" si="35"/>
        <v>3202.16</v>
      </c>
      <c r="AA114" s="388">
        <f t="shared" si="34"/>
        <v>3872.18</v>
      </c>
      <c r="AB114" s="389">
        <f t="shared" si="34"/>
        <v>0</v>
      </c>
      <c r="AC114" s="390">
        <f t="shared" si="34"/>
        <v>2784.43</v>
      </c>
      <c r="AD114" s="391">
        <f t="shared" si="34"/>
        <v>3702.43</v>
      </c>
      <c r="AE114" s="392">
        <f t="shared" si="34"/>
        <v>3022.89</v>
      </c>
      <c r="AF114" s="393">
        <f t="shared" si="34"/>
        <v>262143</v>
      </c>
      <c r="AG114" s="394">
        <f t="shared" si="34"/>
        <v>15524.08</v>
      </c>
      <c r="AH114" s="395">
        <f t="shared" si="34"/>
        <v>5459.17</v>
      </c>
      <c r="AI114" s="396">
        <f t="shared" si="34"/>
        <v>0</v>
      </c>
      <c r="AJ114" s="397">
        <f t="shared" si="34"/>
        <v>3807.79</v>
      </c>
      <c r="AK114" s="398">
        <f t="shared" si="34"/>
        <v>55206.86</v>
      </c>
      <c r="AL114" s="22"/>
      <c r="AM114" s="22"/>
      <c r="AN114" s="3"/>
      <c r="AO114" s="473" t="s">
        <v>387</v>
      </c>
      <c r="AP114" s="40">
        <f t="shared" si="21"/>
        <v>6.98</v>
      </c>
      <c r="AQ114" s="24"/>
      <c r="AR114" s="41">
        <f>D114/$D$237</f>
        <v>1.5177365936156721</v>
      </c>
      <c r="AT114" s="42">
        <f>E114/$D$237</f>
        <v>9.1910788527940248</v>
      </c>
      <c r="AU114" s="24"/>
      <c r="AV114" s="26">
        <f t="shared" si="23"/>
        <v>1</v>
      </c>
      <c r="AY114" s="1"/>
      <c r="AZ114" s="1"/>
    </row>
    <row r="115" spans="1:52" ht="15">
      <c r="A115" s="472" t="s">
        <v>388</v>
      </c>
      <c r="B115" s="462" t="s">
        <v>142</v>
      </c>
      <c r="C115" s="477">
        <v>0.36</v>
      </c>
      <c r="D115" s="477">
        <v>654.15</v>
      </c>
      <c r="E115" s="477">
        <v>3188.38</v>
      </c>
      <c r="F115" s="477">
        <v>589.67999999999995</v>
      </c>
      <c r="G115" s="477">
        <v>221.47</v>
      </c>
      <c r="H115" s="477">
        <v>1337.44</v>
      </c>
      <c r="I115" s="1"/>
      <c r="J115" s="1"/>
      <c r="K115" s="252"/>
      <c r="L115" s="20"/>
      <c r="M115" s="27">
        <f>E135</f>
        <v>3689.92</v>
      </c>
      <c r="N115" s="27">
        <f>E136</f>
        <v>3049.8</v>
      </c>
      <c r="O115" s="27">
        <f>E137</f>
        <v>3098.85</v>
      </c>
      <c r="P115" s="27">
        <f>E138</f>
        <v>46258.09</v>
      </c>
      <c r="Q115" s="27">
        <f>E139</f>
        <v>2659.28</v>
      </c>
      <c r="R115" s="27">
        <f>E140</f>
        <v>2710.24</v>
      </c>
      <c r="S115" s="27">
        <f>E141</f>
        <v>3383.12</v>
      </c>
      <c r="T115" s="27">
        <f>E142</f>
        <v>4088.78</v>
      </c>
      <c r="U115" s="27">
        <f>E143</f>
        <v>2260.96</v>
      </c>
      <c r="V115" s="27">
        <f>E144</f>
        <v>3809.35</v>
      </c>
      <c r="W115" s="27">
        <f>E145</f>
        <v>4383.6000000000004</v>
      </c>
      <c r="X115" s="27">
        <f>E146</f>
        <v>33961</v>
      </c>
      <c r="Y115" s="20"/>
      <c r="Z115" s="399">
        <f t="shared" si="35"/>
        <v>3689.92</v>
      </c>
      <c r="AA115" s="400">
        <f t="shared" si="34"/>
        <v>3049.8</v>
      </c>
      <c r="AB115" s="401">
        <f t="shared" si="34"/>
        <v>3098.85</v>
      </c>
      <c r="AC115" s="402">
        <f t="shared" si="34"/>
        <v>46258.09</v>
      </c>
      <c r="AD115" s="403">
        <f t="shared" si="34"/>
        <v>2659.28</v>
      </c>
      <c r="AE115" s="404">
        <f t="shared" si="34"/>
        <v>2710.24</v>
      </c>
      <c r="AF115" s="405">
        <f t="shared" si="34"/>
        <v>3383.12</v>
      </c>
      <c r="AG115" s="406">
        <f t="shared" si="34"/>
        <v>4088.78</v>
      </c>
      <c r="AH115" s="407">
        <f t="shared" si="34"/>
        <v>2260.96</v>
      </c>
      <c r="AI115" s="408">
        <f t="shared" si="34"/>
        <v>3809.35</v>
      </c>
      <c r="AJ115" s="409">
        <f t="shared" si="34"/>
        <v>4383.6000000000004</v>
      </c>
      <c r="AK115" s="410">
        <f t="shared" si="34"/>
        <v>33961</v>
      </c>
      <c r="AL115" s="22"/>
      <c r="AM115" s="22"/>
      <c r="AN115" s="3"/>
      <c r="AO115" s="472" t="s">
        <v>388</v>
      </c>
      <c r="AP115" s="40">
        <f t="shared" si="21"/>
        <v>0.36</v>
      </c>
      <c r="AQ115" s="24"/>
      <c r="AR115" s="41">
        <f t="shared" si="22"/>
        <v>0.90243767848027923</v>
      </c>
      <c r="AT115" s="42">
        <f>E115/$D$236</f>
        <v>4.3985542235159407</v>
      </c>
      <c r="AU115" s="24"/>
      <c r="AV115" s="26">
        <f t="shared" si="23"/>
        <v>0</v>
      </c>
      <c r="AX115" s="1"/>
      <c r="AY115" s="1"/>
      <c r="AZ115" s="1"/>
    </row>
    <row r="116" spans="1:52" ht="15">
      <c r="A116" s="472" t="s">
        <v>389</v>
      </c>
      <c r="B116" s="462">
        <v>266</v>
      </c>
      <c r="C116" s="477">
        <v>0.18</v>
      </c>
      <c r="D116" s="477">
        <v>631.32000000000005</v>
      </c>
      <c r="E116" s="477">
        <v>3198.52</v>
      </c>
      <c r="F116" s="477">
        <v>573.04</v>
      </c>
      <c r="G116" s="477">
        <v>208</v>
      </c>
      <c r="H116" s="477">
        <v>1245.97</v>
      </c>
      <c r="I116" s="1"/>
      <c r="J116" s="1"/>
      <c r="K116" s="252"/>
      <c r="L116" s="20"/>
      <c r="M116" s="27">
        <f>E147</f>
        <v>0</v>
      </c>
      <c r="N116" s="27">
        <f>E148</f>
        <v>12597.51</v>
      </c>
      <c r="O116" s="27">
        <f>E149</f>
        <v>82521.97</v>
      </c>
      <c r="P116" s="27">
        <f>E150</f>
        <v>2588.56</v>
      </c>
      <c r="Q116" s="27">
        <f>E151</f>
        <v>12640.15</v>
      </c>
      <c r="R116" s="27">
        <f>E152</f>
        <v>2766.4</v>
      </c>
      <c r="S116" s="27">
        <f>E153</f>
        <v>9648.36</v>
      </c>
      <c r="T116" s="27">
        <f>E154</f>
        <v>2649.92</v>
      </c>
      <c r="U116" s="27">
        <f>E155</f>
        <v>53395.95</v>
      </c>
      <c r="V116" s="27">
        <f>E156</f>
        <v>2496.7600000000002</v>
      </c>
      <c r="W116" s="27">
        <f>E157</f>
        <v>0</v>
      </c>
      <c r="X116" s="27">
        <f>E158</f>
        <v>3061.24</v>
      </c>
      <c r="Y116" s="20"/>
      <c r="Z116" s="411">
        <f t="shared" si="35"/>
        <v>0</v>
      </c>
      <c r="AA116" s="412">
        <f t="shared" si="34"/>
        <v>12597.51</v>
      </c>
      <c r="AB116" s="413">
        <f t="shared" si="34"/>
        <v>82521.97</v>
      </c>
      <c r="AC116" s="414">
        <f t="shared" si="34"/>
        <v>2588.56</v>
      </c>
      <c r="AD116" s="415">
        <f t="shared" si="34"/>
        <v>12640.15</v>
      </c>
      <c r="AE116" s="416">
        <f t="shared" si="34"/>
        <v>2766.4</v>
      </c>
      <c r="AF116" s="417">
        <f t="shared" si="34"/>
        <v>9648.36</v>
      </c>
      <c r="AG116" s="418">
        <f t="shared" si="34"/>
        <v>2649.92</v>
      </c>
      <c r="AH116" s="419">
        <f t="shared" si="34"/>
        <v>53395.95</v>
      </c>
      <c r="AI116" s="420">
        <f t="shared" si="34"/>
        <v>2496.7600000000002</v>
      </c>
      <c r="AJ116" s="421">
        <f t="shared" si="34"/>
        <v>0</v>
      </c>
      <c r="AK116" s="422">
        <f t="shared" si="34"/>
        <v>3061.24</v>
      </c>
      <c r="AL116" s="22"/>
      <c r="AM116" s="22"/>
      <c r="AN116" s="3"/>
      <c r="AO116" s="472" t="s">
        <v>389</v>
      </c>
      <c r="AP116" s="40">
        <f t="shared" si="21"/>
        <v>0.18</v>
      </c>
      <c r="AQ116" s="24"/>
      <c r="AR116" s="41">
        <f t="shared" si="22"/>
        <v>0.87094237587429479</v>
      </c>
      <c r="AT116" s="42">
        <f>E116/$D$236</f>
        <v>4.412542938733842</v>
      </c>
      <c r="AU116" s="24"/>
      <c r="AV116" s="26">
        <f t="shared" si="23"/>
        <v>0</v>
      </c>
      <c r="AX116" s="1"/>
      <c r="AY116" s="1"/>
      <c r="AZ116" s="1"/>
    </row>
    <row r="117" spans="1:52" ht="15">
      <c r="A117" s="472" t="s">
        <v>390</v>
      </c>
      <c r="B117" s="462" t="s">
        <v>143</v>
      </c>
      <c r="C117" s="477">
        <v>0.36</v>
      </c>
      <c r="D117" s="477">
        <v>622.77</v>
      </c>
      <c r="E117" s="477">
        <v>3397.94</v>
      </c>
      <c r="F117" s="477">
        <v>551.72</v>
      </c>
      <c r="G117" s="477">
        <v>203.68</v>
      </c>
      <c r="H117" s="477">
        <v>1225.28</v>
      </c>
      <c r="I117" s="1"/>
      <c r="J117" s="1"/>
      <c r="K117" s="252"/>
      <c r="L117" s="20"/>
      <c r="M117" s="27">
        <f>E159</f>
        <v>0</v>
      </c>
      <c r="N117" s="27">
        <f>E160</f>
        <v>15604.33</v>
      </c>
      <c r="O117" s="27">
        <f>E161</f>
        <v>4122.5600000000004</v>
      </c>
      <c r="P117" s="27">
        <f>E162</f>
        <v>14509.11</v>
      </c>
      <c r="Q117" s="27">
        <f>E163</f>
        <v>4478.07</v>
      </c>
      <c r="R117" s="27">
        <f>E164</f>
        <v>0</v>
      </c>
      <c r="S117" s="27">
        <f>E165</f>
        <v>3901.04</v>
      </c>
      <c r="T117" s="27">
        <f>E166</f>
        <v>8521.76</v>
      </c>
      <c r="U117" s="27">
        <f>E167</f>
        <v>2740.4</v>
      </c>
      <c r="V117" s="27">
        <f>E168</f>
        <v>3465.04</v>
      </c>
      <c r="W117" s="27">
        <f>E169</f>
        <v>4028.96</v>
      </c>
      <c r="X117" s="27">
        <f>E170</f>
        <v>3213.6</v>
      </c>
      <c r="Y117" s="20"/>
      <c r="Z117" s="423">
        <f t="shared" si="35"/>
        <v>0</v>
      </c>
      <c r="AA117" s="424">
        <f t="shared" si="34"/>
        <v>15604.33</v>
      </c>
      <c r="AB117" s="425">
        <f t="shared" si="34"/>
        <v>4122.5600000000004</v>
      </c>
      <c r="AC117" s="426">
        <f t="shared" si="34"/>
        <v>14509.11</v>
      </c>
      <c r="AD117" s="427">
        <f t="shared" si="34"/>
        <v>4478.07</v>
      </c>
      <c r="AE117" s="428">
        <f t="shared" si="34"/>
        <v>0</v>
      </c>
      <c r="AF117" s="429">
        <f t="shared" si="34"/>
        <v>3901.04</v>
      </c>
      <c r="AG117" s="430">
        <f t="shared" si="34"/>
        <v>8521.76</v>
      </c>
      <c r="AH117" s="431">
        <f t="shared" si="34"/>
        <v>2740.4</v>
      </c>
      <c r="AI117" s="432">
        <f t="shared" si="34"/>
        <v>3465.04</v>
      </c>
      <c r="AJ117" s="433">
        <f t="shared" si="34"/>
        <v>4028.96</v>
      </c>
      <c r="AK117" s="434">
        <f t="shared" si="34"/>
        <v>3213.6</v>
      </c>
      <c r="AL117" s="22"/>
      <c r="AM117" s="22"/>
      <c r="AN117" s="3"/>
      <c r="AO117" s="472" t="s">
        <v>390</v>
      </c>
      <c r="AP117" s="40">
        <f t="shared" si="21"/>
        <v>0.36</v>
      </c>
      <c r="AQ117" s="24"/>
      <c r="AR117" s="41">
        <f t="shared" si="22"/>
        <v>0.85914715742133074</v>
      </c>
      <c r="AT117" s="42">
        <f>E117/$D$236</f>
        <v>4.6876543380192315</v>
      </c>
      <c r="AU117" s="24"/>
      <c r="AV117" s="26">
        <f t="shared" si="23"/>
        <v>0</v>
      </c>
      <c r="AX117" s="1"/>
      <c r="AY117" s="1"/>
      <c r="AZ117" s="1"/>
    </row>
    <row r="118" spans="1:52" ht="15">
      <c r="A118" s="472" t="s">
        <v>391</v>
      </c>
      <c r="B118" s="462" t="s">
        <v>144</v>
      </c>
      <c r="C118" s="477">
        <v>7.75</v>
      </c>
      <c r="D118" s="477">
        <v>1460.48</v>
      </c>
      <c r="E118" s="477">
        <v>5193.1400000000003</v>
      </c>
      <c r="F118" s="477">
        <v>1138.28</v>
      </c>
      <c r="G118" s="477">
        <v>474.24</v>
      </c>
      <c r="H118" s="477">
        <v>3021.41</v>
      </c>
      <c r="I118" s="1"/>
      <c r="J118" s="1"/>
      <c r="K118" s="252"/>
      <c r="L118" s="20"/>
      <c r="M118" s="27">
        <f>E171</f>
        <v>2196.98</v>
      </c>
      <c r="N118" s="27">
        <f>E172</f>
        <v>2730.78</v>
      </c>
      <c r="O118" s="27">
        <f>E173</f>
        <v>3307.41</v>
      </c>
      <c r="P118" s="27">
        <f>E174</f>
        <v>5051.28</v>
      </c>
      <c r="Q118" s="27">
        <f>E175</f>
        <v>4797.5200000000004</v>
      </c>
      <c r="R118" s="27">
        <f>E176</f>
        <v>2302.73</v>
      </c>
      <c r="S118" s="27">
        <f>E177</f>
        <v>4509.18</v>
      </c>
      <c r="T118" s="27">
        <f>E178</f>
        <v>2452.1999999999998</v>
      </c>
      <c r="U118" s="27">
        <f>E179</f>
        <v>3272.47</v>
      </c>
      <c r="V118" s="27">
        <f>E180</f>
        <v>3526.44</v>
      </c>
      <c r="W118" s="27">
        <f>E181</f>
        <v>6354.4</v>
      </c>
      <c r="X118" s="27">
        <f>E182</f>
        <v>8637.85</v>
      </c>
      <c r="Y118" s="20"/>
      <c r="Z118" s="435">
        <f t="shared" si="35"/>
        <v>2196.98</v>
      </c>
      <c r="AA118" s="436">
        <f t="shared" si="34"/>
        <v>2730.78</v>
      </c>
      <c r="AB118" s="437">
        <f t="shared" si="34"/>
        <v>3307.41</v>
      </c>
      <c r="AC118" s="438">
        <f t="shared" si="34"/>
        <v>5051.28</v>
      </c>
      <c r="AD118" s="439">
        <f t="shared" si="34"/>
        <v>4797.5200000000004</v>
      </c>
      <c r="AE118" s="440">
        <f t="shared" si="34"/>
        <v>2302.73</v>
      </c>
      <c r="AF118" s="441">
        <f t="shared" si="34"/>
        <v>4509.18</v>
      </c>
      <c r="AG118" s="442">
        <f t="shared" si="34"/>
        <v>2452.1999999999998</v>
      </c>
      <c r="AH118" s="443">
        <f t="shared" si="34"/>
        <v>3272.47</v>
      </c>
      <c r="AI118" s="444">
        <f t="shared" si="34"/>
        <v>3526.44</v>
      </c>
      <c r="AJ118" s="445">
        <f t="shared" si="34"/>
        <v>6354.4</v>
      </c>
      <c r="AK118" s="446">
        <f t="shared" si="34"/>
        <v>8637.85</v>
      </c>
      <c r="AL118" s="22"/>
      <c r="AM118" s="22"/>
      <c r="AN118" s="3"/>
      <c r="AO118" s="472" t="s">
        <v>391</v>
      </c>
      <c r="AP118" s="40">
        <f t="shared" si="21"/>
        <v>7.75</v>
      </c>
      <c r="AQ118" s="24"/>
      <c r="AR118" s="41">
        <f t="shared" si="22"/>
        <v>2.0148164498461791</v>
      </c>
      <c r="AT118" s="42">
        <f>E118/$D$236</f>
        <v>7.1642363458275282</v>
      </c>
      <c r="AU118" s="24"/>
      <c r="AV118" s="26">
        <f t="shared" si="23"/>
        <v>1</v>
      </c>
      <c r="AX118" s="1"/>
      <c r="AY118" s="1"/>
      <c r="AZ118" s="1"/>
    </row>
    <row r="119" spans="1:52" ht="15">
      <c r="A119" s="472" t="s">
        <v>392</v>
      </c>
      <c r="B119" s="462" t="s">
        <v>145</v>
      </c>
      <c r="C119" s="477">
        <v>0.61</v>
      </c>
      <c r="D119" s="477">
        <v>826.71</v>
      </c>
      <c r="E119" s="477">
        <v>4263.8500000000004</v>
      </c>
      <c r="F119" s="477">
        <v>735.8</v>
      </c>
      <c r="G119" s="477">
        <v>313.04000000000002</v>
      </c>
      <c r="H119" s="477">
        <v>1680.64</v>
      </c>
      <c r="I119" s="1"/>
      <c r="J119" s="1"/>
      <c r="K119" s="252"/>
      <c r="L119" s="20"/>
      <c r="M119" s="27">
        <f>E183</f>
        <v>12959.44</v>
      </c>
      <c r="N119" s="27">
        <f>E184</f>
        <v>2611.44</v>
      </c>
      <c r="O119" s="27">
        <f>E185</f>
        <v>3191.44</v>
      </c>
      <c r="P119" s="27">
        <f>E186</f>
        <v>2290.98</v>
      </c>
      <c r="Q119" s="27">
        <f>E187</f>
        <v>89241.21</v>
      </c>
      <c r="R119" s="27">
        <f>E188</f>
        <v>3650.55</v>
      </c>
      <c r="S119" s="27">
        <f>E189</f>
        <v>3171.22</v>
      </c>
      <c r="T119" s="27">
        <f>E190</f>
        <v>4404.1499999999996</v>
      </c>
      <c r="U119" s="27">
        <f>E191</f>
        <v>10089.73</v>
      </c>
      <c r="V119" s="27">
        <f>E192</f>
        <v>3632.93</v>
      </c>
      <c r="W119" s="27">
        <f>E193</f>
        <v>2609.71</v>
      </c>
      <c r="X119" s="27">
        <f>E194</f>
        <v>22031.88</v>
      </c>
      <c r="Y119" s="20"/>
      <c r="Z119" s="447">
        <f t="shared" si="35"/>
        <v>12959.44</v>
      </c>
      <c r="AA119" s="448">
        <f t="shared" si="34"/>
        <v>2611.44</v>
      </c>
      <c r="AB119" s="449">
        <f t="shared" si="34"/>
        <v>3191.44</v>
      </c>
      <c r="AC119" s="450">
        <f t="shared" si="34"/>
        <v>2290.98</v>
      </c>
      <c r="AD119" s="451">
        <f t="shared" si="34"/>
        <v>89241.21</v>
      </c>
      <c r="AE119" s="452">
        <f t="shared" si="34"/>
        <v>3650.55</v>
      </c>
      <c r="AF119" s="453">
        <f t="shared" si="34"/>
        <v>3171.22</v>
      </c>
      <c r="AG119" s="454">
        <f t="shared" si="34"/>
        <v>4404.1499999999996</v>
      </c>
      <c r="AH119" s="455">
        <f t="shared" si="34"/>
        <v>10089.73</v>
      </c>
      <c r="AI119" s="456">
        <f t="shared" si="34"/>
        <v>3632.93</v>
      </c>
      <c r="AJ119" s="457">
        <f t="shared" si="34"/>
        <v>2609.71</v>
      </c>
      <c r="AK119" s="458">
        <f t="shared" si="34"/>
        <v>22031.88</v>
      </c>
      <c r="AL119" s="22"/>
      <c r="AM119" s="22"/>
      <c r="AN119" s="3"/>
      <c r="AO119" s="472" t="s">
        <v>392</v>
      </c>
      <c r="AP119" s="40">
        <f t="shared" si="21"/>
        <v>0.61</v>
      </c>
      <c r="AQ119" s="24"/>
      <c r="AR119" s="41">
        <f t="shared" si="22"/>
        <v>1.140494157573082</v>
      </c>
      <c r="AT119" s="42">
        <f>E119/$D$236</f>
        <v>5.882227157973154</v>
      </c>
      <c r="AU119" s="24"/>
      <c r="AV119" s="26">
        <f t="shared" si="23"/>
        <v>0</v>
      </c>
      <c r="AX119" s="1"/>
      <c r="AY119" s="1"/>
      <c r="AZ119" s="1"/>
    </row>
    <row r="120" spans="1:52" ht="15">
      <c r="A120" s="472" t="s">
        <v>393</v>
      </c>
      <c r="B120" s="462" t="s">
        <v>146</v>
      </c>
      <c r="C120" s="477">
        <v>68.31</v>
      </c>
      <c r="D120" s="477">
        <v>3769.38</v>
      </c>
      <c r="E120" s="477">
        <v>4899.1000000000004</v>
      </c>
      <c r="F120" s="477">
        <v>2979.6</v>
      </c>
      <c r="G120" s="477">
        <v>787.96</v>
      </c>
      <c r="H120" s="477">
        <v>9807.36</v>
      </c>
      <c r="I120" s="1"/>
      <c r="J120" s="1"/>
      <c r="K120" s="252"/>
      <c r="L120" s="2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2"/>
      <c r="Y120" s="20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2"/>
      <c r="AM120" s="22"/>
      <c r="AN120" s="3"/>
      <c r="AO120" s="472" t="s">
        <v>393</v>
      </c>
      <c r="AP120" s="40">
        <f t="shared" si="21"/>
        <v>68.31</v>
      </c>
      <c r="AQ120" s="24"/>
      <c r="AR120" s="41">
        <f>D120/$D$237</f>
        <v>5.3123528997251785</v>
      </c>
      <c r="AT120" s="42">
        <f>E120/$D$237</f>
        <v>6.904516947361004</v>
      </c>
      <c r="AU120" s="24"/>
      <c r="AV120" s="26">
        <f t="shared" si="23"/>
        <v>1</v>
      </c>
      <c r="AX120" s="1"/>
      <c r="AY120" s="1"/>
      <c r="AZ120" s="1"/>
    </row>
    <row r="121" spans="1:52" ht="20">
      <c r="A121" s="472" t="s">
        <v>394</v>
      </c>
      <c r="B121" s="462" t="s">
        <v>147</v>
      </c>
      <c r="C121" s="477">
        <v>17.22</v>
      </c>
      <c r="D121" s="477">
        <v>1759.49</v>
      </c>
      <c r="E121" s="477">
        <v>3702.13</v>
      </c>
      <c r="F121" s="477">
        <v>1484.08</v>
      </c>
      <c r="G121" s="477">
        <v>558.48</v>
      </c>
      <c r="H121" s="477">
        <v>3911.39</v>
      </c>
      <c r="I121" s="1"/>
      <c r="J121" s="1"/>
      <c r="K121" s="252"/>
      <c r="L121" s="20"/>
      <c r="M121" s="128" t="s">
        <v>18</v>
      </c>
      <c r="N121" s="21" t="s">
        <v>24</v>
      </c>
      <c r="O121" s="144"/>
      <c r="S121" s="3"/>
      <c r="T121" s="3"/>
      <c r="U121" s="3"/>
      <c r="V121" s="3"/>
      <c r="W121" s="3"/>
      <c r="Y121" s="20"/>
      <c r="Z121" s="128" t="s">
        <v>18</v>
      </c>
      <c r="AA121" s="21" t="s">
        <v>24</v>
      </c>
      <c r="AE121" s="3"/>
      <c r="AF121" s="3"/>
      <c r="AG121" s="3"/>
      <c r="AH121" s="3"/>
      <c r="AI121" s="3"/>
      <c r="AJ121" s="3"/>
      <c r="AK121" s="3"/>
      <c r="AL121" s="22"/>
      <c r="AM121" s="22"/>
      <c r="AN121" s="3"/>
      <c r="AO121" s="472" t="s">
        <v>394</v>
      </c>
      <c r="AP121" s="40">
        <f t="shared" si="21"/>
        <v>17.22</v>
      </c>
      <c r="AQ121" s="24"/>
      <c r="AR121" s="41">
        <f t="shared" si="22"/>
        <v>2.4273180018486071</v>
      </c>
      <c r="AT121" s="42">
        <f>E121/$D$236</f>
        <v>5.1073019989791275</v>
      </c>
      <c r="AU121" s="24"/>
      <c r="AV121" s="26">
        <f t="shared" si="23"/>
        <v>1</v>
      </c>
      <c r="AX121" s="1"/>
      <c r="AY121" s="1"/>
      <c r="AZ121" s="1"/>
    </row>
    <row r="122" spans="1:52" ht="15">
      <c r="A122" s="472" t="s">
        <v>395</v>
      </c>
      <c r="B122" s="475" t="s">
        <v>148</v>
      </c>
      <c r="C122" s="477">
        <v>0</v>
      </c>
      <c r="D122" s="477">
        <v>580.13</v>
      </c>
      <c r="E122" s="477">
        <v>0</v>
      </c>
      <c r="F122" s="477">
        <v>538.72</v>
      </c>
      <c r="G122" s="477">
        <v>195.36</v>
      </c>
      <c r="H122" s="477">
        <v>1141.0899999999999</v>
      </c>
      <c r="I122" s="1"/>
      <c r="J122" s="1"/>
      <c r="K122" s="252"/>
      <c r="L122" s="20"/>
      <c r="M122" s="27">
        <f>E195</f>
        <v>4043.17</v>
      </c>
      <c r="N122" s="27">
        <f>E196</f>
        <v>4076.45</v>
      </c>
      <c r="O122" s="27">
        <f>E197</f>
        <v>3002.48</v>
      </c>
      <c r="P122" s="27">
        <f>E198</f>
        <v>9306.9599999999991</v>
      </c>
      <c r="Q122" s="27">
        <f>E199</f>
        <v>2692.56</v>
      </c>
      <c r="R122" s="27">
        <f>E200</f>
        <v>2744.56</v>
      </c>
      <c r="S122" s="27">
        <f>E201</f>
        <v>10610.96</v>
      </c>
      <c r="T122" s="27">
        <f>E202</f>
        <v>3651.96</v>
      </c>
      <c r="U122" s="27">
        <f>E203</f>
        <v>3403.57</v>
      </c>
      <c r="V122" s="27">
        <f>E204</f>
        <v>6200.22</v>
      </c>
      <c r="W122" s="27">
        <f>E205</f>
        <v>6017.61</v>
      </c>
      <c r="X122" s="27">
        <f>E206</f>
        <v>0</v>
      </c>
      <c r="Y122" s="20"/>
      <c r="Z122" s="348">
        <f>M122</f>
        <v>4043.17</v>
      </c>
      <c r="AA122" s="349">
        <f t="shared" ref="AA122:AK129" si="36">N122</f>
        <v>4076.45</v>
      </c>
      <c r="AB122" s="350">
        <f t="shared" si="36"/>
        <v>3002.48</v>
      </c>
      <c r="AC122" s="351">
        <f t="shared" si="36"/>
        <v>9306.9599999999991</v>
      </c>
      <c r="AD122" s="352">
        <f t="shared" si="36"/>
        <v>2692.56</v>
      </c>
      <c r="AE122" s="353">
        <f t="shared" si="36"/>
        <v>2744.56</v>
      </c>
      <c r="AF122" s="354">
        <f t="shared" si="36"/>
        <v>10610.96</v>
      </c>
      <c r="AG122" s="355">
        <f t="shared" si="36"/>
        <v>3651.96</v>
      </c>
      <c r="AH122" s="356">
        <f t="shared" si="36"/>
        <v>3403.57</v>
      </c>
      <c r="AI122" s="357">
        <f t="shared" si="36"/>
        <v>6200.22</v>
      </c>
      <c r="AJ122" s="459">
        <f t="shared" si="36"/>
        <v>6017.61</v>
      </c>
      <c r="AK122" s="359">
        <f t="shared" si="36"/>
        <v>0</v>
      </c>
      <c r="AL122" s="22"/>
      <c r="AM122" s="22"/>
      <c r="AN122" s="3"/>
      <c r="AO122" s="472" t="s">
        <v>395</v>
      </c>
      <c r="AP122" s="40">
        <f t="shared" si="21"/>
        <v>0</v>
      </c>
      <c r="AQ122" s="24"/>
      <c r="AR122" s="41">
        <f t="shared" si="22"/>
        <v>0.80032281650502846</v>
      </c>
      <c r="AT122" s="42">
        <f>E122/$D$236</f>
        <v>0</v>
      </c>
      <c r="AU122" s="24"/>
      <c r="AV122" s="26">
        <f t="shared" si="23"/>
        <v>0</v>
      </c>
      <c r="AX122" s="1"/>
      <c r="AY122" s="1"/>
      <c r="AZ122" s="1"/>
    </row>
    <row r="123" spans="1:52" ht="15">
      <c r="A123" s="472" t="s">
        <v>396</v>
      </c>
      <c r="B123" s="462" t="s">
        <v>149</v>
      </c>
      <c r="C123" s="477">
        <v>0.35</v>
      </c>
      <c r="D123" s="477">
        <v>828.66</v>
      </c>
      <c r="E123" s="477">
        <v>3202.16</v>
      </c>
      <c r="F123" s="477">
        <v>752.96</v>
      </c>
      <c r="G123" s="477">
        <v>297.44</v>
      </c>
      <c r="H123" s="477">
        <v>1593.59</v>
      </c>
      <c r="I123" s="1"/>
      <c r="J123" s="1"/>
      <c r="K123" s="252"/>
      <c r="L123" s="20"/>
      <c r="M123" s="27">
        <f>E207</f>
        <v>9310.08</v>
      </c>
      <c r="N123" s="27">
        <f>E208</f>
        <v>5902.38</v>
      </c>
      <c r="O123" s="27">
        <f>E209</f>
        <v>5531.09</v>
      </c>
      <c r="P123" s="27">
        <f>E210</f>
        <v>12016.16</v>
      </c>
      <c r="Q123" s="27">
        <f>E211</f>
        <v>13684.42</v>
      </c>
      <c r="R123" s="27">
        <f>E212</f>
        <v>2590.64</v>
      </c>
      <c r="S123" s="27">
        <f>E213</f>
        <v>2665.52</v>
      </c>
      <c r="T123" s="27">
        <f>E214</f>
        <v>3755.13</v>
      </c>
      <c r="U123" s="27">
        <f>E215</f>
        <v>3549.52</v>
      </c>
      <c r="V123" s="27">
        <f>E216</f>
        <v>17239.689999999999</v>
      </c>
      <c r="W123" s="27">
        <f>E217</f>
        <v>14172.54</v>
      </c>
      <c r="X123" s="27">
        <f>E218</f>
        <v>5540.53</v>
      </c>
      <c r="Y123" s="20"/>
      <c r="Z123" s="129">
        <f t="shared" ref="Z123:Z129" si="37">M123</f>
        <v>9310.08</v>
      </c>
      <c r="AA123" s="129">
        <f t="shared" si="36"/>
        <v>5902.38</v>
      </c>
      <c r="AB123" s="129">
        <f t="shared" si="36"/>
        <v>5531.09</v>
      </c>
      <c r="AC123" s="129">
        <f t="shared" si="36"/>
        <v>12016.16</v>
      </c>
      <c r="AD123" s="129">
        <f t="shared" si="36"/>
        <v>13684.42</v>
      </c>
      <c r="AE123" s="129">
        <f t="shared" si="36"/>
        <v>2590.64</v>
      </c>
      <c r="AF123" s="129">
        <f t="shared" si="36"/>
        <v>2665.52</v>
      </c>
      <c r="AG123" s="129">
        <f t="shared" si="36"/>
        <v>3755.13</v>
      </c>
      <c r="AH123" s="129">
        <f t="shared" si="36"/>
        <v>3549.52</v>
      </c>
      <c r="AI123" s="129">
        <f t="shared" si="36"/>
        <v>17239.689999999999</v>
      </c>
      <c r="AJ123" s="362">
        <f t="shared" si="36"/>
        <v>14172.54</v>
      </c>
      <c r="AK123" s="129">
        <f t="shared" si="36"/>
        <v>5540.53</v>
      </c>
      <c r="AL123" s="22"/>
      <c r="AM123" s="22"/>
      <c r="AN123" s="3"/>
      <c r="AO123" s="472" t="s">
        <v>396</v>
      </c>
      <c r="AP123" s="40">
        <f t="shared" si="21"/>
        <v>0.35</v>
      </c>
      <c r="AQ123" s="24"/>
      <c r="AR123" s="41">
        <f t="shared" si="22"/>
        <v>1.143184295114986</v>
      </c>
      <c r="AT123" s="42">
        <f>E123/$D$236</f>
        <v>4.4175645288120622</v>
      </c>
      <c r="AU123" s="24"/>
      <c r="AV123" s="26">
        <f t="shared" si="23"/>
        <v>0</v>
      </c>
      <c r="AX123" s="1"/>
      <c r="AY123" s="1"/>
      <c r="AZ123" s="1"/>
    </row>
    <row r="124" spans="1:52" ht="15">
      <c r="A124" s="472" t="s">
        <v>397</v>
      </c>
      <c r="B124" s="462" t="s">
        <v>150</v>
      </c>
      <c r="C124" s="477">
        <v>0.72</v>
      </c>
      <c r="D124" s="477">
        <v>738.13</v>
      </c>
      <c r="E124" s="477">
        <v>3872.18</v>
      </c>
      <c r="F124" s="477">
        <v>668.72</v>
      </c>
      <c r="G124" s="477">
        <v>253.76</v>
      </c>
      <c r="H124" s="477">
        <v>1461.1</v>
      </c>
      <c r="I124" s="1"/>
      <c r="J124" s="1"/>
      <c r="K124" s="252"/>
      <c r="L124" s="20"/>
      <c r="M124" s="27">
        <f>E219</f>
        <v>40324.01</v>
      </c>
      <c r="N124" s="27">
        <f>E220</f>
        <v>36233.019999999997</v>
      </c>
      <c r="O124" s="27">
        <f>E221</f>
        <v>13525.8</v>
      </c>
      <c r="P124" s="27">
        <f>E222</f>
        <v>22586.720000000001</v>
      </c>
      <c r="Q124" s="27">
        <f>E223</f>
        <v>2748.07</v>
      </c>
      <c r="R124" s="27">
        <f>E224</f>
        <v>6235.32</v>
      </c>
      <c r="S124" s="27">
        <f>E225</f>
        <v>2740.92</v>
      </c>
      <c r="T124" s="27">
        <f>E226</f>
        <v>2680.95</v>
      </c>
      <c r="U124" s="27">
        <f>E227</f>
        <v>11755.07</v>
      </c>
      <c r="V124" s="27">
        <f>E228</f>
        <v>18168.21</v>
      </c>
      <c r="W124" s="27">
        <f>E229</f>
        <v>15613.38</v>
      </c>
      <c r="X124" s="27">
        <f>E230</f>
        <v>86588.84</v>
      </c>
      <c r="Y124" s="20"/>
      <c r="Z124" s="129">
        <f t="shared" si="37"/>
        <v>40324.01</v>
      </c>
      <c r="AA124" s="129">
        <f t="shared" si="36"/>
        <v>36233.019999999997</v>
      </c>
      <c r="AB124" s="129">
        <f t="shared" si="36"/>
        <v>13525.8</v>
      </c>
      <c r="AC124" s="129">
        <f t="shared" si="36"/>
        <v>22586.720000000001</v>
      </c>
      <c r="AD124" s="129">
        <f t="shared" si="36"/>
        <v>2748.07</v>
      </c>
      <c r="AE124" s="129">
        <f t="shared" si="36"/>
        <v>6235.32</v>
      </c>
      <c r="AF124" s="129">
        <f t="shared" si="36"/>
        <v>2740.92</v>
      </c>
      <c r="AG124" s="129">
        <f t="shared" si="36"/>
        <v>2680.95</v>
      </c>
      <c r="AH124" s="129">
        <f t="shared" si="36"/>
        <v>11755.07</v>
      </c>
      <c r="AI124" s="129">
        <f t="shared" si="36"/>
        <v>18168.21</v>
      </c>
      <c r="AJ124" s="362">
        <f t="shared" si="36"/>
        <v>15613.38</v>
      </c>
      <c r="AK124" s="129">
        <f t="shared" si="36"/>
        <v>86588.84</v>
      </c>
      <c r="AL124" s="22"/>
      <c r="AM124" s="22"/>
      <c r="AN124" s="3"/>
      <c r="AO124" s="472" t="s">
        <v>397</v>
      </c>
      <c r="AP124" s="40">
        <f t="shared" si="21"/>
        <v>0.72</v>
      </c>
      <c r="AQ124" s="24"/>
      <c r="AR124" s="41">
        <f>D124/$D$235</f>
        <v>1.0839390868907588</v>
      </c>
      <c r="AT124" s="42">
        <f>E124/$D$235</f>
        <v>5.6862710545251618</v>
      </c>
      <c r="AU124" s="24"/>
      <c r="AV124" s="26">
        <f t="shared" si="23"/>
        <v>0</v>
      </c>
      <c r="AX124" s="1"/>
      <c r="AY124" s="1"/>
      <c r="AZ124" s="1"/>
    </row>
    <row r="125" spans="1:52" ht="15">
      <c r="A125" s="472" t="s">
        <v>398</v>
      </c>
      <c r="B125" s="462" t="s">
        <v>151</v>
      </c>
      <c r="C125" s="477">
        <v>0</v>
      </c>
      <c r="D125" s="477">
        <v>619.26</v>
      </c>
      <c r="E125" s="477">
        <v>0</v>
      </c>
      <c r="F125" s="477">
        <v>568.88</v>
      </c>
      <c r="G125" s="477">
        <v>201.66</v>
      </c>
      <c r="H125" s="477">
        <v>1216.96</v>
      </c>
      <c r="I125" s="1"/>
      <c r="J125" s="1"/>
      <c r="K125" s="252"/>
      <c r="L125" s="20"/>
      <c r="M125" s="27">
        <f>E231</f>
        <v>53031.96</v>
      </c>
      <c r="N125" s="27">
        <f>E232</f>
        <v>49914.78</v>
      </c>
      <c r="O125" s="27">
        <f>E233</f>
        <v>9244.56</v>
      </c>
      <c r="P125" s="27">
        <f>E234</f>
        <v>2324.87</v>
      </c>
      <c r="Q125" s="27"/>
      <c r="R125" s="27"/>
      <c r="S125" s="27"/>
      <c r="T125" s="27"/>
      <c r="U125" s="27"/>
      <c r="V125" s="27"/>
      <c r="W125" s="27"/>
      <c r="X125" s="27"/>
      <c r="Y125" s="20"/>
      <c r="Z125" s="129">
        <f t="shared" si="37"/>
        <v>53031.96</v>
      </c>
      <c r="AA125" s="129">
        <f t="shared" si="36"/>
        <v>49914.78</v>
      </c>
      <c r="AB125" s="129">
        <f t="shared" si="36"/>
        <v>9244.56</v>
      </c>
      <c r="AC125" s="129">
        <f t="shared" si="36"/>
        <v>2324.87</v>
      </c>
      <c r="AD125" s="129">
        <f t="shared" si="36"/>
        <v>0</v>
      </c>
      <c r="AE125" s="129">
        <f t="shared" si="36"/>
        <v>0</v>
      </c>
      <c r="AF125" s="129">
        <f t="shared" si="36"/>
        <v>0</v>
      </c>
      <c r="AG125" s="129">
        <f t="shared" si="36"/>
        <v>0</v>
      </c>
      <c r="AH125" s="129">
        <f t="shared" si="36"/>
        <v>0</v>
      </c>
      <c r="AI125" s="129">
        <f t="shared" si="36"/>
        <v>0</v>
      </c>
      <c r="AJ125" s="362">
        <f t="shared" si="36"/>
        <v>0</v>
      </c>
      <c r="AK125" s="129">
        <f t="shared" si="36"/>
        <v>0</v>
      </c>
      <c r="AL125" s="22"/>
      <c r="AM125" s="22"/>
      <c r="AN125" s="3"/>
      <c r="AO125" s="472" t="s">
        <v>398</v>
      </c>
      <c r="AP125" s="40">
        <f t="shared" si="21"/>
        <v>0</v>
      </c>
      <c r="AQ125" s="24"/>
      <c r="AR125" s="41">
        <f t="shared" si="22"/>
        <v>0.85430490984590335</v>
      </c>
      <c r="AT125" s="42">
        <f t="shared" ref="AT125:AT142" si="38">E125/$D$236</f>
        <v>0</v>
      </c>
      <c r="AU125" s="24"/>
      <c r="AV125" s="26">
        <f t="shared" si="23"/>
        <v>0</v>
      </c>
      <c r="AX125" s="1"/>
      <c r="AY125" s="1"/>
      <c r="AZ125" s="1"/>
    </row>
    <row r="126" spans="1:52" ht="15">
      <c r="A126" s="472" t="s">
        <v>399</v>
      </c>
      <c r="B126" s="462" t="s">
        <v>152</v>
      </c>
      <c r="C126" s="477">
        <v>0.27</v>
      </c>
      <c r="D126" s="477">
        <v>668.25</v>
      </c>
      <c r="E126" s="477">
        <v>2784.43</v>
      </c>
      <c r="F126" s="477">
        <v>616.72</v>
      </c>
      <c r="G126" s="477">
        <v>213.1</v>
      </c>
      <c r="H126" s="477">
        <v>1352.42</v>
      </c>
      <c r="I126" s="1"/>
      <c r="J126" s="1"/>
      <c r="K126" s="252"/>
      <c r="L126" s="20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0"/>
      <c r="Z126" s="129">
        <f t="shared" si="37"/>
        <v>0</v>
      </c>
      <c r="AA126" s="129">
        <f t="shared" si="36"/>
        <v>0</v>
      </c>
      <c r="AB126" s="129">
        <f t="shared" si="36"/>
        <v>0</v>
      </c>
      <c r="AC126" s="129">
        <f t="shared" si="36"/>
        <v>0</v>
      </c>
      <c r="AD126" s="129">
        <f t="shared" si="36"/>
        <v>0</v>
      </c>
      <c r="AE126" s="129">
        <f t="shared" si="36"/>
        <v>0</v>
      </c>
      <c r="AF126" s="129">
        <f t="shared" si="36"/>
        <v>0</v>
      </c>
      <c r="AG126" s="129">
        <f t="shared" si="36"/>
        <v>0</v>
      </c>
      <c r="AH126" s="129">
        <f t="shared" si="36"/>
        <v>0</v>
      </c>
      <c r="AI126" s="129">
        <f t="shared" si="36"/>
        <v>0</v>
      </c>
      <c r="AJ126" s="362">
        <f t="shared" si="36"/>
        <v>0</v>
      </c>
      <c r="AK126" s="129">
        <f t="shared" si="36"/>
        <v>0</v>
      </c>
      <c r="AL126" s="22"/>
      <c r="AM126" s="22"/>
      <c r="AN126" s="3"/>
      <c r="AO126" s="472" t="s">
        <v>399</v>
      </c>
      <c r="AP126" s="40">
        <f t="shared" si="21"/>
        <v>0.27</v>
      </c>
      <c r="AQ126" s="24"/>
      <c r="AR126" s="41">
        <f t="shared" si="22"/>
        <v>0.92188944224481628</v>
      </c>
      <c r="AT126" s="42">
        <f t="shared" si="38"/>
        <v>3.84128188502766</v>
      </c>
      <c r="AU126" s="24"/>
      <c r="AV126" s="26">
        <f t="shared" si="23"/>
        <v>0</v>
      </c>
      <c r="AX126" s="1"/>
      <c r="AY126" s="1"/>
      <c r="AZ126" s="1"/>
    </row>
    <row r="127" spans="1:52" ht="15">
      <c r="A127" s="472" t="s">
        <v>400</v>
      </c>
      <c r="B127" s="475" t="s">
        <v>153</v>
      </c>
      <c r="C127" s="477">
        <v>26.53</v>
      </c>
      <c r="D127" s="477">
        <v>2205.13</v>
      </c>
      <c r="E127" s="477">
        <v>3702.43</v>
      </c>
      <c r="F127" s="477">
        <v>1912.56</v>
      </c>
      <c r="G127" s="477">
        <v>957.63</v>
      </c>
      <c r="H127" s="477">
        <v>4014.66</v>
      </c>
      <c r="I127" s="1"/>
      <c r="J127" s="1"/>
      <c r="K127" s="252"/>
      <c r="L127" s="20"/>
      <c r="M127" s="27">
        <f>E240</f>
        <v>48867.43</v>
      </c>
      <c r="N127" s="27">
        <f>E241</f>
        <v>19050.650000000001</v>
      </c>
      <c r="O127" s="27">
        <f>E242</f>
        <v>2603.12</v>
      </c>
      <c r="P127" s="27">
        <f>E243</f>
        <v>11306.88</v>
      </c>
      <c r="Q127" s="27">
        <f>E244</f>
        <v>6440.58</v>
      </c>
      <c r="R127" s="27">
        <f>E245</f>
        <v>2408.29</v>
      </c>
      <c r="S127" s="27">
        <f>E246</f>
        <v>2256.8000000000002</v>
      </c>
      <c r="T127" s="27">
        <f>E247</f>
        <v>7085</v>
      </c>
      <c r="U127" s="27">
        <f>E248</f>
        <v>10486.38</v>
      </c>
      <c r="V127" s="27">
        <f>E249</f>
        <v>4159.6099999999997</v>
      </c>
      <c r="W127" s="27">
        <f>E250</f>
        <v>10918.58</v>
      </c>
      <c r="X127" s="27">
        <f>E251</f>
        <v>31958.16</v>
      </c>
      <c r="Y127" s="20"/>
      <c r="Z127" s="129">
        <f t="shared" si="37"/>
        <v>48867.43</v>
      </c>
      <c r="AA127" s="129">
        <f t="shared" si="36"/>
        <v>19050.650000000001</v>
      </c>
      <c r="AB127" s="129">
        <f t="shared" si="36"/>
        <v>2603.12</v>
      </c>
      <c r="AC127" s="129">
        <f t="shared" si="36"/>
        <v>11306.88</v>
      </c>
      <c r="AD127" s="129">
        <f t="shared" si="36"/>
        <v>6440.58</v>
      </c>
      <c r="AE127" s="129">
        <f t="shared" si="36"/>
        <v>2408.29</v>
      </c>
      <c r="AF127" s="129">
        <f t="shared" si="36"/>
        <v>2256.8000000000002</v>
      </c>
      <c r="AG127" s="129">
        <f t="shared" si="36"/>
        <v>7085</v>
      </c>
      <c r="AH127" s="129">
        <f t="shared" si="36"/>
        <v>10486.38</v>
      </c>
      <c r="AI127" s="129">
        <f t="shared" si="36"/>
        <v>4159.6099999999997</v>
      </c>
      <c r="AJ127" s="362">
        <f t="shared" si="36"/>
        <v>10918.58</v>
      </c>
      <c r="AK127" s="129">
        <f t="shared" si="36"/>
        <v>31958.16</v>
      </c>
      <c r="AL127" s="22"/>
      <c r="AM127" s="22"/>
      <c r="AN127" s="3"/>
      <c r="AO127" s="472" t="s">
        <v>400</v>
      </c>
      <c r="AP127" s="40">
        <f t="shared" si="21"/>
        <v>26.53</v>
      </c>
      <c r="AQ127" s="24"/>
      <c r="AR127" s="41">
        <f t="shared" si="22"/>
        <v>3.0421041014250831</v>
      </c>
      <c r="AT127" s="42">
        <f t="shared" si="38"/>
        <v>5.1077158662932662</v>
      </c>
      <c r="AU127" s="24"/>
      <c r="AV127" s="26">
        <f t="shared" si="23"/>
        <v>1</v>
      </c>
      <c r="AX127" s="1"/>
      <c r="AY127" s="1"/>
      <c r="AZ127" s="1"/>
    </row>
    <row r="128" spans="1:52" ht="15">
      <c r="A128" s="472" t="s">
        <v>401</v>
      </c>
      <c r="B128" s="462" t="s">
        <v>154</v>
      </c>
      <c r="C128" s="477">
        <v>0.72</v>
      </c>
      <c r="D128" s="477">
        <v>840.3</v>
      </c>
      <c r="E128" s="477">
        <v>3022.89</v>
      </c>
      <c r="F128" s="477">
        <v>778.96</v>
      </c>
      <c r="G128" s="477">
        <v>348.3</v>
      </c>
      <c r="H128" s="477">
        <v>1553.86</v>
      </c>
      <c r="I128" s="1"/>
      <c r="J128" s="1"/>
      <c r="K128" s="252"/>
      <c r="L128" s="20"/>
      <c r="M128" s="27">
        <f>E252</f>
        <v>18776.810000000001</v>
      </c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0"/>
      <c r="Z128" s="129">
        <f t="shared" si="37"/>
        <v>18776.810000000001</v>
      </c>
      <c r="AA128" s="129">
        <f t="shared" si="36"/>
        <v>0</v>
      </c>
      <c r="AB128" s="129">
        <f t="shared" si="36"/>
        <v>0</v>
      </c>
      <c r="AC128" s="129">
        <f t="shared" si="36"/>
        <v>0</v>
      </c>
      <c r="AD128" s="129">
        <f t="shared" si="36"/>
        <v>0</v>
      </c>
      <c r="AE128" s="129">
        <f t="shared" si="36"/>
        <v>0</v>
      </c>
      <c r="AF128" s="129">
        <f t="shared" si="36"/>
        <v>0</v>
      </c>
      <c r="AG128" s="129">
        <f t="shared" si="36"/>
        <v>0</v>
      </c>
      <c r="AH128" s="129">
        <f t="shared" si="36"/>
        <v>0</v>
      </c>
      <c r="AI128" s="129">
        <f t="shared" si="36"/>
        <v>0</v>
      </c>
      <c r="AJ128" s="362">
        <f t="shared" si="36"/>
        <v>0</v>
      </c>
      <c r="AK128" s="129">
        <f t="shared" si="36"/>
        <v>0</v>
      </c>
      <c r="AL128" s="22"/>
      <c r="AM128" s="22"/>
      <c r="AN128" s="3"/>
      <c r="AO128" s="472" t="s">
        <v>401</v>
      </c>
      <c r="AP128" s="40">
        <f t="shared" si="21"/>
        <v>0.72</v>
      </c>
      <c r="AQ128" s="24"/>
      <c r="AR128" s="41">
        <f t="shared" si="22"/>
        <v>1.1592423469035826</v>
      </c>
      <c r="AT128" s="42">
        <f t="shared" si="38"/>
        <v>4.1702512174596826</v>
      </c>
      <c r="AU128" s="24"/>
      <c r="AV128" s="26">
        <f t="shared" si="23"/>
        <v>0</v>
      </c>
      <c r="AX128" s="1"/>
      <c r="AY128" s="1"/>
      <c r="AZ128" s="1"/>
    </row>
    <row r="129" spans="1:60" ht="15">
      <c r="A129" s="472" t="s">
        <v>402</v>
      </c>
      <c r="B129" s="462" t="s">
        <v>155</v>
      </c>
      <c r="C129" s="477">
        <v>0.09</v>
      </c>
      <c r="D129" s="477">
        <v>869.98</v>
      </c>
      <c r="E129" s="477">
        <v>262143</v>
      </c>
      <c r="F129" s="477">
        <v>581.36</v>
      </c>
      <c r="G129" s="477">
        <v>243.15</v>
      </c>
      <c r="H129" s="477">
        <v>1249.04</v>
      </c>
      <c r="I129" s="1"/>
      <c r="J129" s="1"/>
      <c r="K129" s="252"/>
      <c r="L129" s="20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20"/>
      <c r="Z129" s="129">
        <f t="shared" si="37"/>
        <v>0</v>
      </c>
      <c r="AA129" s="129">
        <f t="shared" si="36"/>
        <v>0</v>
      </c>
      <c r="AB129" s="129">
        <f t="shared" si="36"/>
        <v>0</v>
      </c>
      <c r="AC129" s="129">
        <f t="shared" si="36"/>
        <v>0</v>
      </c>
      <c r="AD129" s="129">
        <f t="shared" si="36"/>
        <v>0</v>
      </c>
      <c r="AE129" s="129">
        <f t="shared" si="36"/>
        <v>0</v>
      </c>
      <c r="AF129" s="129">
        <f t="shared" si="36"/>
        <v>0</v>
      </c>
      <c r="AG129" s="129">
        <f t="shared" si="36"/>
        <v>0</v>
      </c>
      <c r="AH129" s="129">
        <f t="shared" si="36"/>
        <v>0</v>
      </c>
      <c r="AI129" s="129">
        <f t="shared" si="36"/>
        <v>0</v>
      </c>
      <c r="AJ129" s="362">
        <f t="shared" si="36"/>
        <v>0</v>
      </c>
      <c r="AK129" s="129">
        <f t="shared" si="36"/>
        <v>0</v>
      </c>
      <c r="AL129" s="22"/>
      <c r="AM129" s="22"/>
      <c r="AN129" s="3"/>
      <c r="AO129" s="472" t="s">
        <v>402</v>
      </c>
      <c r="AP129" s="40">
        <f t="shared" si="21"/>
        <v>0.09</v>
      </c>
      <c r="AQ129" s="24"/>
      <c r="AR129" s="41">
        <f t="shared" si="22"/>
        <v>1.2001876198490764</v>
      </c>
      <c r="AT129" s="42">
        <f t="shared" si="38"/>
        <v>361.64139776787562</v>
      </c>
      <c r="AU129" s="24"/>
      <c r="AV129" s="26">
        <f t="shared" si="23"/>
        <v>0</v>
      </c>
      <c r="AX129" s="1"/>
      <c r="AY129" s="1"/>
      <c r="AZ129" s="1"/>
    </row>
    <row r="130" spans="1:60" ht="16" thickBot="1">
      <c r="A130" s="472" t="s">
        <v>403</v>
      </c>
      <c r="B130" s="462" t="s">
        <v>156</v>
      </c>
      <c r="C130" s="477">
        <v>0.09</v>
      </c>
      <c r="D130" s="477">
        <v>611.03</v>
      </c>
      <c r="E130" s="477">
        <v>15524.08</v>
      </c>
      <c r="F130" s="477">
        <v>555.36</v>
      </c>
      <c r="G130" s="477">
        <v>192.4</v>
      </c>
      <c r="H130" s="477">
        <v>1171.0899999999999</v>
      </c>
      <c r="I130" s="1"/>
      <c r="J130" s="1"/>
      <c r="K130" s="252"/>
      <c r="L130" s="135"/>
      <c r="M130" s="136"/>
      <c r="N130" s="146"/>
      <c r="O130" s="137"/>
      <c r="P130" s="137"/>
      <c r="Q130" s="137"/>
      <c r="R130" s="137"/>
      <c r="S130" s="137"/>
      <c r="T130" s="137"/>
      <c r="U130" s="137"/>
      <c r="V130" s="136"/>
      <c r="W130" s="137"/>
      <c r="X130" s="138"/>
      <c r="Y130" s="135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8"/>
      <c r="AM130" s="22"/>
      <c r="AN130" s="3"/>
      <c r="AO130" s="472" t="s">
        <v>403</v>
      </c>
      <c r="AP130" s="40">
        <f t="shared" si="21"/>
        <v>0.09</v>
      </c>
      <c r="AQ130" s="24"/>
      <c r="AR130" s="41">
        <f t="shared" si="22"/>
        <v>0.84295114986135444</v>
      </c>
      <c r="AT130" s="42">
        <f t="shared" si="38"/>
        <v>21.416364313601058</v>
      </c>
      <c r="AU130" s="24"/>
      <c r="AV130" s="26">
        <f t="shared" si="23"/>
        <v>0</v>
      </c>
      <c r="AX130" s="1"/>
      <c r="AY130" s="1"/>
      <c r="AZ130" s="1"/>
    </row>
    <row r="131" spans="1:60" ht="16" thickTop="1">
      <c r="A131" s="472" t="s">
        <v>404</v>
      </c>
      <c r="B131" s="462" t="s">
        <v>157</v>
      </c>
      <c r="C131" s="477">
        <v>0.46</v>
      </c>
      <c r="D131" s="477">
        <v>602.36</v>
      </c>
      <c r="E131" s="477">
        <v>5459.17</v>
      </c>
      <c r="F131" s="477">
        <v>529.36</v>
      </c>
      <c r="G131" s="477">
        <v>196.46</v>
      </c>
      <c r="H131" s="477">
        <v>1162.0999999999999</v>
      </c>
      <c r="I131" s="1"/>
      <c r="J131" s="1"/>
      <c r="K131" s="252"/>
      <c r="L131" s="139"/>
      <c r="M131" s="147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2"/>
      <c r="Y131" s="139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2"/>
      <c r="AM131" s="22"/>
      <c r="AN131" s="3"/>
      <c r="AO131" s="472" t="s">
        <v>404</v>
      </c>
      <c r="AP131" s="40">
        <f t="shared" ref="AP131:AP194" si="39">C131</f>
        <v>0.46</v>
      </c>
      <c r="AQ131" s="24"/>
      <c r="AR131" s="41">
        <f t="shared" si="22"/>
        <v>0.83099038448273488</v>
      </c>
      <c r="AT131" s="42">
        <f t="shared" si="38"/>
        <v>7.5312400844289318</v>
      </c>
      <c r="AU131" s="24"/>
      <c r="AV131" s="26">
        <f t="shared" si="23"/>
        <v>0</v>
      </c>
      <c r="AX131" s="1"/>
      <c r="AY131" s="1"/>
      <c r="AZ131" s="1"/>
    </row>
    <row r="132" spans="1:60" ht="20">
      <c r="A132" s="472" t="s">
        <v>405</v>
      </c>
      <c r="B132" s="462" t="s">
        <v>158</v>
      </c>
      <c r="C132" s="477">
        <v>0</v>
      </c>
      <c r="D132" s="477">
        <v>575.04</v>
      </c>
      <c r="E132" s="477">
        <v>0</v>
      </c>
      <c r="F132" s="477">
        <v>529.36</v>
      </c>
      <c r="G132" s="477">
        <v>189.23</v>
      </c>
      <c r="H132" s="477">
        <v>1157.52</v>
      </c>
      <c r="I132" s="1"/>
      <c r="J132" s="1"/>
      <c r="K132" s="252"/>
      <c r="L132" s="20"/>
      <c r="M132" s="3" t="s">
        <v>23</v>
      </c>
      <c r="N132" s="21" t="s">
        <v>25</v>
      </c>
      <c r="O132" s="3"/>
      <c r="P132" s="3"/>
      <c r="Q132" s="3"/>
      <c r="R132" s="3"/>
      <c r="S132" s="3"/>
      <c r="T132" s="3"/>
      <c r="U132" s="3"/>
      <c r="V132" s="3"/>
      <c r="W132" s="3"/>
      <c r="X132" s="22"/>
      <c r="Z132" s="3" t="s">
        <v>23</v>
      </c>
      <c r="AA132" s="21" t="s">
        <v>25</v>
      </c>
      <c r="AE132" s="3"/>
      <c r="AF132" s="3"/>
      <c r="AG132" s="3"/>
      <c r="AH132" s="3"/>
      <c r="AI132" s="3"/>
      <c r="AJ132" s="3"/>
      <c r="AK132" s="3"/>
      <c r="AL132" s="22"/>
      <c r="AM132" s="22"/>
      <c r="AN132" s="3"/>
      <c r="AO132" s="472" t="s">
        <v>405</v>
      </c>
      <c r="AP132" s="40">
        <f t="shared" si="39"/>
        <v>0</v>
      </c>
      <c r="AQ132" s="24"/>
      <c r="AR132" s="41">
        <f t="shared" ref="AR132:AR195" si="40">D132/$D$236</f>
        <v>0.79330086774180197</v>
      </c>
      <c r="AT132" s="42">
        <f t="shared" si="38"/>
        <v>0</v>
      </c>
      <c r="AU132" s="24"/>
      <c r="AV132" s="26">
        <f t="shared" ref="AV132:AV195" si="41">IF((AND(C132&gt;$J$3,C132&lt;$J$7)), 1, 0)</f>
        <v>0</v>
      </c>
      <c r="AX132" s="1"/>
      <c r="AY132" s="1"/>
      <c r="AZ132" s="1"/>
    </row>
    <row r="133" spans="1:60" ht="15">
      <c r="A133" s="472" t="s">
        <v>406</v>
      </c>
      <c r="B133" s="462" t="s">
        <v>159</v>
      </c>
      <c r="C133" s="477">
        <v>0.27</v>
      </c>
      <c r="D133" s="477">
        <v>606.16</v>
      </c>
      <c r="E133" s="477">
        <v>3807.79</v>
      </c>
      <c r="F133" s="477">
        <v>543.91999999999996</v>
      </c>
      <c r="G133" s="477">
        <v>203.74</v>
      </c>
      <c r="H133" s="477">
        <v>1173.54</v>
      </c>
      <c r="I133" s="1"/>
      <c r="J133" s="1"/>
      <c r="K133" s="252"/>
      <c r="L133" s="20"/>
      <c r="M133" s="27">
        <f>M102/$D$236</f>
        <v>64.334363403092965</v>
      </c>
      <c r="N133" s="27">
        <f>N102/$D$236</f>
        <v>107.99001200215211</v>
      </c>
      <c r="O133" s="27">
        <f>O102/$D$236</f>
        <v>6.1210837805399585</v>
      </c>
      <c r="P133" s="27">
        <f>P102/$D$236</f>
        <v>3.9939575372135692</v>
      </c>
      <c r="Q133" s="27">
        <f>Q102/$D$236</f>
        <v>5.1413908700870499</v>
      </c>
      <c r="R133" s="27">
        <f>R102/$D$237</f>
        <v>3.7477133394404909</v>
      </c>
      <c r="S133" s="27">
        <f>S102/$D$236</f>
        <v>7.3491936485162856</v>
      </c>
      <c r="T133" s="27">
        <f>T102/$D$236</f>
        <v>5.9037758494626624</v>
      </c>
      <c r="U133" s="27">
        <f>U102/$D$237</f>
        <v>42.029398914805157</v>
      </c>
      <c r="V133" s="27">
        <f>V102/$D$236</f>
        <v>22.0748823927049</v>
      </c>
      <c r="W133" s="27">
        <f>W102/$D$236</f>
        <v>4.7414570888573122</v>
      </c>
      <c r="X133" s="27">
        <f>X102/$D$236</f>
        <v>4.2635645012209089</v>
      </c>
      <c r="Y133" s="20"/>
      <c r="Z133" s="28">
        <f t="shared" ref="Z133:AK140" si="42">M133</f>
        <v>64.334363403092965</v>
      </c>
      <c r="AA133" s="29">
        <f t="shared" si="42"/>
        <v>107.99001200215211</v>
      </c>
      <c r="AB133" s="30">
        <f t="shared" si="42"/>
        <v>6.1210837805399585</v>
      </c>
      <c r="AC133" s="31">
        <f t="shared" si="42"/>
        <v>3.9939575372135692</v>
      </c>
      <c r="AD133" s="32">
        <f t="shared" si="42"/>
        <v>5.1413908700870499</v>
      </c>
      <c r="AE133" s="33">
        <f t="shared" si="42"/>
        <v>3.7477133394404909</v>
      </c>
      <c r="AF133" s="34">
        <f t="shared" si="42"/>
        <v>7.3491936485162856</v>
      </c>
      <c r="AG133" s="35">
        <f t="shared" si="42"/>
        <v>5.9037758494626624</v>
      </c>
      <c r="AH133" s="36">
        <f t="shared" si="42"/>
        <v>42.029398914805157</v>
      </c>
      <c r="AI133" s="37">
        <f t="shared" si="42"/>
        <v>22.0748823927049</v>
      </c>
      <c r="AJ133" s="38">
        <f t="shared" si="42"/>
        <v>4.7414570888573122</v>
      </c>
      <c r="AK133" s="39">
        <f t="shared" si="42"/>
        <v>4.2635645012209089</v>
      </c>
      <c r="AL133" s="22"/>
      <c r="AM133" s="22"/>
      <c r="AN133" s="3"/>
      <c r="AO133" s="472" t="s">
        <v>406</v>
      </c>
      <c r="AP133" s="40">
        <f t="shared" si="39"/>
        <v>0.27</v>
      </c>
      <c r="AQ133" s="24"/>
      <c r="AR133" s="41">
        <f t="shared" si="40"/>
        <v>0.83623270379516323</v>
      </c>
      <c r="AT133" s="42">
        <f t="shared" si="38"/>
        <v>5.2530660670189135</v>
      </c>
      <c r="AU133" s="24"/>
      <c r="AV133" s="26">
        <f t="shared" si="41"/>
        <v>0</v>
      </c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ht="15">
      <c r="A134" s="472" t="s">
        <v>407</v>
      </c>
      <c r="B134" s="462" t="s">
        <v>160</v>
      </c>
      <c r="C134" s="477">
        <v>0.44</v>
      </c>
      <c r="D134" s="477">
        <v>1000.87</v>
      </c>
      <c r="E134" s="477">
        <v>55206.86</v>
      </c>
      <c r="F134" s="477">
        <v>689.52</v>
      </c>
      <c r="G134" s="477">
        <v>287.04000000000002</v>
      </c>
      <c r="H134" s="477">
        <v>1555.84</v>
      </c>
      <c r="I134" s="1"/>
      <c r="J134" s="1"/>
      <c r="K134" s="252"/>
      <c r="L134" s="20"/>
      <c r="M134" s="27">
        <f>M103/$D$237</f>
        <v>3.8176027059403852</v>
      </c>
      <c r="N134" s="27">
        <f>N103/$D$236</f>
        <v>21.423910494295527</v>
      </c>
      <c r="O134" s="27">
        <f>O103/$D$237</f>
        <v>7.231343809456698</v>
      </c>
      <c r="P134" s="27">
        <f>P103/$D$237</f>
        <v>3.2387428651962518</v>
      </c>
      <c r="Q134" s="27">
        <f>Q103/$D$237</f>
        <v>5.6071030935099717</v>
      </c>
      <c r="R134" s="27">
        <f>R103/$D$236</f>
        <v>11.974340226523378</v>
      </c>
      <c r="S134" s="27">
        <f>S103/$D$236</f>
        <v>3.8996233807441332</v>
      </c>
      <c r="T134" s="27">
        <f>T103/$D$237</f>
        <v>125.19358748502573</v>
      </c>
      <c r="U134" s="27">
        <f>U103/$D$235</f>
        <v>25.31201080811196</v>
      </c>
      <c r="V134" s="27">
        <f>V103/$D$235</f>
        <v>5.7210156100856135</v>
      </c>
      <c r="W134" s="27">
        <f>W103/$D$236</f>
        <v>3.7044987377046921</v>
      </c>
      <c r="X134" s="27">
        <f>X103/$D$236</f>
        <v>3.8623201401630634</v>
      </c>
      <c r="Y134" s="20"/>
      <c r="Z134" s="43">
        <f t="shared" si="42"/>
        <v>3.8176027059403852</v>
      </c>
      <c r="AA134" s="44">
        <f t="shared" si="42"/>
        <v>21.423910494295527</v>
      </c>
      <c r="AB134" s="45">
        <f t="shared" si="42"/>
        <v>7.231343809456698</v>
      </c>
      <c r="AC134" s="46">
        <f t="shared" si="42"/>
        <v>3.2387428651962518</v>
      </c>
      <c r="AD134" s="47">
        <f t="shared" si="42"/>
        <v>5.6071030935099717</v>
      </c>
      <c r="AE134" s="48">
        <f t="shared" si="42"/>
        <v>11.974340226523378</v>
      </c>
      <c r="AF134" s="49">
        <f t="shared" si="42"/>
        <v>3.8996233807441332</v>
      </c>
      <c r="AG134" s="50">
        <f t="shared" si="42"/>
        <v>125.19358748502573</v>
      </c>
      <c r="AH134" s="51">
        <f t="shared" si="42"/>
        <v>25.31201080811196</v>
      </c>
      <c r="AI134" s="52">
        <f t="shared" si="42"/>
        <v>5.7210156100856135</v>
      </c>
      <c r="AJ134" s="53">
        <f t="shared" si="42"/>
        <v>3.7044987377046921</v>
      </c>
      <c r="AK134" s="54">
        <f t="shared" si="42"/>
        <v>3.8623201401630634</v>
      </c>
      <c r="AL134" s="22"/>
      <c r="AM134" s="22"/>
      <c r="AN134" s="3"/>
      <c r="AO134" s="472" t="s">
        <v>407</v>
      </c>
      <c r="AP134" s="40">
        <f t="shared" si="39"/>
        <v>0.44</v>
      </c>
      <c r="AQ134" s="24"/>
      <c r="AR134" s="41">
        <f t="shared" si="40"/>
        <v>1.3807579290079601</v>
      </c>
      <c r="AT134" s="42">
        <f t="shared" si="38"/>
        <v>76.161049567508655</v>
      </c>
      <c r="AU134" s="24"/>
      <c r="AV134" s="26">
        <f t="shared" si="41"/>
        <v>0</v>
      </c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ht="15">
      <c r="A135" s="472" t="s">
        <v>408</v>
      </c>
      <c r="B135" s="462" t="s">
        <v>161</v>
      </c>
      <c r="C135" s="477">
        <v>0.35</v>
      </c>
      <c r="D135" s="477">
        <v>703.7</v>
      </c>
      <c r="E135" s="477">
        <v>3689.92</v>
      </c>
      <c r="F135" s="477">
        <v>628.67999999999995</v>
      </c>
      <c r="G135" s="477">
        <v>253.71</v>
      </c>
      <c r="H135" s="477">
        <v>1374.93</v>
      </c>
      <c r="I135" s="1"/>
      <c r="J135" s="1"/>
      <c r="K135" s="252"/>
      <c r="L135" s="20"/>
      <c r="M135" s="27">
        <f>M104/$D$236</f>
        <v>3.8415164098390053</v>
      </c>
      <c r="N135" s="27">
        <f>N104/$D$238</f>
        <v>3.8372512602812412</v>
      </c>
      <c r="O135" s="27">
        <f t="shared" ref="O135:Q136" si="43">O104/$D$236</f>
        <v>4.7395257080579967</v>
      </c>
      <c r="P135" s="27">
        <f t="shared" si="43"/>
        <v>5.3104556679128665</v>
      </c>
      <c r="Q135" s="27">
        <f t="shared" si="43"/>
        <v>4.1062259439623654</v>
      </c>
      <c r="R135" s="27">
        <f>R104/$D$237</f>
        <v>41.55356211683462</v>
      </c>
      <c r="S135" s="27">
        <f>S104/$D$236</f>
        <v>4.2262612606398386</v>
      </c>
      <c r="T135" s="27">
        <f>T104/$D$236</f>
        <v>5.6524204340088575</v>
      </c>
      <c r="U135" s="27">
        <f>U104/$D$236</f>
        <v>0</v>
      </c>
      <c r="V135" s="27">
        <f>V104/$D$236</f>
        <v>5.4577510450149678</v>
      </c>
      <c r="W135" s="27">
        <f>W104/$D$237</f>
        <v>9.0713409907687979</v>
      </c>
      <c r="X135" s="27">
        <f>X104/$D$236</f>
        <v>3.9756646019286217</v>
      </c>
      <c r="Y135" s="20"/>
      <c r="Z135" s="56">
        <f t="shared" si="42"/>
        <v>3.8415164098390053</v>
      </c>
      <c r="AA135" s="57">
        <f t="shared" si="42"/>
        <v>3.8372512602812412</v>
      </c>
      <c r="AB135" s="58">
        <f t="shared" si="42"/>
        <v>4.7395257080579967</v>
      </c>
      <c r="AC135" s="59">
        <f t="shared" si="42"/>
        <v>5.3104556679128665</v>
      </c>
      <c r="AD135" s="60">
        <f t="shared" si="42"/>
        <v>4.1062259439623654</v>
      </c>
      <c r="AE135" s="61">
        <f t="shared" si="42"/>
        <v>41.55356211683462</v>
      </c>
      <c r="AF135" s="62">
        <f t="shared" si="42"/>
        <v>4.2262612606398386</v>
      </c>
      <c r="AG135" s="63">
        <f t="shared" si="42"/>
        <v>5.6524204340088575</v>
      </c>
      <c r="AH135" s="64">
        <f t="shared" si="42"/>
        <v>0</v>
      </c>
      <c r="AI135" s="65">
        <f t="shared" si="42"/>
        <v>5.4577510450149678</v>
      </c>
      <c r="AJ135" s="66">
        <f t="shared" si="42"/>
        <v>9.0713409907687979</v>
      </c>
      <c r="AK135" s="67">
        <f t="shared" si="42"/>
        <v>3.9756646019286217</v>
      </c>
      <c r="AL135" s="22"/>
      <c r="AM135" s="22"/>
      <c r="AN135" s="3"/>
      <c r="AO135" s="472" t="s">
        <v>408</v>
      </c>
      <c r="AP135" s="40">
        <f t="shared" si="39"/>
        <v>0.35</v>
      </c>
      <c r="AQ135" s="24"/>
      <c r="AR135" s="41">
        <f t="shared" si="40"/>
        <v>0.97079476319891844</v>
      </c>
      <c r="AT135" s="42">
        <f t="shared" si="38"/>
        <v>5.0904575992936669</v>
      </c>
      <c r="AU135" s="24"/>
      <c r="AV135" s="26">
        <f t="shared" si="41"/>
        <v>0</v>
      </c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ht="15">
      <c r="A136" s="472" t="s">
        <v>409</v>
      </c>
      <c r="B136" s="462" t="s">
        <v>162</v>
      </c>
      <c r="C136" s="477">
        <v>0.35</v>
      </c>
      <c r="D136" s="477">
        <v>694.87</v>
      </c>
      <c r="E136" s="477">
        <v>3049.8</v>
      </c>
      <c r="F136" s="477">
        <v>625.04</v>
      </c>
      <c r="G136" s="477">
        <v>235.98</v>
      </c>
      <c r="H136" s="477">
        <v>1421.26</v>
      </c>
      <c r="I136" s="1"/>
      <c r="J136" s="1"/>
      <c r="K136" s="252"/>
      <c r="L136" s="20"/>
      <c r="M136" s="27">
        <f>M105/$D$236</f>
        <v>5.8766951315408278</v>
      </c>
      <c r="N136" s="27">
        <f>N105/$D$238</f>
        <v>3.7896878040152115</v>
      </c>
      <c r="O136" s="27">
        <f t="shared" si="43"/>
        <v>11.823375225902575</v>
      </c>
      <c r="P136" s="27">
        <f t="shared" si="43"/>
        <v>0</v>
      </c>
      <c r="Q136" s="27">
        <f t="shared" si="43"/>
        <v>0</v>
      </c>
      <c r="R136" s="27">
        <f>R105/$D$235</f>
        <v>6.0347151856909997</v>
      </c>
      <c r="S136" s="27">
        <f>S105/$D$236</f>
        <v>4.7748147943769226</v>
      </c>
      <c r="T136" s="27">
        <f>T105/$D$236</f>
        <v>43.918109454109008</v>
      </c>
      <c r="U136" s="27">
        <f>U105/$D$238</f>
        <v>3.480887945520474</v>
      </c>
      <c r="V136" s="27">
        <f>V105/$D$236</f>
        <v>6.6274780305434087</v>
      </c>
      <c r="W136" s="27">
        <f>W105/$D$236</f>
        <v>7.8995406072813061</v>
      </c>
      <c r="X136" s="27">
        <f>X105/$D$239</f>
        <v>6.9367984662526423</v>
      </c>
      <c r="Y136" s="20"/>
      <c r="Z136" s="68">
        <f t="shared" si="42"/>
        <v>5.8766951315408278</v>
      </c>
      <c r="AA136" s="69">
        <f t="shared" si="42"/>
        <v>3.7896878040152115</v>
      </c>
      <c r="AB136" s="70">
        <f t="shared" si="42"/>
        <v>11.823375225902575</v>
      </c>
      <c r="AC136" s="71">
        <f t="shared" si="42"/>
        <v>0</v>
      </c>
      <c r="AD136" s="72">
        <f t="shared" si="42"/>
        <v>0</v>
      </c>
      <c r="AE136" s="73">
        <f t="shared" si="42"/>
        <v>6.0347151856909997</v>
      </c>
      <c r="AF136" s="74">
        <f t="shared" si="42"/>
        <v>4.7748147943769226</v>
      </c>
      <c r="AG136" s="75">
        <f t="shared" si="42"/>
        <v>43.918109454109008</v>
      </c>
      <c r="AH136" s="76">
        <f t="shared" si="42"/>
        <v>3.480887945520474</v>
      </c>
      <c r="AI136" s="77">
        <f t="shared" si="42"/>
        <v>6.6274780305434087</v>
      </c>
      <c r="AJ136" s="78">
        <f t="shared" si="42"/>
        <v>7.8995406072813061</v>
      </c>
      <c r="AK136" s="79">
        <f t="shared" si="42"/>
        <v>6.9367984662526423</v>
      </c>
      <c r="AL136" s="22"/>
      <c r="AM136" s="22"/>
      <c r="AN136" s="3"/>
      <c r="AO136" s="472" t="s">
        <v>409</v>
      </c>
      <c r="AP136" s="40">
        <f t="shared" si="39"/>
        <v>0.35</v>
      </c>
      <c r="AQ136" s="24"/>
      <c r="AR136" s="41">
        <f t="shared" si="40"/>
        <v>0.9586132685860913</v>
      </c>
      <c r="AT136" s="42">
        <f t="shared" si="38"/>
        <v>4.2073751155379586</v>
      </c>
      <c r="AU136" s="24"/>
      <c r="AV136" s="26">
        <f t="shared" si="41"/>
        <v>0</v>
      </c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ht="15">
      <c r="A137" s="472" t="s">
        <v>410</v>
      </c>
      <c r="B137" s="462" t="s">
        <v>163</v>
      </c>
      <c r="C137" s="477">
        <v>1.63</v>
      </c>
      <c r="D137" s="477">
        <v>1021.12</v>
      </c>
      <c r="E137" s="477">
        <v>3098.85</v>
      </c>
      <c r="F137" s="477">
        <v>928.72</v>
      </c>
      <c r="G137" s="477">
        <v>411.79</v>
      </c>
      <c r="H137" s="477">
        <v>1979.64</v>
      </c>
      <c r="I137" s="1"/>
      <c r="J137" s="1"/>
      <c r="K137" s="252"/>
      <c r="L137" s="20"/>
      <c r="M137" s="27">
        <f>M106/$D$236</f>
        <v>4.8101314718501245</v>
      </c>
      <c r="N137" s="27">
        <f t="shared" ref="N137:O139" si="44">N106/$D$236</f>
        <v>0</v>
      </c>
      <c r="O137" s="27">
        <f t="shared" si="44"/>
        <v>8.1402182460303223</v>
      </c>
      <c r="P137" s="27">
        <f>P106/$D$238</f>
        <v>86.576545502785891</v>
      </c>
      <c r="Q137" s="27">
        <f>Q106/$D$236</f>
        <v>4.03974505773449</v>
      </c>
      <c r="R137" s="27">
        <f>R106/$D$238</f>
        <v>6.2287078800742899</v>
      </c>
      <c r="S137" s="27">
        <f>S106/$D$236</f>
        <v>3.8099521293473311</v>
      </c>
      <c r="T137" s="27">
        <f>T106/$D$237</f>
        <v>3.2920019730815309</v>
      </c>
      <c r="U137" s="27">
        <f>U106/$D$237</f>
        <v>30.85495032062575</v>
      </c>
      <c r="V137" s="27">
        <f>V106/$D$236</f>
        <v>16.694386579662559</v>
      </c>
      <c r="W137" s="27">
        <f>W106/$D$235</f>
        <v>7.4880244357313828</v>
      </c>
      <c r="X137" s="27">
        <f>X106/$D$236</f>
        <v>6.5473395229489428</v>
      </c>
      <c r="Y137" s="20"/>
      <c r="Z137" s="80">
        <f t="shared" si="42"/>
        <v>4.8101314718501245</v>
      </c>
      <c r="AA137" s="81">
        <f t="shared" si="42"/>
        <v>0</v>
      </c>
      <c r="AB137" s="82">
        <f t="shared" si="42"/>
        <v>8.1402182460303223</v>
      </c>
      <c r="AC137" s="83">
        <f t="shared" si="42"/>
        <v>86.576545502785891</v>
      </c>
      <c r="AD137" s="84">
        <f t="shared" si="42"/>
        <v>4.03974505773449</v>
      </c>
      <c r="AE137" s="85">
        <f t="shared" si="42"/>
        <v>6.2287078800742899</v>
      </c>
      <c r="AF137" s="86">
        <f t="shared" si="42"/>
        <v>3.8099521293473311</v>
      </c>
      <c r="AG137" s="87">
        <f t="shared" si="42"/>
        <v>3.2920019730815309</v>
      </c>
      <c r="AH137" s="88">
        <f t="shared" si="42"/>
        <v>30.85495032062575</v>
      </c>
      <c r="AI137" s="89">
        <f t="shared" si="42"/>
        <v>16.694386579662559</v>
      </c>
      <c r="AJ137" s="90">
        <f t="shared" si="42"/>
        <v>7.4880244357313828</v>
      </c>
      <c r="AK137" s="91">
        <f t="shared" si="42"/>
        <v>6.5473395229489428</v>
      </c>
      <c r="AL137" s="22"/>
      <c r="AM137" s="22"/>
      <c r="AN137" s="3"/>
      <c r="AO137" s="472" t="s">
        <v>410</v>
      </c>
      <c r="AP137" s="40">
        <f t="shared" si="39"/>
        <v>1.63</v>
      </c>
      <c r="AQ137" s="24"/>
      <c r="AR137" s="41">
        <f t="shared" si="40"/>
        <v>1.4086939727123484</v>
      </c>
      <c r="AT137" s="42">
        <f t="shared" si="38"/>
        <v>4.2750424213996991</v>
      </c>
      <c r="AU137" s="24"/>
      <c r="AV137" s="26">
        <f t="shared" si="41"/>
        <v>0</v>
      </c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1:60" ht="15">
      <c r="A138" s="472" t="s">
        <v>411</v>
      </c>
      <c r="B138" s="462" t="s">
        <v>164</v>
      </c>
      <c r="C138" s="477">
        <v>0.55000000000000004</v>
      </c>
      <c r="D138" s="477">
        <v>1029.06</v>
      </c>
      <c r="E138" s="477">
        <v>46258.09</v>
      </c>
      <c r="F138" s="477">
        <v>734.24</v>
      </c>
      <c r="G138" s="477">
        <v>294.22000000000003</v>
      </c>
      <c r="H138" s="477">
        <v>1575.96</v>
      </c>
      <c r="I138" s="1"/>
      <c r="J138" s="1"/>
      <c r="K138" s="252"/>
      <c r="L138" s="20"/>
      <c r="M138" s="27">
        <f>M107/$D$236</f>
        <v>22.940596244843903</v>
      </c>
      <c r="N138" s="27">
        <f t="shared" si="44"/>
        <v>47.558196642156524</v>
      </c>
      <c r="O138" s="27">
        <f t="shared" si="44"/>
        <v>17.289100114503292</v>
      </c>
      <c r="P138" s="27">
        <f>P107/$D$236</f>
        <v>8.9149778580986929</v>
      </c>
      <c r="Q138" s="27">
        <f>Q107/$D$238</f>
        <v>3.5734677633324488</v>
      </c>
      <c r="R138" s="27">
        <f>R107/$D$236</f>
        <v>4.1750934650351095</v>
      </c>
      <c r="S138" s="27">
        <f>S107/$D$236</f>
        <v>0</v>
      </c>
      <c r="T138" s="27">
        <f>T107/$D$238</f>
        <v>9.1443353674714771</v>
      </c>
      <c r="U138" s="27">
        <f>U107/$D$237</f>
        <v>41.859643435980551</v>
      </c>
      <c r="V138" s="27">
        <f>V107/$D$236</f>
        <v>16.899444038241338</v>
      </c>
      <c r="W138" s="27">
        <f>W107/$D$235</f>
        <v>32.181344258924767</v>
      </c>
      <c r="X138" s="27">
        <f>X107/$D$237</f>
        <v>25.544542315552114</v>
      </c>
      <c r="Y138" s="20"/>
      <c r="Z138" s="92">
        <f t="shared" si="42"/>
        <v>22.940596244843903</v>
      </c>
      <c r="AA138" s="93">
        <f t="shared" si="42"/>
        <v>47.558196642156524</v>
      </c>
      <c r="AB138" s="94">
        <f t="shared" si="42"/>
        <v>17.289100114503292</v>
      </c>
      <c r="AC138" s="95">
        <f t="shared" si="42"/>
        <v>8.9149778580986929</v>
      </c>
      <c r="AD138" s="96">
        <f t="shared" si="42"/>
        <v>3.5734677633324488</v>
      </c>
      <c r="AE138" s="97">
        <f t="shared" si="42"/>
        <v>4.1750934650351095</v>
      </c>
      <c r="AF138" s="98">
        <f t="shared" si="42"/>
        <v>0</v>
      </c>
      <c r="AG138" s="99">
        <f t="shared" si="42"/>
        <v>9.1443353674714771</v>
      </c>
      <c r="AH138" s="100">
        <f t="shared" si="42"/>
        <v>41.859643435980551</v>
      </c>
      <c r="AI138" s="101">
        <f t="shared" si="42"/>
        <v>16.899444038241338</v>
      </c>
      <c r="AJ138" s="102">
        <f t="shared" si="42"/>
        <v>32.181344258924767</v>
      </c>
      <c r="AK138" s="103">
        <f t="shared" si="42"/>
        <v>25.544542315552114</v>
      </c>
      <c r="AL138" s="22"/>
      <c r="AM138" s="22"/>
      <c r="AN138" s="3"/>
      <c r="AO138" s="472" t="s">
        <v>411</v>
      </c>
      <c r="AP138" s="40">
        <f t="shared" si="39"/>
        <v>0.55000000000000004</v>
      </c>
      <c r="AQ138" s="24"/>
      <c r="AR138" s="41">
        <f t="shared" si="40"/>
        <v>1.4196476609598963</v>
      </c>
      <c r="AT138" s="42">
        <f t="shared" si="38"/>
        <v>63.815704885013858</v>
      </c>
      <c r="AU138" s="24"/>
      <c r="AV138" s="26">
        <f t="shared" si="41"/>
        <v>0</v>
      </c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ht="15">
      <c r="A139" s="472" t="s">
        <v>412</v>
      </c>
      <c r="B139" s="463" t="s">
        <v>165</v>
      </c>
      <c r="C139" s="477">
        <v>0.09</v>
      </c>
      <c r="D139" s="477">
        <v>662.87</v>
      </c>
      <c r="E139" s="477">
        <v>2659.28</v>
      </c>
      <c r="F139" s="477">
        <v>604.24</v>
      </c>
      <c r="G139" s="477">
        <v>239.2</v>
      </c>
      <c r="H139" s="477">
        <v>1295.8399999999999</v>
      </c>
      <c r="I139" s="1"/>
      <c r="J139" s="1"/>
      <c r="K139" s="252"/>
      <c r="L139" s="20"/>
      <c r="M139" s="27">
        <f>M108/$D$237</f>
        <v>70.45235712775704</v>
      </c>
      <c r="N139" s="27">
        <f t="shared" si="44"/>
        <v>11.887303930359927</v>
      </c>
      <c r="O139" s="27">
        <f t="shared" si="44"/>
        <v>4.0990522438506218</v>
      </c>
      <c r="P139" s="27">
        <f>P108/$D$236</f>
        <v>6.1909031964352232</v>
      </c>
      <c r="Q139" s="27">
        <f>Q108/$D$236</f>
        <v>3.6514133568777853</v>
      </c>
      <c r="R139" s="27">
        <f>R108/$D$236</f>
        <v>19.015078565811798</v>
      </c>
      <c r="S139" s="27">
        <f>S108/$D$236</f>
        <v>3.8886283057651716</v>
      </c>
      <c r="T139" s="27">
        <f>T108/$D$237</f>
        <v>7.8984849552533296</v>
      </c>
      <c r="U139" s="27">
        <f>U108/$D$235</f>
        <v>4.1212388210934403</v>
      </c>
      <c r="V139" s="27">
        <f>V108/$D$236</f>
        <v>10.960337715728336</v>
      </c>
      <c r="W139" s="27">
        <f>W108/$D$236</f>
        <v>8.2712762288410335</v>
      </c>
      <c r="X139" s="27">
        <f>X108/$D$239</f>
        <v>10.387730021138184</v>
      </c>
      <c r="Y139" s="20"/>
      <c r="Z139" s="104">
        <f t="shared" si="42"/>
        <v>70.45235712775704</v>
      </c>
      <c r="AA139" s="105">
        <f t="shared" si="42"/>
        <v>11.887303930359927</v>
      </c>
      <c r="AB139" s="106">
        <f t="shared" si="42"/>
        <v>4.0990522438506218</v>
      </c>
      <c r="AC139" s="107">
        <f t="shared" si="42"/>
        <v>6.1909031964352232</v>
      </c>
      <c r="AD139" s="108">
        <f t="shared" si="42"/>
        <v>3.6514133568777853</v>
      </c>
      <c r="AE139" s="109">
        <f t="shared" si="42"/>
        <v>19.015078565811798</v>
      </c>
      <c r="AF139" s="110">
        <f t="shared" si="42"/>
        <v>3.8886283057651716</v>
      </c>
      <c r="AG139" s="111">
        <f t="shared" si="42"/>
        <v>7.8984849552533296</v>
      </c>
      <c r="AH139" s="112">
        <f t="shared" si="42"/>
        <v>4.1212388210934403</v>
      </c>
      <c r="AI139" s="113">
        <f t="shared" si="42"/>
        <v>10.960337715728336</v>
      </c>
      <c r="AJ139" s="114">
        <f t="shared" si="42"/>
        <v>8.2712762288410335</v>
      </c>
      <c r="AK139" s="115">
        <f t="shared" si="42"/>
        <v>10.387730021138184</v>
      </c>
      <c r="AL139" s="22"/>
      <c r="AM139" s="22"/>
      <c r="AN139" s="3"/>
      <c r="AO139" s="472" t="s">
        <v>412</v>
      </c>
      <c r="AP139" s="40">
        <f t="shared" si="39"/>
        <v>0.09</v>
      </c>
      <c r="AQ139" s="24"/>
      <c r="AR139" s="41">
        <f t="shared" si="40"/>
        <v>0.91446742174458873</v>
      </c>
      <c r="AT139" s="42">
        <f t="shared" si="38"/>
        <v>3.6686302371459711</v>
      </c>
      <c r="AU139" s="24"/>
      <c r="AV139" s="26">
        <f t="shared" si="41"/>
        <v>0</v>
      </c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ht="15">
      <c r="A140" s="472" t="s">
        <v>413</v>
      </c>
      <c r="B140" s="462" t="s">
        <v>166</v>
      </c>
      <c r="C140" s="477">
        <v>0.09</v>
      </c>
      <c r="D140" s="477">
        <v>638.1</v>
      </c>
      <c r="E140" s="477">
        <v>2710.24</v>
      </c>
      <c r="F140" s="477">
        <v>577.20000000000005</v>
      </c>
      <c r="G140" s="477">
        <v>209.92</v>
      </c>
      <c r="H140" s="477">
        <v>1300.42</v>
      </c>
      <c r="I140" s="1"/>
      <c r="J140" s="1"/>
      <c r="K140" s="252"/>
      <c r="L140" s="20"/>
      <c r="M140" s="27">
        <f>M109/$D$237</f>
        <v>41.104192798252413</v>
      </c>
      <c r="N140" s="27">
        <f>N109/$D$238</f>
        <v>7.0664544087733256</v>
      </c>
      <c r="O140" s="27">
        <f>O109/$D$236</f>
        <v>20.625243147047058</v>
      </c>
      <c r="P140" s="27">
        <f>P109/$D$237</f>
        <v>4.102543865830456</v>
      </c>
      <c r="Q140" s="27">
        <f>Q109/$D$235</f>
        <v>17.56852724789638</v>
      </c>
      <c r="R140" s="27">
        <f>R109/$D$235</f>
        <v>7.0667870831314161</v>
      </c>
      <c r="S140" s="27">
        <f>S109/$D$236</f>
        <v>8.647978258170431</v>
      </c>
      <c r="T140" s="27">
        <f>T109/$D$236</f>
        <v>3.7116724378164361</v>
      </c>
      <c r="U140" s="27">
        <f>U109/$D$236</f>
        <v>60.805344406583252</v>
      </c>
      <c r="V140" s="27">
        <f>V109/$D$236</f>
        <v>4.377391808186295</v>
      </c>
      <c r="W140" s="27">
        <f>W109/$D$236</f>
        <v>6.5653703422682685</v>
      </c>
      <c r="X140" s="27">
        <f>X109/$D$238</f>
        <v>3.3580260015919343</v>
      </c>
      <c r="Y140" s="20"/>
      <c r="Z140" s="116">
        <f t="shared" si="42"/>
        <v>41.104192798252413</v>
      </c>
      <c r="AA140" s="117">
        <f t="shared" si="42"/>
        <v>7.0664544087733256</v>
      </c>
      <c r="AB140" s="118">
        <f t="shared" si="42"/>
        <v>20.625243147047058</v>
      </c>
      <c r="AC140" s="119">
        <f t="shared" si="42"/>
        <v>4.102543865830456</v>
      </c>
      <c r="AD140" s="120">
        <f t="shared" si="42"/>
        <v>17.56852724789638</v>
      </c>
      <c r="AE140" s="121">
        <f t="shared" si="42"/>
        <v>7.0667870831314161</v>
      </c>
      <c r="AF140" s="122">
        <f t="shared" si="42"/>
        <v>8.647978258170431</v>
      </c>
      <c r="AG140" s="123">
        <f t="shared" si="42"/>
        <v>3.7116724378164361</v>
      </c>
      <c r="AH140" s="124">
        <f t="shared" si="42"/>
        <v>60.805344406583252</v>
      </c>
      <c r="AI140" s="125">
        <f t="shared" si="42"/>
        <v>4.377391808186295</v>
      </c>
      <c r="AJ140" s="126">
        <f t="shared" si="42"/>
        <v>6.5653703422682685</v>
      </c>
      <c r="AK140" s="127">
        <f t="shared" si="42"/>
        <v>3.3580260015919343</v>
      </c>
      <c r="AL140" s="22"/>
      <c r="AM140" s="22"/>
      <c r="AN140" s="3"/>
      <c r="AO140" s="472" t="s">
        <v>413</v>
      </c>
      <c r="AP140" s="40">
        <f t="shared" si="39"/>
        <v>0.09</v>
      </c>
      <c r="AQ140" s="24"/>
      <c r="AR140" s="41">
        <f t="shared" si="40"/>
        <v>0.88029577717383811</v>
      </c>
      <c r="AT140" s="42">
        <f t="shared" si="38"/>
        <v>3.7389324982410637</v>
      </c>
      <c r="AU140" s="24"/>
      <c r="AV140" s="26">
        <f t="shared" si="41"/>
        <v>0</v>
      </c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ht="15">
      <c r="A141" s="472" t="s">
        <v>414</v>
      </c>
      <c r="B141" s="462" t="s">
        <v>167</v>
      </c>
      <c r="C141" s="477">
        <v>0.26</v>
      </c>
      <c r="D141" s="477">
        <v>738.27</v>
      </c>
      <c r="E141" s="477">
        <v>3383.12</v>
      </c>
      <c r="F141" s="477">
        <v>664.56</v>
      </c>
      <c r="G141" s="477">
        <v>277.63</v>
      </c>
      <c r="H141" s="477">
        <v>1423.08</v>
      </c>
      <c r="I141" s="1"/>
      <c r="J141" s="1"/>
      <c r="K141" s="252"/>
      <c r="L141" s="20"/>
      <c r="Y141" s="20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22"/>
      <c r="AM141" s="22"/>
      <c r="AN141" s="3"/>
      <c r="AO141" s="472" t="s">
        <v>414</v>
      </c>
      <c r="AP141" s="40">
        <f t="shared" si="39"/>
        <v>0.26</v>
      </c>
      <c r="AQ141" s="24"/>
      <c r="AR141" s="41">
        <f t="shared" si="40"/>
        <v>1.0184860733648793</v>
      </c>
      <c r="AT141" s="42">
        <f t="shared" si="38"/>
        <v>4.6672092927007602</v>
      </c>
      <c r="AU141" s="24"/>
      <c r="AV141" s="26">
        <f t="shared" si="41"/>
        <v>0</v>
      </c>
      <c r="AX141" s="1"/>
      <c r="AY141" s="1"/>
      <c r="AZ141" s="1"/>
    </row>
    <row r="142" spans="1:60" ht="20">
      <c r="A142" s="472" t="s">
        <v>415</v>
      </c>
      <c r="B142" s="462" t="s">
        <v>168</v>
      </c>
      <c r="C142" s="477">
        <v>24.49</v>
      </c>
      <c r="D142" s="477">
        <v>2148.35</v>
      </c>
      <c r="E142" s="477">
        <v>4088.78</v>
      </c>
      <c r="F142" s="477">
        <v>1771.12</v>
      </c>
      <c r="G142" s="477">
        <v>675.64</v>
      </c>
      <c r="H142" s="477">
        <v>4794.66</v>
      </c>
      <c r="I142" s="1"/>
      <c r="J142" s="1"/>
      <c r="K142" s="252"/>
      <c r="L142" s="20"/>
      <c r="M142" s="3" t="s">
        <v>26</v>
      </c>
      <c r="N142" s="21" t="s">
        <v>25</v>
      </c>
      <c r="O142" s="3"/>
      <c r="P142" s="3"/>
      <c r="Q142" s="3"/>
      <c r="R142" s="3"/>
      <c r="S142" s="3"/>
      <c r="T142" s="3"/>
      <c r="U142" s="3"/>
      <c r="V142" s="3"/>
      <c r="W142" s="3"/>
      <c r="X142" s="22"/>
      <c r="Y142" s="20"/>
      <c r="Z142" s="3" t="s">
        <v>26</v>
      </c>
      <c r="AA142" s="21" t="s">
        <v>25</v>
      </c>
      <c r="AF142" s="3"/>
      <c r="AG142" s="3"/>
      <c r="AH142" s="3"/>
      <c r="AI142" s="3"/>
      <c r="AJ142" s="3"/>
      <c r="AK142" s="3"/>
      <c r="AL142" s="22"/>
      <c r="AM142" s="22"/>
      <c r="AN142" s="3"/>
      <c r="AO142" s="472" t="s">
        <v>415</v>
      </c>
      <c r="AP142" s="40">
        <f t="shared" si="39"/>
        <v>24.49</v>
      </c>
      <c r="AQ142" s="24"/>
      <c r="AR142" s="41">
        <f t="shared" si="40"/>
        <v>2.9637728144356918</v>
      </c>
      <c r="AT142" s="42">
        <f t="shared" si="38"/>
        <v>5.6407079890187211</v>
      </c>
      <c r="AU142" s="24"/>
      <c r="AV142" s="26">
        <f t="shared" si="41"/>
        <v>1</v>
      </c>
      <c r="AX142" s="1"/>
      <c r="AY142" s="1"/>
      <c r="AZ142" s="1"/>
    </row>
    <row r="143" spans="1:60" ht="15">
      <c r="A143" s="472" t="s">
        <v>416</v>
      </c>
      <c r="B143" s="462" t="s">
        <v>169</v>
      </c>
      <c r="C143" s="477">
        <v>0.09</v>
      </c>
      <c r="D143" s="477">
        <v>587.25</v>
      </c>
      <c r="E143" s="477">
        <v>2260.96</v>
      </c>
      <c r="F143" s="477">
        <v>546</v>
      </c>
      <c r="G143" s="477">
        <v>194.43</v>
      </c>
      <c r="H143" s="477">
        <v>1113.06</v>
      </c>
      <c r="I143" s="1"/>
      <c r="J143" s="1"/>
      <c r="K143" s="252"/>
      <c r="L143" s="20"/>
      <c r="M143" s="27">
        <f t="shared" ref="M143:U149" si="45">M112/$D$236</f>
        <v>11.11326168830273</v>
      </c>
      <c r="N143" s="27">
        <f t="shared" si="45"/>
        <v>4.8578227820160853</v>
      </c>
      <c r="O143" s="27">
        <f t="shared" si="45"/>
        <v>5.1492819402099688</v>
      </c>
      <c r="P143" s="27">
        <f t="shared" si="45"/>
        <v>3.8044476940692813</v>
      </c>
      <c r="Q143" s="27">
        <f t="shared" si="45"/>
        <v>3.9132534109564472</v>
      </c>
      <c r="R143" s="27">
        <f t="shared" si="45"/>
        <v>6.1548277622194325</v>
      </c>
      <c r="S143" s="27">
        <f t="shared" si="45"/>
        <v>18.702788086139584</v>
      </c>
      <c r="T143" s="27">
        <f>T112/$D$238</f>
        <v>3.5049969045723888</v>
      </c>
      <c r="U143" s="27">
        <f>U112/$D$236</f>
        <v>39.821926690303087</v>
      </c>
      <c r="V143" s="27">
        <f>V112/$D$236</f>
        <v>7.73522148799095</v>
      </c>
      <c r="W143" s="27">
        <f>W112/$D$236</f>
        <v>6.2789603653068831</v>
      </c>
      <c r="X143" s="27">
        <f>X112/$D$236</f>
        <v>43.893291210837809</v>
      </c>
      <c r="Y143" s="20"/>
      <c r="Z143" s="363">
        <f t="shared" ref="Z143:AK150" si="46">M143</f>
        <v>11.11326168830273</v>
      </c>
      <c r="AA143" s="364">
        <f t="shared" si="46"/>
        <v>4.8578227820160853</v>
      </c>
      <c r="AB143" s="365">
        <f t="shared" si="46"/>
        <v>5.1492819402099688</v>
      </c>
      <c r="AC143" s="366">
        <f t="shared" si="46"/>
        <v>3.8044476940692813</v>
      </c>
      <c r="AD143" s="367">
        <f t="shared" si="46"/>
        <v>3.9132534109564472</v>
      </c>
      <c r="AE143" s="368">
        <f t="shared" si="46"/>
        <v>6.1548277622194325</v>
      </c>
      <c r="AF143" s="369">
        <f t="shared" si="46"/>
        <v>18.702788086139584</v>
      </c>
      <c r="AG143" s="370">
        <f t="shared" si="46"/>
        <v>3.5049969045723888</v>
      </c>
      <c r="AH143" s="371">
        <f t="shared" si="46"/>
        <v>39.821926690303087</v>
      </c>
      <c r="AI143" s="372">
        <f t="shared" si="46"/>
        <v>7.73522148799095</v>
      </c>
      <c r="AJ143" s="373">
        <f t="shared" si="46"/>
        <v>6.2789603653068831</v>
      </c>
      <c r="AK143" s="374">
        <f t="shared" si="46"/>
        <v>43.893291210837809</v>
      </c>
      <c r="AL143" s="22"/>
      <c r="AM143" s="22"/>
      <c r="AN143" s="3"/>
      <c r="AO143" s="472" t="s">
        <v>416</v>
      </c>
      <c r="AP143" s="40">
        <f t="shared" si="39"/>
        <v>0.09</v>
      </c>
      <c r="AQ143" s="24"/>
      <c r="AR143" s="41">
        <f>D143/$D$237</f>
        <v>0.82763723486716934</v>
      </c>
      <c r="AT143" s="42">
        <f>E143/$D$237</f>
        <v>3.1864702980762458</v>
      </c>
      <c r="AU143" s="24"/>
      <c r="AV143" s="26">
        <f t="shared" si="41"/>
        <v>0</v>
      </c>
      <c r="AX143" s="1"/>
      <c r="AY143" s="1"/>
      <c r="AZ143" s="1"/>
    </row>
    <row r="144" spans="1:60" ht="15">
      <c r="A144" s="472" t="s">
        <v>417</v>
      </c>
      <c r="B144" s="463" t="s">
        <v>170</v>
      </c>
      <c r="C144" s="477">
        <v>0.54</v>
      </c>
      <c r="D144" s="477">
        <v>601.59</v>
      </c>
      <c r="E144" s="477">
        <v>3809.35</v>
      </c>
      <c r="F144" s="477">
        <v>533.52</v>
      </c>
      <c r="G144" s="477">
        <v>208.94</v>
      </c>
      <c r="H144" s="477">
        <v>1164.28</v>
      </c>
      <c r="I144" s="1"/>
      <c r="J144" s="1"/>
      <c r="K144" s="252"/>
      <c r="L144" s="20"/>
      <c r="M144" s="27">
        <f>M113/$D$237</f>
        <v>5.0683109012754564</v>
      </c>
      <c r="N144" s="27">
        <f>N113/$D$235</f>
        <v>4.3571963522622141</v>
      </c>
      <c r="O144" s="27">
        <f t="shared" si="45"/>
        <v>4.0961827638059232</v>
      </c>
      <c r="P144" s="27">
        <f>P113/$D$237</f>
        <v>9.1910788527940248</v>
      </c>
      <c r="Q144" s="27">
        <f t="shared" si="45"/>
        <v>4.3985542235159407</v>
      </c>
      <c r="R144" s="27">
        <f t="shared" si="45"/>
        <v>4.412542938733842</v>
      </c>
      <c r="S144" s="27">
        <f t="shared" si="45"/>
        <v>4.6876543380192315</v>
      </c>
      <c r="T144" s="27">
        <f t="shared" si="45"/>
        <v>7.1642363458275282</v>
      </c>
      <c r="U144" s="27">
        <f t="shared" si="45"/>
        <v>5.882227157973154</v>
      </c>
      <c r="V144" s="27">
        <f>V113/$D$237</f>
        <v>6.904516947361004</v>
      </c>
      <c r="W144" s="27">
        <f t="shared" ref="W144:X147" si="47">W113/$D$236</f>
        <v>5.1073019989791275</v>
      </c>
      <c r="X144" s="27">
        <f t="shared" si="47"/>
        <v>0</v>
      </c>
      <c r="Y144" s="20"/>
      <c r="Z144" s="375">
        <f t="shared" si="46"/>
        <v>5.0683109012754564</v>
      </c>
      <c r="AA144" s="376">
        <f t="shared" si="46"/>
        <v>4.3571963522622141</v>
      </c>
      <c r="AB144" s="377">
        <f t="shared" si="46"/>
        <v>4.0961827638059232</v>
      </c>
      <c r="AC144" s="378">
        <f t="shared" si="46"/>
        <v>9.1910788527940248</v>
      </c>
      <c r="AD144" s="379">
        <f t="shared" si="46"/>
        <v>4.3985542235159407</v>
      </c>
      <c r="AE144" s="380">
        <f t="shared" si="46"/>
        <v>4.412542938733842</v>
      </c>
      <c r="AF144" s="381">
        <f t="shared" si="46"/>
        <v>4.6876543380192315</v>
      </c>
      <c r="AG144" s="382">
        <f t="shared" si="46"/>
        <v>7.1642363458275282</v>
      </c>
      <c r="AH144" s="383">
        <f t="shared" si="46"/>
        <v>5.882227157973154</v>
      </c>
      <c r="AI144" s="384">
        <f t="shared" si="46"/>
        <v>6.904516947361004</v>
      </c>
      <c r="AJ144" s="385">
        <f t="shared" si="46"/>
        <v>5.1073019989791275</v>
      </c>
      <c r="AK144" s="386">
        <f t="shared" si="46"/>
        <v>0</v>
      </c>
      <c r="AL144" s="22"/>
      <c r="AM144" s="22"/>
      <c r="AN144" s="3"/>
      <c r="AO144" s="472" t="s">
        <v>417</v>
      </c>
      <c r="AP144" s="40">
        <f t="shared" si="39"/>
        <v>0.54</v>
      </c>
      <c r="AQ144" s="24"/>
      <c r="AR144" s="41">
        <f>D144/$D$237</f>
        <v>0.84784722711577776</v>
      </c>
      <c r="AT144" s="42">
        <f>E144/$D$237</f>
        <v>5.3686843774223103</v>
      </c>
      <c r="AU144" s="24"/>
      <c r="AV144" s="26">
        <f t="shared" si="41"/>
        <v>0</v>
      </c>
      <c r="AX144" s="1"/>
      <c r="AY144" s="1"/>
      <c r="AZ144" s="1"/>
    </row>
    <row r="145" spans="1:52" ht="15">
      <c r="A145" s="472" t="s">
        <v>418</v>
      </c>
      <c r="B145" s="462" t="s">
        <v>171</v>
      </c>
      <c r="C145" s="477">
        <v>0.18</v>
      </c>
      <c r="D145" s="477">
        <v>645.25</v>
      </c>
      <c r="E145" s="477">
        <v>4383.6000000000004</v>
      </c>
      <c r="F145" s="477">
        <v>573.04</v>
      </c>
      <c r="G145" s="477">
        <v>238.06</v>
      </c>
      <c r="H145" s="477">
        <v>1335.57</v>
      </c>
      <c r="I145" s="1"/>
      <c r="J145" s="1"/>
      <c r="K145" s="252"/>
      <c r="L145" s="20"/>
      <c r="M145" s="27">
        <f>M114/$D$236</f>
        <v>4.4175645288120622</v>
      </c>
      <c r="N145" s="27">
        <f>N114/$D$235</f>
        <v>5.6862710545251618</v>
      </c>
      <c r="O145" s="27">
        <f t="shared" si="45"/>
        <v>0</v>
      </c>
      <c r="P145" s="27">
        <f>P114/$D$236</f>
        <v>3.84128188502766</v>
      </c>
      <c r="Q145" s="27">
        <f t="shared" si="45"/>
        <v>5.1077158662932662</v>
      </c>
      <c r="R145" s="27">
        <f t="shared" si="45"/>
        <v>4.1702512174596826</v>
      </c>
      <c r="S145" s="27">
        <f t="shared" si="45"/>
        <v>361.64139776787562</v>
      </c>
      <c r="T145" s="27">
        <f t="shared" si="45"/>
        <v>21.416364313601058</v>
      </c>
      <c r="U145" s="27">
        <f t="shared" si="45"/>
        <v>7.5312400844289318</v>
      </c>
      <c r="V145" s="27">
        <f>V114/$D$236</f>
        <v>0</v>
      </c>
      <c r="W145" s="27">
        <f t="shared" si="47"/>
        <v>5.2530660670189135</v>
      </c>
      <c r="X145" s="27">
        <f t="shared" si="47"/>
        <v>76.161049567508655</v>
      </c>
      <c r="Y145" s="20"/>
      <c r="Z145" s="387">
        <f t="shared" si="46"/>
        <v>4.4175645288120622</v>
      </c>
      <c r="AA145" s="388">
        <f t="shared" si="46"/>
        <v>5.6862710545251618</v>
      </c>
      <c r="AB145" s="389">
        <f t="shared" si="46"/>
        <v>0</v>
      </c>
      <c r="AC145" s="390">
        <f t="shared" si="46"/>
        <v>3.84128188502766</v>
      </c>
      <c r="AD145" s="391">
        <f t="shared" si="46"/>
        <v>5.1077158662932662</v>
      </c>
      <c r="AE145" s="392">
        <f t="shared" si="46"/>
        <v>4.1702512174596826</v>
      </c>
      <c r="AF145" s="393">
        <f t="shared" si="46"/>
        <v>361.64139776787562</v>
      </c>
      <c r="AG145" s="394">
        <f t="shared" si="46"/>
        <v>21.416364313601058</v>
      </c>
      <c r="AH145" s="395">
        <f t="shared" si="46"/>
        <v>7.5312400844289318</v>
      </c>
      <c r="AI145" s="396">
        <f t="shared" si="46"/>
        <v>0</v>
      </c>
      <c r="AJ145" s="397">
        <f t="shared" si="46"/>
        <v>5.2530660670189135</v>
      </c>
      <c r="AK145" s="398">
        <f t="shared" si="46"/>
        <v>76.161049567508655</v>
      </c>
      <c r="AL145" s="22"/>
      <c r="AM145" s="22"/>
      <c r="AN145" s="3"/>
      <c r="AO145" s="472" t="s">
        <v>418</v>
      </c>
      <c r="AP145" s="40">
        <f t="shared" si="39"/>
        <v>0.18</v>
      </c>
      <c r="AQ145" s="24"/>
      <c r="AR145" s="41">
        <f t="shared" si="40"/>
        <v>0.89015961482748629</v>
      </c>
      <c r="AT145" s="42">
        <f t="shared" ref="AT145:AT151" si="48">E145/$D$236</f>
        <v>6.0474291942003395</v>
      </c>
      <c r="AU145" s="24"/>
      <c r="AV145" s="26">
        <f t="shared" si="41"/>
        <v>0</v>
      </c>
      <c r="AX145" s="1"/>
      <c r="AY145" s="1"/>
      <c r="AZ145" s="1"/>
    </row>
    <row r="146" spans="1:52" ht="15">
      <c r="A146" s="472" t="s">
        <v>419</v>
      </c>
      <c r="B146" s="462" t="s">
        <v>172</v>
      </c>
      <c r="C146" s="477">
        <v>98.76</v>
      </c>
      <c r="D146" s="477">
        <v>33562.93</v>
      </c>
      <c r="E146" s="477">
        <v>33961</v>
      </c>
      <c r="F146" s="477">
        <v>23361.52</v>
      </c>
      <c r="G146" s="477">
        <v>5078.53</v>
      </c>
      <c r="H146" s="477">
        <v>96620.31</v>
      </c>
      <c r="I146" s="1"/>
      <c r="J146" s="1"/>
      <c r="K146" s="252"/>
      <c r="L146" s="20"/>
      <c r="M146" s="27">
        <f>M115/$D$236</f>
        <v>5.0904575992936669</v>
      </c>
      <c r="N146" s="27">
        <f>N115/$D$236</f>
        <v>4.2073751155379586</v>
      </c>
      <c r="O146" s="27">
        <f t="shared" si="45"/>
        <v>4.2750424213996991</v>
      </c>
      <c r="P146" s="27">
        <f>P115/$D$236</f>
        <v>63.815704885013858</v>
      </c>
      <c r="Q146" s="27">
        <f>Q115/$D$236</f>
        <v>3.6686302371459711</v>
      </c>
      <c r="R146" s="27">
        <f>R115/$D$236</f>
        <v>3.7389324982410637</v>
      </c>
      <c r="S146" s="27">
        <f>S115/$D$236</f>
        <v>4.6672092927007602</v>
      </c>
      <c r="T146" s="27">
        <f>T115/$D$236</f>
        <v>5.6407079890187211</v>
      </c>
      <c r="U146" s="27">
        <f>U115/$D$237</f>
        <v>3.1864702980762458</v>
      </c>
      <c r="V146" s="27">
        <f>V115/$D$237</f>
        <v>5.3686843774223103</v>
      </c>
      <c r="W146" s="27">
        <f t="shared" si="47"/>
        <v>6.0474291942003395</v>
      </c>
      <c r="X146" s="27">
        <f t="shared" si="47"/>
        <v>46.851159518258449</v>
      </c>
      <c r="Y146" s="20"/>
      <c r="Z146" s="399">
        <f t="shared" si="46"/>
        <v>5.0904575992936669</v>
      </c>
      <c r="AA146" s="400">
        <f t="shared" si="46"/>
        <v>4.2073751155379586</v>
      </c>
      <c r="AB146" s="401">
        <f t="shared" si="46"/>
        <v>4.2750424213996991</v>
      </c>
      <c r="AC146" s="402">
        <f t="shared" si="46"/>
        <v>63.815704885013858</v>
      </c>
      <c r="AD146" s="403">
        <f t="shared" si="46"/>
        <v>3.6686302371459711</v>
      </c>
      <c r="AE146" s="404">
        <f t="shared" si="46"/>
        <v>3.7389324982410637</v>
      </c>
      <c r="AF146" s="405">
        <f t="shared" si="46"/>
        <v>4.6672092927007602</v>
      </c>
      <c r="AG146" s="406">
        <f t="shared" si="46"/>
        <v>5.6407079890187211</v>
      </c>
      <c r="AH146" s="407">
        <f t="shared" si="46"/>
        <v>3.1864702980762458</v>
      </c>
      <c r="AI146" s="408">
        <f t="shared" si="46"/>
        <v>5.3686843774223103</v>
      </c>
      <c r="AJ146" s="409">
        <f t="shared" si="46"/>
        <v>6.0474291942003395</v>
      </c>
      <c r="AK146" s="410">
        <f t="shared" si="46"/>
        <v>46.851159518258449</v>
      </c>
      <c r="AL146" s="22"/>
      <c r="AM146" s="22"/>
      <c r="AN146" s="3"/>
      <c r="AO146" s="472" t="s">
        <v>419</v>
      </c>
      <c r="AP146" s="40">
        <f t="shared" si="39"/>
        <v>98.76</v>
      </c>
      <c r="AQ146" s="24"/>
      <c r="AR146" s="41">
        <f t="shared" si="40"/>
        <v>46.301998979127291</v>
      </c>
      <c r="AT146" s="42">
        <f t="shared" si="48"/>
        <v>46.851159518258449</v>
      </c>
      <c r="AU146" s="24"/>
      <c r="AV146" s="26">
        <f t="shared" si="41"/>
        <v>1</v>
      </c>
      <c r="AX146" s="1"/>
      <c r="AY146" s="1"/>
      <c r="AZ146" s="1"/>
    </row>
    <row r="147" spans="1:52" ht="15">
      <c r="A147" s="472" t="s">
        <v>420</v>
      </c>
      <c r="B147" s="462" t="s">
        <v>173</v>
      </c>
      <c r="C147" s="477">
        <v>0</v>
      </c>
      <c r="D147" s="477">
        <v>657.67</v>
      </c>
      <c r="E147" s="477">
        <v>0</v>
      </c>
      <c r="F147" s="477">
        <v>598</v>
      </c>
      <c r="G147" s="477">
        <v>238.11</v>
      </c>
      <c r="H147" s="477">
        <v>1279.3</v>
      </c>
      <c r="I147" s="1"/>
      <c r="J147" s="1"/>
      <c r="K147" s="252"/>
      <c r="L147" s="20"/>
      <c r="M147" s="27">
        <f>M116/$D$236</f>
        <v>0</v>
      </c>
      <c r="N147" s="27">
        <f>N116/$D$236</f>
        <v>17.378992095134301</v>
      </c>
      <c r="O147" s="27">
        <f t="shared" si="45"/>
        <v>113.84382027122105</v>
      </c>
      <c r="P147" s="27">
        <f>P116/$D$236</f>
        <v>3.5710679156262501</v>
      </c>
      <c r="Q147" s="27">
        <f>Q116/$D$236</f>
        <v>17.4378164360506</v>
      </c>
      <c r="R147" s="27">
        <f>R116/$D$237</f>
        <v>3.89880910436192</v>
      </c>
      <c r="S147" s="27">
        <f>S116/$D$236</f>
        <v>13.310469463490007</v>
      </c>
      <c r="T147" s="27">
        <f>T116/$D$236</f>
        <v>3.6557175769448316</v>
      </c>
      <c r="U147" s="27">
        <f>U116/$D$235</f>
        <v>78.411604035420055</v>
      </c>
      <c r="V147" s="27">
        <f>V116/$D$238</f>
        <v>4.4163084814716553</v>
      </c>
      <c r="W147" s="27">
        <f t="shared" si="47"/>
        <v>0</v>
      </c>
      <c r="X147" s="27">
        <f t="shared" si="47"/>
        <v>4.2231572557837955</v>
      </c>
      <c r="Y147" s="20"/>
      <c r="Z147" s="411">
        <f t="shared" si="46"/>
        <v>0</v>
      </c>
      <c r="AA147" s="412">
        <f t="shared" si="46"/>
        <v>17.378992095134301</v>
      </c>
      <c r="AB147" s="413">
        <f t="shared" si="46"/>
        <v>113.84382027122105</v>
      </c>
      <c r="AC147" s="414">
        <f t="shared" si="46"/>
        <v>3.5710679156262501</v>
      </c>
      <c r="AD147" s="415">
        <f t="shared" si="46"/>
        <v>17.4378164360506</v>
      </c>
      <c r="AE147" s="416">
        <f t="shared" si="46"/>
        <v>3.89880910436192</v>
      </c>
      <c r="AF147" s="417">
        <f t="shared" si="46"/>
        <v>13.310469463490007</v>
      </c>
      <c r="AG147" s="418">
        <f t="shared" si="46"/>
        <v>3.6557175769448316</v>
      </c>
      <c r="AH147" s="419">
        <f t="shared" si="46"/>
        <v>78.411604035420055</v>
      </c>
      <c r="AI147" s="420">
        <f t="shared" si="46"/>
        <v>4.4163084814716553</v>
      </c>
      <c r="AJ147" s="421">
        <f t="shared" si="46"/>
        <v>0</v>
      </c>
      <c r="AK147" s="422">
        <f t="shared" si="46"/>
        <v>4.2231572557837955</v>
      </c>
      <c r="AL147" s="22"/>
      <c r="AM147" s="22"/>
      <c r="AN147" s="3"/>
      <c r="AO147" s="472" t="s">
        <v>420</v>
      </c>
      <c r="AP147" s="40">
        <f t="shared" si="39"/>
        <v>0</v>
      </c>
      <c r="AQ147" s="24"/>
      <c r="AR147" s="41">
        <f t="shared" si="40"/>
        <v>0.9072937216328445</v>
      </c>
      <c r="AT147" s="42">
        <f t="shared" si="48"/>
        <v>0</v>
      </c>
      <c r="AU147" s="24"/>
      <c r="AV147" s="26">
        <f t="shared" si="41"/>
        <v>0</v>
      </c>
      <c r="AX147" s="1"/>
      <c r="AY147" s="1"/>
      <c r="AZ147" s="1"/>
    </row>
    <row r="148" spans="1:52" ht="15">
      <c r="A148" s="472" t="s">
        <v>421</v>
      </c>
      <c r="B148" s="462" t="s">
        <v>174</v>
      </c>
      <c r="C148" s="477">
        <v>91.83</v>
      </c>
      <c r="D148" s="477">
        <v>11699.28</v>
      </c>
      <c r="E148" s="477">
        <v>12597.51</v>
      </c>
      <c r="F148" s="477">
        <v>9053.2000000000007</v>
      </c>
      <c r="G148" s="477">
        <v>1894.05</v>
      </c>
      <c r="H148" s="477">
        <v>27655.06</v>
      </c>
      <c r="I148" s="1"/>
      <c r="J148" s="1"/>
      <c r="K148" s="252"/>
      <c r="L148" s="20"/>
      <c r="M148" s="27">
        <f>M117/$D$236</f>
        <v>0</v>
      </c>
      <c r="N148" s="27">
        <f>N117/$D$237</f>
        <v>21.991868085406246</v>
      </c>
      <c r="O148" s="27">
        <f t="shared" si="45"/>
        <v>5.6873094485907822</v>
      </c>
      <c r="P148" s="27">
        <f>P117/$D$236</f>
        <v>20.016154620828562</v>
      </c>
      <c r="Q148" s="27">
        <f>Q117/$D$237</f>
        <v>6.3111408639278412</v>
      </c>
      <c r="R148" s="27">
        <f>R117/$D$236</f>
        <v>0</v>
      </c>
      <c r="S148" s="27">
        <f>S117/$D$236</f>
        <v>5.3817098238304801</v>
      </c>
      <c r="T148" s="27">
        <f>T117/$D$236</f>
        <v>11.756259743126353</v>
      </c>
      <c r="U148" s="27">
        <f>U117/$D$236</f>
        <v>3.7805399588891802</v>
      </c>
      <c r="V148" s="27">
        <f>V117/$D$238</f>
        <v>6.1290174228354113</v>
      </c>
      <c r="W148" s="27">
        <f>W117/$D$236</f>
        <v>5.5581828465793865</v>
      </c>
      <c r="X148" s="27">
        <f>X117/$D$237</f>
        <v>4.5290677189768163</v>
      </c>
      <c r="Y148" s="20"/>
      <c r="Z148" s="423">
        <f t="shared" si="46"/>
        <v>0</v>
      </c>
      <c r="AA148" s="424">
        <f t="shared" si="46"/>
        <v>21.991868085406246</v>
      </c>
      <c r="AB148" s="425">
        <f t="shared" si="46"/>
        <v>5.6873094485907822</v>
      </c>
      <c r="AC148" s="426">
        <f t="shared" si="46"/>
        <v>20.016154620828562</v>
      </c>
      <c r="AD148" s="427">
        <f t="shared" si="46"/>
        <v>6.3111408639278412</v>
      </c>
      <c r="AE148" s="428">
        <f t="shared" si="46"/>
        <v>0</v>
      </c>
      <c r="AF148" s="429">
        <f t="shared" si="46"/>
        <v>5.3817098238304801</v>
      </c>
      <c r="AG148" s="430">
        <f t="shared" si="46"/>
        <v>11.756259743126353</v>
      </c>
      <c r="AH148" s="431">
        <f t="shared" si="46"/>
        <v>3.7805399588891802</v>
      </c>
      <c r="AI148" s="432">
        <f t="shared" si="46"/>
        <v>6.1290174228354113</v>
      </c>
      <c r="AJ148" s="433">
        <f t="shared" si="46"/>
        <v>5.5581828465793865</v>
      </c>
      <c r="AK148" s="434">
        <f t="shared" si="46"/>
        <v>4.5290677189768163</v>
      </c>
      <c r="AL148" s="22"/>
      <c r="AM148" s="22"/>
      <c r="AN148" s="3"/>
      <c r="AO148" s="472" t="s">
        <v>421</v>
      </c>
      <c r="AP148" s="40">
        <f t="shared" si="39"/>
        <v>91.83</v>
      </c>
      <c r="AQ148" s="24"/>
      <c r="AR148" s="41">
        <f t="shared" si="40"/>
        <v>16.13983196987046</v>
      </c>
      <c r="AT148" s="42">
        <f t="shared" si="48"/>
        <v>17.378992095134301</v>
      </c>
      <c r="AU148" s="24"/>
      <c r="AV148" s="26">
        <f t="shared" si="41"/>
        <v>1</v>
      </c>
      <c r="AX148" s="1"/>
      <c r="AY148" s="1"/>
      <c r="AZ148" s="1"/>
    </row>
    <row r="149" spans="1:52" ht="15">
      <c r="A149" s="472" t="s">
        <v>422</v>
      </c>
      <c r="B149" s="462" t="s">
        <v>175</v>
      </c>
      <c r="C149" s="477">
        <v>100</v>
      </c>
      <c r="D149" s="477">
        <v>82521.97</v>
      </c>
      <c r="E149" s="477">
        <v>82521.97</v>
      </c>
      <c r="F149" s="477">
        <v>78056.160000000003</v>
      </c>
      <c r="G149" s="477">
        <v>36330.839999999997</v>
      </c>
      <c r="H149" s="477">
        <v>146949.54999999999</v>
      </c>
      <c r="I149" s="1"/>
      <c r="J149" s="1"/>
      <c r="K149" s="252"/>
      <c r="L149" s="20"/>
      <c r="M149" s="27">
        <f>M118/$D$238</f>
        <v>3.8860528875917573</v>
      </c>
      <c r="N149" s="27">
        <f>N118/$D$237</f>
        <v>3.8486082728489892</v>
      </c>
      <c r="O149" s="27">
        <f t="shared" si="45"/>
        <v>4.5627629781891921</v>
      </c>
      <c r="P149" s="27">
        <f>P118/$D$235</f>
        <v>7.4177717080047572</v>
      </c>
      <c r="Q149" s="27">
        <f>Q118/$D$236</f>
        <v>6.6184557230951766</v>
      </c>
      <c r="R149" s="27">
        <f>R118/$D$238</f>
        <v>4.0731051560979923</v>
      </c>
      <c r="S149" s="27">
        <f>S118/$D$236</f>
        <v>6.2206740518989614</v>
      </c>
      <c r="T149" s="27">
        <f>T118/$D$238</f>
        <v>4.3374900504112492</v>
      </c>
      <c r="U149" s="27">
        <f>U118/$D$236</f>
        <v>4.5145612316691262</v>
      </c>
      <c r="V149" s="27">
        <f>V118/$D$236</f>
        <v>4.8649275042421403</v>
      </c>
      <c r="W149" s="27">
        <f>W118/$D$236</f>
        <v>8.7662615365513812</v>
      </c>
      <c r="X149" s="27">
        <f>X118/$D$236</f>
        <v>11.916412598121044</v>
      </c>
      <c r="Y149" s="20"/>
      <c r="Z149" s="435">
        <f t="shared" si="46"/>
        <v>3.8860528875917573</v>
      </c>
      <c r="AA149" s="436">
        <f t="shared" si="46"/>
        <v>3.8486082728489892</v>
      </c>
      <c r="AB149" s="437">
        <f t="shared" si="46"/>
        <v>4.5627629781891921</v>
      </c>
      <c r="AC149" s="438">
        <f t="shared" si="46"/>
        <v>7.4177717080047572</v>
      </c>
      <c r="AD149" s="439">
        <f t="shared" si="46"/>
        <v>6.6184557230951766</v>
      </c>
      <c r="AE149" s="440">
        <f t="shared" si="46"/>
        <v>4.0731051560979923</v>
      </c>
      <c r="AF149" s="441">
        <f t="shared" si="46"/>
        <v>6.2206740518989614</v>
      </c>
      <c r="AG149" s="442">
        <f t="shared" si="46"/>
        <v>4.3374900504112492</v>
      </c>
      <c r="AH149" s="443">
        <f t="shared" si="46"/>
        <v>4.5145612316691262</v>
      </c>
      <c r="AI149" s="444">
        <f t="shared" si="46"/>
        <v>4.8649275042421403</v>
      </c>
      <c r="AJ149" s="445">
        <f t="shared" si="46"/>
        <v>8.7662615365513812</v>
      </c>
      <c r="AK149" s="446">
        <f t="shared" si="46"/>
        <v>11.916412598121044</v>
      </c>
      <c r="AL149" s="22"/>
      <c r="AM149" s="22"/>
      <c r="AN149" s="3"/>
      <c r="AO149" s="472" t="s">
        <v>422</v>
      </c>
      <c r="AP149" s="40">
        <f t="shared" si="39"/>
        <v>100</v>
      </c>
      <c r="AQ149" s="24"/>
      <c r="AR149" s="41">
        <f t="shared" si="40"/>
        <v>113.84382027122105</v>
      </c>
      <c r="AT149" s="42">
        <f t="shared" si="48"/>
        <v>113.84382027122105</v>
      </c>
      <c r="AU149" s="24"/>
      <c r="AV149" s="26">
        <f t="shared" si="41"/>
        <v>0</v>
      </c>
      <c r="AX149" s="1"/>
      <c r="AY149" s="1"/>
      <c r="AZ149" s="1"/>
    </row>
    <row r="150" spans="1:52" ht="15">
      <c r="A150" s="472" t="s">
        <v>423</v>
      </c>
      <c r="B150" s="462" t="s">
        <v>176</v>
      </c>
      <c r="C150" s="477">
        <v>0.09</v>
      </c>
      <c r="D150" s="477">
        <v>667.39</v>
      </c>
      <c r="E150" s="477">
        <v>2588.56</v>
      </c>
      <c r="F150" s="477">
        <v>610.48</v>
      </c>
      <c r="G150" s="477">
        <v>237.02</v>
      </c>
      <c r="H150" s="477">
        <v>1300.52</v>
      </c>
      <c r="I150" s="1"/>
      <c r="J150" s="1"/>
      <c r="K150" s="252"/>
      <c r="L150" s="20"/>
      <c r="M150" s="27">
        <f>M119/$D$236</f>
        <v>17.878295418488833</v>
      </c>
      <c r="N150" s="27">
        <f>N119/$D$236</f>
        <v>3.6026321961179248</v>
      </c>
      <c r="O150" s="27">
        <f>O119/$D$238</f>
        <v>5.6450694260192797</v>
      </c>
      <c r="P150" s="27">
        <f>P119/$D$238</f>
        <v>4.0523215707084104</v>
      </c>
      <c r="Q150" s="27">
        <f>Q119/$D$237</f>
        <v>125.77155943908113</v>
      </c>
      <c r="R150" s="27">
        <f>R119/$D$239</f>
        <v>5.9818604879807307</v>
      </c>
      <c r="S150" s="27">
        <f>S119/$D$236</f>
        <v>4.3748810131471849</v>
      </c>
      <c r="T150" s="27">
        <f>T119/$D$236</f>
        <v>6.0757791052188663</v>
      </c>
      <c r="U150" s="27">
        <f>U119/$D$236</f>
        <v>13.919364851628567</v>
      </c>
      <c r="V150" s="27">
        <f>V119/$D$236</f>
        <v>5.0118366051843779</v>
      </c>
      <c r="W150" s="27">
        <f>W119/$D$238</f>
        <v>4.6160962235783138</v>
      </c>
      <c r="X150" s="27">
        <f>X119/$D$236</f>
        <v>30.394250003448896</v>
      </c>
      <c r="Y150" s="20"/>
      <c r="Z150" s="447">
        <f t="shared" si="46"/>
        <v>17.878295418488833</v>
      </c>
      <c r="AA150" s="448">
        <f t="shared" si="46"/>
        <v>3.6026321961179248</v>
      </c>
      <c r="AB150" s="449">
        <f t="shared" si="46"/>
        <v>5.6450694260192797</v>
      </c>
      <c r="AC150" s="450">
        <f t="shared" si="46"/>
        <v>4.0523215707084104</v>
      </c>
      <c r="AD150" s="451">
        <f t="shared" si="46"/>
        <v>125.77155943908113</v>
      </c>
      <c r="AE150" s="452">
        <f t="shared" si="46"/>
        <v>5.9818604879807307</v>
      </c>
      <c r="AF150" s="453">
        <f t="shared" si="46"/>
        <v>4.3748810131471849</v>
      </c>
      <c r="AG150" s="454">
        <f t="shared" si="46"/>
        <v>6.0757791052188663</v>
      </c>
      <c r="AH150" s="455">
        <f t="shared" si="46"/>
        <v>13.919364851628567</v>
      </c>
      <c r="AI150" s="456">
        <f t="shared" si="46"/>
        <v>5.0118366051843779</v>
      </c>
      <c r="AJ150" s="457">
        <f t="shared" si="46"/>
        <v>4.6160962235783138</v>
      </c>
      <c r="AK150" s="458">
        <f t="shared" si="46"/>
        <v>30.394250003448896</v>
      </c>
      <c r="AL150" s="22"/>
      <c r="AM150" s="22"/>
      <c r="AN150" s="3"/>
      <c r="AO150" s="472" t="s">
        <v>423</v>
      </c>
      <c r="AP150" s="40">
        <f t="shared" si="39"/>
        <v>0.09</v>
      </c>
      <c r="AQ150" s="24"/>
      <c r="AR150" s="41">
        <f t="shared" si="40"/>
        <v>0.92070302261095094</v>
      </c>
      <c r="AT150" s="42">
        <f t="shared" si="48"/>
        <v>3.5710679156262501</v>
      </c>
      <c r="AU150" s="24"/>
      <c r="AV150" s="26">
        <f t="shared" si="41"/>
        <v>0</v>
      </c>
      <c r="AX150" s="1"/>
      <c r="AY150" s="1"/>
      <c r="AZ150" s="1"/>
    </row>
    <row r="151" spans="1:52" ht="15">
      <c r="A151" s="472" t="s">
        <v>424</v>
      </c>
      <c r="B151" s="462" t="s">
        <v>177</v>
      </c>
      <c r="C151" s="477">
        <v>85.71</v>
      </c>
      <c r="D151" s="477">
        <v>11069.74</v>
      </c>
      <c r="E151" s="477">
        <v>12640.15</v>
      </c>
      <c r="F151" s="477">
        <v>7652.32</v>
      </c>
      <c r="G151" s="477">
        <v>1426.62</v>
      </c>
      <c r="H151" s="477">
        <v>32815.85</v>
      </c>
      <c r="I151" s="1"/>
      <c r="J151" s="1"/>
      <c r="K151" s="252"/>
      <c r="L151" s="20"/>
      <c r="Y151" s="20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22"/>
      <c r="AM151" s="22"/>
      <c r="AN151" s="3"/>
      <c r="AO151" s="472" t="s">
        <v>424</v>
      </c>
      <c r="AP151" s="40">
        <f t="shared" si="39"/>
        <v>85.71</v>
      </c>
      <c r="AQ151" s="24"/>
      <c r="AR151" s="41">
        <f t="shared" si="40"/>
        <v>15.271345206726723</v>
      </c>
      <c r="AT151" s="42">
        <f t="shared" si="48"/>
        <v>17.4378164360506</v>
      </c>
      <c r="AU151" s="24"/>
      <c r="AV151" s="26">
        <f t="shared" si="41"/>
        <v>1</v>
      </c>
      <c r="AX151" s="1"/>
      <c r="AY151" s="1"/>
      <c r="AZ151" s="1"/>
    </row>
    <row r="152" spans="1:52" ht="20">
      <c r="A152" s="472" t="s">
        <v>426</v>
      </c>
      <c r="B152" s="462" t="s">
        <v>178</v>
      </c>
      <c r="C152" s="477">
        <v>0.18</v>
      </c>
      <c r="D152" s="477">
        <v>611.88</v>
      </c>
      <c r="E152" s="477">
        <v>2766.4</v>
      </c>
      <c r="F152" s="477">
        <v>553.28</v>
      </c>
      <c r="G152" s="477">
        <v>234</v>
      </c>
      <c r="H152" s="477">
        <v>1174.58</v>
      </c>
      <c r="I152" s="1"/>
      <c r="J152" s="1"/>
      <c r="K152" s="252"/>
      <c r="L152" s="20"/>
      <c r="M152" s="128" t="s">
        <v>18</v>
      </c>
      <c r="N152" s="21" t="s">
        <v>25</v>
      </c>
      <c r="S152" s="3"/>
      <c r="T152" s="3"/>
      <c r="U152" s="3"/>
      <c r="V152" s="3"/>
      <c r="W152" s="3"/>
      <c r="X152" s="22"/>
      <c r="Y152" s="20"/>
      <c r="Z152" s="128" t="s">
        <v>18</v>
      </c>
      <c r="AA152" s="21" t="s">
        <v>25</v>
      </c>
      <c r="AF152" s="3"/>
      <c r="AG152" s="3"/>
      <c r="AH152" s="3"/>
      <c r="AI152" s="3"/>
      <c r="AJ152" s="3"/>
      <c r="AK152" s="3"/>
      <c r="AL152" s="22"/>
      <c r="AM152" s="22"/>
      <c r="AN152" s="3"/>
      <c r="AO152" s="472" t="s">
        <v>426</v>
      </c>
      <c r="AP152" s="40">
        <f t="shared" si="39"/>
        <v>0.18</v>
      </c>
      <c r="AQ152" s="24"/>
      <c r="AR152" s="41">
        <f>D152/$D$237</f>
        <v>0.86234937636530196</v>
      </c>
      <c r="AT152" s="42">
        <f>E152/$D$237</f>
        <v>3.89880910436192</v>
      </c>
      <c r="AU152" s="24"/>
      <c r="AV152" s="26">
        <f t="shared" si="41"/>
        <v>0</v>
      </c>
      <c r="AX152" s="1"/>
      <c r="AY152" s="1"/>
      <c r="AZ152" s="1"/>
    </row>
    <row r="153" spans="1:52" ht="15">
      <c r="A153" s="472" t="s">
        <v>425</v>
      </c>
      <c r="B153" s="462" t="s">
        <v>179</v>
      </c>
      <c r="C153" s="477">
        <v>0.96</v>
      </c>
      <c r="D153" s="477">
        <v>697.85</v>
      </c>
      <c r="E153" s="477">
        <v>9648.36</v>
      </c>
      <c r="F153" s="477">
        <v>563.67999999999995</v>
      </c>
      <c r="G153" s="477">
        <v>221.16</v>
      </c>
      <c r="H153" s="477">
        <v>1218.98</v>
      </c>
      <c r="I153" s="1"/>
      <c r="J153" s="1"/>
      <c r="K153" s="252"/>
      <c r="L153" s="20"/>
      <c r="M153" s="27">
        <f t="shared" ref="M153:X153" si="49">M122/$D$236</f>
        <v>5.5777863616924419</v>
      </c>
      <c r="N153" s="27">
        <f t="shared" si="49"/>
        <v>5.6236980424076037</v>
      </c>
      <c r="O153" s="27">
        <f t="shared" si="49"/>
        <v>4.1420944445210868</v>
      </c>
      <c r="P153" s="27">
        <f t="shared" si="49"/>
        <v>12.839488459999723</v>
      </c>
      <c r="Q153" s="27">
        <f t="shared" si="49"/>
        <v>3.7145419178611334</v>
      </c>
      <c r="R153" s="27">
        <f t="shared" si="49"/>
        <v>3.7862789189785753</v>
      </c>
      <c r="S153" s="27">
        <f t="shared" si="49"/>
        <v>14.638431718790955</v>
      </c>
      <c r="T153" s="27">
        <f t="shared" si="49"/>
        <v>5.0380895884779342</v>
      </c>
      <c r="U153" s="27">
        <f t="shared" si="49"/>
        <v>4.695421247947908</v>
      </c>
      <c r="V153" s="27">
        <f t="shared" si="49"/>
        <v>8.5535613282381675</v>
      </c>
      <c r="W153" s="27">
        <f t="shared" si="49"/>
        <v>8.3016402941217038</v>
      </c>
      <c r="X153" s="27">
        <f t="shared" si="49"/>
        <v>0</v>
      </c>
      <c r="Y153" s="20"/>
      <c r="Z153" s="348">
        <f t="shared" ref="Z153:AK158" si="50">M153</f>
        <v>5.5777863616924419</v>
      </c>
      <c r="AA153" s="349">
        <f t="shared" si="50"/>
        <v>5.6236980424076037</v>
      </c>
      <c r="AB153" s="350">
        <f t="shared" si="50"/>
        <v>4.1420944445210868</v>
      </c>
      <c r="AC153" s="351">
        <f t="shared" si="50"/>
        <v>12.839488459999723</v>
      </c>
      <c r="AD153" s="352">
        <f t="shared" si="50"/>
        <v>3.7145419178611334</v>
      </c>
      <c r="AE153" s="353">
        <f t="shared" si="50"/>
        <v>3.7862789189785753</v>
      </c>
      <c r="AF153" s="354">
        <f t="shared" si="50"/>
        <v>14.638431718790955</v>
      </c>
      <c r="AG153" s="355">
        <f t="shared" si="50"/>
        <v>5.0380895884779342</v>
      </c>
      <c r="AH153" s="356">
        <f t="shared" si="50"/>
        <v>4.695421247947908</v>
      </c>
      <c r="AI153" s="357">
        <f t="shared" si="50"/>
        <v>8.5535613282381675</v>
      </c>
      <c r="AJ153" s="459">
        <f t="shared" si="50"/>
        <v>8.3016402941217038</v>
      </c>
      <c r="AK153" s="359">
        <f t="shared" si="50"/>
        <v>0</v>
      </c>
      <c r="AL153" s="22"/>
      <c r="AM153" s="22"/>
      <c r="AN153" s="3"/>
      <c r="AO153" s="472" t="s">
        <v>425</v>
      </c>
      <c r="AP153" s="40">
        <f t="shared" si="39"/>
        <v>0.96</v>
      </c>
      <c r="AQ153" s="24"/>
      <c r="AR153" s="41">
        <f t="shared" si="40"/>
        <v>0.96272435057320627</v>
      </c>
      <c r="AT153" s="42">
        <f>E153/$D$236</f>
        <v>13.310469463490007</v>
      </c>
      <c r="AU153" s="24"/>
      <c r="AV153" s="26">
        <f t="shared" si="41"/>
        <v>0</v>
      </c>
      <c r="AX153" s="1"/>
      <c r="AY153" s="1"/>
      <c r="AZ153" s="1"/>
    </row>
    <row r="154" spans="1:52" ht="15">
      <c r="A154" s="472" t="s">
        <v>427</v>
      </c>
      <c r="B154" s="462" t="s">
        <v>180</v>
      </c>
      <c r="C154" s="477">
        <v>0.18</v>
      </c>
      <c r="D154" s="477">
        <v>577.46</v>
      </c>
      <c r="E154" s="477">
        <v>2649.92</v>
      </c>
      <c r="F154" s="477">
        <v>527.79999999999995</v>
      </c>
      <c r="G154" s="477">
        <v>190.16</v>
      </c>
      <c r="H154" s="477">
        <v>1115.92</v>
      </c>
      <c r="I154" s="1"/>
      <c r="J154" s="1"/>
      <c r="K154" s="252"/>
      <c r="L154" s="20"/>
      <c r="M154" s="27">
        <f>M123/$D$236</f>
        <v>12.84379268006677</v>
      </c>
      <c r="N154" s="27">
        <f>N123/$D$238</f>
        <v>10.440222870788007</v>
      </c>
      <c r="O154" s="27">
        <f>O123/$D$236</f>
        <v>7.6304578752052095</v>
      </c>
      <c r="P154" s="27">
        <f>P123/$D$235</f>
        <v>17.645652525074524</v>
      </c>
      <c r="Q154" s="27">
        <f>Q123/$D$235</f>
        <v>20.095481445584973</v>
      </c>
      <c r="R154" s="27">
        <f>R123/$D$236</f>
        <v>3.5739373956709475</v>
      </c>
      <c r="S154" s="27">
        <f>S123/$D$236</f>
        <v>3.677238677280064</v>
      </c>
      <c r="T154" s="27">
        <f>T123/$D$235</f>
        <v>5.5143838935635934</v>
      </c>
      <c r="U154" s="27">
        <f>U123/$D$236</f>
        <v>4.8967676962765738</v>
      </c>
      <c r="V154" s="27">
        <f>V123/$D$238</f>
        <v>30.493835677014236</v>
      </c>
      <c r="W154" s="27">
        <f>W123/$D$236</f>
        <v>19.551836881095923</v>
      </c>
      <c r="X154" s="27">
        <f>X123/$D$236</f>
        <v>7.6434809000234525</v>
      </c>
      <c r="Y154" s="20"/>
      <c r="Z154" s="129">
        <f t="shared" si="50"/>
        <v>12.84379268006677</v>
      </c>
      <c r="AA154" s="129">
        <f t="shared" si="50"/>
        <v>10.440222870788007</v>
      </c>
      <c r="AB154" s="129">
        <f t="shared" si="50"/>
        <v>7.6304578752052095</v>
      </c>
      <c r="AC154" s="129">
        <f t="shared" si="50"/>
        <v>17.645652525074524</v>
      </c>
      <c r="AD154" s="129">
        <f t="shared" si="50"/>
        <v>20.095481445584973</v>
      </c>
      <c r="AE154" s="129">
        <f t="shared" si="50"/>
        <v>3.5739373956709475</v>
      </c>
      <c r="AF154" s="129">
        <f t="shared" si="50"/>
        <v>3.677238677280064</v>
      </c>
      <c r="AG154" s="129">
        <f t="shared" si="50"/>
        <v>5.5143838935635934</v>
      </c>
      <c r="AH154" s="129">
        <f t="shared" si="50"/>
        <v>4.8967676962765738</v>
      </c>
      <c r="AI154" s="129">
        <f t="shared" si="50"/>
        <v>30.493835677014236</v>
      </c>
      <c r="AJ154" s="362">
        <f t="shared" si="50"/>
        <v>19.551836881095923</v>
      </c>
      <c r="AK154" s="129">
        <f t="shared" si="50"/>
        <v>7.6434809000234525</v>
      </c>
      <c r="AL154" s="22"/>
      <c r="AM154" s="22"/>
      <c r="AN154" s="3"/>
      <c r="AO154" s="472" t="s">
        <v>427</v>
      </c>
      <c r="AP154" s="40">
        <f t="shared" si="39"/>
        <v>0.18</v>
      </c>
      <c r="AQ154" s="24"/>
      <c r="AR154" s="41">
        <f t="shared" si="40"/>
        <v>0.79663939740919065</v>
      </c>
      <c r="AT154" s="42">
        <f>E154/$D$236</f>
        <v>3.6557175769448316</v>
      </c>
      <c r="AU154" s="24"/>
      <c r="AV154" s="26">
        <f t="shared" si="41"/>
        <v>0</v>
      </c>
      <c r="AX154" s="1"/>
      <c r="AY154" s="1"/>
      <c r="AZ154" s="1"/>
    </row>
    <row r="155" spans="1:52" ht="15">
      <c r="A155" s="472" t="s">
        <v>428</v>
      </c>
      <c r="B155" s="462" t="s">
        <v>181</v>
      </c>
      <c r="C155" s="477">
        <v>0.51</v>
      </c>
      <c r="D155" s="477">
        <v>839.56</v>
      </c>
      <c r="E155" s="477">
        <v>53395.95</v>
      </c>
      <c r="F155" s="477">
        <v>523.12</v>
      </c>
      <c r="G155" s="477">
        <v>192.4</v>
      </c>
      <c r="H155" s="477">
        <v>1156.6400000000001</v>
      </c>
      <c r="I155" s="1"/>
      <c r="J155" s="1"/>
      <c r="K155" s="252"/>
      <c r="L155" s="20"/>
      <c r="M155" s="27">
        <f>M124/$D$236</f>
        <v>55.62929904672562</v>
      </c>
      <c r="N155" s="27">
        <f>N124/$D$236</f>
        <v>49.9855422351594</v>
      </c>
      <c r="O155" s="27">
        <f>O124/$D$238</f>
        <v>23.924648447864154</v>
      </c>
      <c r="P155" s="27">
        <f>P124/$D$237</f>
        <v>31.832457191177511</v>
      </c>
      <c r="Q155" s="27">
        <f>Q124/$D$237</f>
        <v>3.8729758297512511</v>
      </c>
      <c r="R155" s="27">
        <f>R124/$D$237</f>
        <v>8.7877105207525901</v>
      </c>
      <c r="S155" s="27">
        <f>S124/$D$236</f>
        <v>3.7812573289003546</v>
      </c>
      <c r="T155" s="27">
        <f>T124/$D$237</f>
        <v>3.7783806638010007</v>
      </c>
      <c r="U155" s="27">
        <f>U124/$D$237</f>
        <v>16.566936790923826</v>
      </c>
      <c r="V155" s="27">
        <f>V124/$D$236</f>
        <v>25.064094251383004</v>
      </c>
      <c r="W155" s="27">
        <f>W124/$D$235</f>
        <v>22.928146614388297</v>
      </c>
      <c r="X155" s="27">
        <f>X124/$D$239</f>
        <v>141.88611598145084</v>
      </c>
      <c r="Y155" s="20"/>
      <c r="Z155" s="129">
        <f t="shared" si="50"/>
        <v>55.62929904672562</v>
      </c>
      <c r="AA155" s="129">
        <f t="shared" si="50"/>
        <v>49.9855422351594</v>
      </c>
      <c r="AB155" s="129">
        <f t="shared" si="50"/>
        <v>23.924648447864154</v>
      </c>
      <c r="AC155" s="129">
        <f t="shared" si="50"/>
        <v>31.832457191177511</v>
      </c>
      <c r="AD155" s="129">
        <f t="shared" si="50"/>
        <v>3.8729758297512511</v>
      </c>
      <c r="AE155" s="129">
        <f t="shared" si="50"/>
        <v>8.7877105207525901</v>
      </c>
      <c r="AF155" s="129">
        <f t="shared" si="50"/>
        <v>3.7812573289003546</v>
      </c>
      <c r="AG155" s="129">
        <f t="shared" si="50"/>
        <v>3.7783806638010007</v>
      </c>
      <c r="AH155" s="129">
        <f t="shared" si="50"/>
        <v>16.566936790923826</v>
      </c>
      <c r="AI155" s="129">
        <f t="shared" si="50"/>
        <v>25.064094251383004</v>
      </c>
      <c r="AJ155" s="362">
        <f t="shared" si="50"/>
        <v>22.928146614388297</v>
      </c>
      <c r="AK155" s="129">
        <f t="shared" si="50"/>
        <v>141.88611598145084</v>
      </c>
      <c r="AL155" s="22"/>
      <c r="AM155" s="22"/>
      <c r="AN155" s="3"/>
      <c r="AO155" s="472" t="s">
        <v>428</v>
      </c>
      <c r="AP155" s="40">
        <f t="shared" si="39"/>
        <v>0.51</v>
      </c>
      <c r="AQ155" s="24"/>
      <c r="AR155" s="41">
        <f>D155/$D$235</f>
        <v>1.2328883798111516</v>
      </c>
      <c r="AT155" s="42">
        <f>E155/$D$235</f>
        <v>78.411604035420055</v>
      </c>
      <c r="AU155" s="24"/>
      <c r="AV155" s="26">
        <f t="shared" si="41"/>
        <v>0</v>
      </c>
      <c r="AX155" s="1"/>
      <c r="AY155" s="1"/>
      <c r="AZ155" s="1"/>
    </row>
    <row r="156" spans="1:52" ht="15">
      <c r="A156" s="472" t="s">
        <v>429</v>
      </c>
      <c r="B156" s="462" t="s">
        <v>182</v>
      </c>
      <c r="C156" s="477">
        <v>0.98</v>
      </c>
      <c r="D156" s="477">
        <v>599.41</v>
      </c>
      <c r="E156" s="477">
        <v>2496.7600000000002</v>
      </c>
      <c r="F156" s="477">
        <v>536.64</v>
      </c>
      <c r="G156" s="477">
        <v>199.63</v>
      </c>
      <c r="H156" s="477">
        <v>1169.01</v>
      </c>
      <c r="I156" s="1"/>
      <c r="J156" s="1"/>
      <c r="K156" s="252"/>
      <c r="L156" s="20"/>
      <c r="M156" s="27">
        <f>M125/$D$235</f>
        <v>77.87708709634785</v>
      </c>
      <c r="N156" s="27">
        <f>N125/$D$235</f>
        <v>73.299528613595314</v>
      </c>
      <c r="O156" s="27">
        <f>O125/$D$236</f>
        <v>12.753404058658793</v>
      </c>
      <c r="P156" s="27">
        <f>P125/$D$238</f>
        <v>4.1122667374192972</v>
      </c>
      <c r="Q156" s="27"/>
      <c r="R156" s="27"/>
      <c r="S156" s="27"/>
      <c r="T156" s="27"/>
      <c r="U156" s="27"/>
      <c r="V156" s="27"/>
      <c r="W156" s="27"/>
      <c r="X156" s="27"/>
      <c r="Y156" s="20"/>
      <c r="Z156" s="129">
        <f t="shared" si="50"/>
        <v>77.87708709634785</v>
      </c>
      <c r="AA156" s="129">
        <f t="shared" si="50"/>
        <v>73.299528613595314</v>
      </c>
      <c r="AB156" s="129">
        <f t="shared" si="50"/>
        <v>12.753404058658793</v>
      </c>
      <c r="AC156" s="129">
        <f t="shared" si="50"/>
        <v>4.1122667374192972</v>
      </c>
      <c r="AD156" s="129"/>
      <c r="AE156" s="129"/>
      <c r="AF156" s="129"/>
      <c r="AG156" s="129"/>
      <c r="AH156" s="129"/>
      <c r="AI156" s="129"/>
      <c r="AJ156" s="362"/>
      <c r="AK156" s="129"/>
      <c r="AL156" s="22"/>
      <c r="AM156" s="22"/>
      <c r="AN156" s="3"/>
      <c r="AO156" s="472" t="s">
        <v>429</v>
      </c>
      <c r="AP156" s="40">
        <f t="shared" si="39"/>
        <v>0.98</v>
      </c>
      <c r="AQ156" s="24"/>
      <c r="AR156" s="41">
        <f>D156/$D$238</f>
        <v>1.0602458653931193</v>
      </c>
      <c r="AT156" s="42">
        <f>E156/$D$238</f>
        <v>4.4163084814716553</v>
      </c>
      <c r="AU156" s="24"/>
      <c r="AV156" s="26">
        <f t="shared" si="41"/>
        <v>0</v>
      </c>
      <c r="AX156" s="1"/>
      <c r="AY156" s="1"/>
      <c r="AZ156" s="1"/>
    </row>
    <row r="157" spans="1:52" ht="15">
      <c r="A157" s="472" t="s">
        <v>430</v>
      </c>
      <c r="B157" s="462" t="s">
        <v>183</v>
      </c>
      <c r="C157" s="477">
        <v>0</v>
      </c>
      <c r="D157" s="477">
        <v>524.21</v>
      </c>
      <c r="E157" s="477">
        <v>0</v>
      </c>
      <c r="F157" s="477">
        <v>482.56</v>
      </c>
      <c r="G157" s="477">
        <v>181.95</v>
      </c>
      <c r="H157" s="477">
        <v>1036.93</v>
      </c>
      <c r="I157" s="1"/>
      <c r="J157" s="1"/>
      <c r="K157" s="252"/>
      <c r="L157" s="20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0"/>
      <c r="Z157" s="129">
        <f t="shared" si="50"/>
        <v>0</v>
      </c>
      <c r="AA157" s="129">
        <f t="shared" si="50"/>
        <v>0</v>
      </c>
      <c r="AB157" s="129">
        <f t="shared" si="50"/>
        <v>0</v>
      </c>
      <c r="AC157" s="129">
        <f t="shared" si="50"/>
        <v>0</v>
      </c>
      <c r="AD157" s="129">
        <f>Q157</f>
        <v>0</v>
      </c>
      <c r="AE157" s="129"/>
      <c r="AF157" s="129"/>
      <c r="AG157" s="129"/>
      <c r="AH157" s="129"/>
      <c r="AI157" s="129"/>
      <c r="AJ157" s="362"/>
      <c r="AK157" s="129"/>
      <c r="AL157" s="22"/>
      <c r="AM157" s="22"/>
      <c r="AN157" s="3"/>
      <c r="AO157" s="472" t="s">
        <v>430</v>
      </c>
      <c r="AP157" s="40">
        <f t="shared" si="39"/>
        <v>0</v>
      </c>
      <c r="AQ157" s="24"/>
      <c r="AR157" s="41">
        <f t="shared" si="40"/>
        <v>0.72317794914950273</v>
      </c>
      <c r="AT157" s="42">
        <f>E157/$D$236</f>
        <v>0</v>
      </c>
      <c r="AU157" s="24"/>
      <c r="AV157" s="26">
        <f t="shared" si="41"/>
        <v>0</v>
      </c>
      <c r="AX157" s="1"/>
      <c r="AY157" s="1"/>
      <c r="AZ157" s="1"/>
    </row>
    <row r="158" spans="1:52" ht="15">
      <c r="A158" s="472" t="s">
        <v>431</v>
      </c>
      <c r="B158" s="462" t="s">
        <v>184</v>
      </c>
      <c r="C158" s="477">
        <v>0.34</v>
      </c>
      <c r="D158" s="477">
        <v>580.57000000000005</v>
      </c>
      <c r="E158" s="477">
        <v>3061.24</v>
      </c>
      <c r="F158" s="477">
        <v>522.08000000000004</v>
      </c>
      <c r="G158" s="477">
        <v>177.79</v>
      </c>
      <c r="H158" s="477">
        <v>1156.79</v>
      </c>
      <c r="I158" s="1"/>
      <c r="J158" s="1"/>
      <c r="K158" s="252"/>
      <c r="L158" s="20"/>
      <c r="M158" s="27">
        <f>M127/$D$255</f>
        <v>56.831844718907732</v>
      </c>
      <c r="N158" s="27">
        <f>N127/$D$256</f>
        <v>29.590484770351505</v>
      </c>
      <c r="O158" s="27">
        <f>O127/$D$256</f>
        <v>4.0433047016977062</v>
      </c>
      <c r="P158" s="27">
        <f>P127/$D$256</f>
        <v>17.562448548484802</v>
      </c>
      <c r="Q158" s="27">
        <f>Q127/$D$254</f>
        <v>8.6360320738019265</v>
      </c>
      <c r="R158" s="27">
        <f>R127/$D$255</f>
        <v>2.8007931523736422</v>
      </c>
      <c r="S158" s="27">
        <f>S127/$D$255</f>
        <v>2.6246133091433492</v>
      </c>
      <c r="T158" s="27">
        <f>T127/$D$255</f>
        <v>8.2397134417230706</v>
      </c>
      <c r="U158" s="27">
        <f>U127/$D$255</f>
        <v>12.195450422161747</v>
      </c>
      <c r="V158" s="27">
        <f>V127/$D$255</f>
        <v>4.8375433210057448</v>
      </c>
      <c r="W158" s="27">
        <f>W127/$D$253</f>
        <v>16.802726950954895</v>
      </c>
      <c r="X158" s="27">
        <f>X127/$D$255</f>
        <v>37.166701556067267</v>
      </c>
      <c r="Y158" s="20"/>
      <c r="Z158" s="129">
        <f t="shared" si="50"/>
        <v>56.831844718907732</v>
      </c>
      <c r="AA158" s="129">
        <f t="shared" si="50"/>
        <v>29.590484770351505</v>
      </c>
      <c r="AB158" s="129">
        <f t="shared" si="50"/>
        <v>4.0433047016977062</v>
      </c>
      <c r="AC158" s="129">
        <f t="shared" si="50"/>
        <v>17.562448548484802</v>
      </c>
      <c r="AD158" s="129">
        <f>Q158</f>
        <v>8.6360320738019265</v>
      </c>
      <c r="AE158" s="129">
        <f t="shared" ref="AE158:AK158" si="51">R158</f>
        <v>2.8007931523736422</v>
      </c>
      <c r="AF158" s="129">
        <f t="shared" si="51"/>
        <v>2.6246133091433492</v>
      </c>
      <c r="AG158" s="129">
        <f t="shared" si="51"/>
        <v>8.2397134417230706</v>
      </c>
      <c r="AH158" s="129">
        <f t="shared" si="51"/>
        <v>12.195450422161747</v>
      </c>
      <c r="AI158" s="129">
        <f t="shared" si="51"/>
        <v>4.8375433210057448</v>
      </c>
      <c r="AJ158" s="362">
        <f t="shared" si="51"/>
        <v>16.802726950954895</v>
      </c>
      <c r="AK158" s="129">
        <f t="shared" si="51"/>
        <v>37.166701556067267</v>
      </c>
      <c r="AL158" s="22"/>
      <c r="AM158" s="22"/>
      <c r="AN158" s="3"/>
      <c r="AO158" s="472" t="s">
        <v>431</v>
      </c>
      <c r="AP158" s="40">
        <f t="shared" si="39"/>
        <v>0.34</v>
      </c>
      <c r="AQ158" s="24"/>
      <c r="AR158" s="41">
        <f t="shared" si="40"/>
        <v>0.80092982189909923</v>
      </c>
      <c r="AT158" s="42">
        <f>E158/$D$236</f>
        <v>4.2231572557837955</v>
      </c>
      <c r="AU158" s="24"/>
      <c r="AV158" s="26">
        <f t="shared" si="41"/>
        <v>0</v>
      </c>
      <c r="AX158" s="1"/>
      <c r="AY158" s="1"/>
      <c r="AZ158" s="1"/>
    </row>
    <row r="159" spans="1:52" ht="15">
      <c r="A159" s="472" t="s">
        <v>432</v>
      </c>
      <c r="B159" s="462" t="s">
        <v>185</v>
      </c>
      <c r="C159" s="477">
        <v>0</v>
      </c>
      <c r="D159" s="477">
        <v>597.51</v>
      </c>
      <c r="E159" s="477">
        <v>0</v>
      </c>
      <c r="F159" s="477">
        <v>552.24</v>
      </c>
      <c r="G159" s="477">
        <v>210.08</v>
      </c>
      <c r="H159" s="477">
        <v>1161.78</v>
      </c>
      <c r="I159" s="1"/>
      <c r="J159" s="1"/>
      <c r="K159" s="252"/>
      <c r="L159" s="20"/>
      <c r="M159" s="27">
        <f>M128/$D$253</f>
        <v>28.895846478201324</v>
      </c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0"/>
      <c r="Z159" s="129">
        <f>M159</f>
        <v>28.895846478201324</v>
      </c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362"/>
      <c r="AK159" s="129"/>
      <c r="AL159" s="22"/>
      <c r="AM159" s="22"/>
      <c r="AN159" s="3"/>
      <c r="AO159" s="472" t="s">
        <v>432</v>
      </c>
      <c r="AP159" s="40">
        <f t="shared" si="39"/>
        <v>0</v>
      </c>
      <c r="AQ159" s="24"/>
      <c r="AR159" s="41">
        <f t="shared" si="40"/>
        <v>0.82429952957081953</v>
      </c>
      <c r="AT159" s="42">
        <f>E159/$D$236</f>
        <v>0</v>
      </c>
      <c r="AU159" s="24"/>
      <c r="AV159" s="26">
        <f t="shared" si="41"/>
        <v>0</v>
      </c>
      <c r="AX159" s="1"/>
      <c r="AY159" s="1"/>
      <c r="AZ159" s="1"/>
    </row>
    <row r="160" spans="1:52" ht="15">
      <c r="A160" s="472" t="s">
        <v>433</v>
      </c>
      <c r="B160" s="463" t="s">
        <v>186</v>
      </c>
      <c r="C160" s="477">
        <v>98.14</v>
      </c>
      <c r="D160" s="477">
        <v>15341.48</v>
      </c>
      <c r="E160" s="477">
        <v>15604.33</v>
      </c>
      <c r="F160" s="477">
        <v>12190.36</v>
      </c>
      <c r="G160" s="477">
        <v>3459.14</v>
      </c>
      <c r="H160" s="477">
        <v>34777.75</v>
      </c>
      <c r="I160" s="1"/>
      <c r="J160" s="1"/>
      <c r="K160" s="252"/>
      <c r="L160" s="20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20"/>
      <c r="Z160" s="129">
        <f>M160</f>
        <v>0</v>
      </c>
      <c r="AA160" s="129">
        <f>N160</f>
        <v>0</v>
      </c>
      <c r="AB160" s="129">
        <f>O160</f>
        <v>0</v>
      </c>
      <c r="AC160" s="129">
        <f>P160</f>
        <v>0</v>
      </c>
      <c r="AD160" s="129"/>
      <c r="AE160" s="129"/>
      <c r="AF160" s="129"/>
      <c r="AG160" s="129"/>
      <c r="AH160" s="129"/>
      <c r="AI160" s="129"/>
      <c r="AJ160" s="362"/>
      <c r="AK160" s="129"/>
      <c r="AL160" s="22"/>
      <c r="AM160" s="22"/>
      <c r="AN160" s="3"/>
      <c r="AO160" s="472" t="s">
        <v>433</v>
      </c>
      <c r="AP160" s="40">
        <f t="shared" si="39"/>
        <v>98.14</v>
      </c>
      <c r="AQ160" s="24"/>
      <c r="AR160" s="41">
        <f>D160/$D$237</f>
        <v>21.621422028045945</v>
      </c>
      <c r="AT160" s="42">
        <f>E160/$D$237</f>
        <v>21.991868085406246</v>
      </c>
      <c r="AU160" s="24"/>
      <c r="AV160" s="26">
        <f t="shared" si="41"/>
        <v>1</v>
      </c>
      <c r="AX160" s="1"/>
      <c r="AY160" s="1"/>
      <c r="AZ160" s="1"/>
    </row>
    <row r="161" spans="1:52" ht="16" thickBot="1">
      <c r="A161" s="472" t="s">
        <v>434</v>
      </c>
      <c r="B161" s="462" t="s">
        <v>187</v>
      </c>
      <c r="C161" s="477">
        <v>0.09</v>
      </c>
      <c r="D161" s="477">
        <v>631.37</v>
      </c>
      <c r="E161" s="477">
        <v>4122.5600000000004</v>
      </c>
      <c r="F161" s="477">
        <v>575.12</v>
      </c>
      <c r="G161" s="477">
        <v>211.02</v>
      </c>
      <c r="H161" s="477">
        <v>1301.25</v>
      </c>
      <c r="I161" s="1"/>
      <c r="J161" s="1"/>
      <c r="K161" s="252"/>
      <c r="L161" s="135"/>
      <c r="Y161" s="135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8"/>
      <c r="AM161" s="22"/>
      <c r="AN161" s="3"/>
      <c r="AO161" s="472" t="s">
        <v>434</v>
      </c>
      <c r="AP161" s="40">
        <f t="shared" si="39"/>
        <v>0.09</v>
      </c>
      <c r="AQ161" s="24"/>
      <c r="AR161" s="41">
        <f t="shared" si="40"/>
        <v>0.87101135375998451</v>
      </c>
      <c r="AT161" s="42">
        <f>E161/$D$236</f>
        <v>5.6873094485907822</v>
      </c>
      <c r="AU161" s="24"/>
      <c r="AV161" s="26">
        <f t="shared" si="41"/>
        <v>0</v>
      </c>
      <c r="AX161" s="1"/>
      <c r="AY161" s="1"/>
      <c r="AZ161" s="1"/>
    </row>
    <row r="162" spans="1:52" ht="16" thickTop="1">
      <c r="A162" s="472" t="s">
        <v>435</v>
      </c>
      <c r="B162" s="463" t="s">
        <v>188</v>
      </c>
      <c r="C162" s="477">
        <v>99.82</v>
      </c>
      <c r="D162" s="477">
        <v>14485.49</v>
      </c>
      <c r="E162" s="477">
        <v>14509.11</v>
      </c>
      <c r="F162" s="477">
        <v>12907.96</v>
      </c>
      <c r="G162" s="477">
        <v>6349.04</v>
      </c>
      <c r="H162" s="477">
        <v>27750.84</v>
      </c>
      <c r="I162" s="1"/>
      <c r="J162" s="1"/>
      <c r="K162" s="252"/>
      <c r="L162" s="139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2"/>
      <c r="Y162" s="139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2"/>
      <c r="AM162" s="22"/>
      <c r="AN162" s="3"/>
      <c r="AO162" s="472" t="s">
        <v>435</v>
      </c>
      <c r="AP162" s="40">
        <f t="shared" si="39"/>
        <v>99.82</v>
      </c>
      <c r="AQ162" s="24"/>
      <c r="AR162" s="41">
        <f t="shared" si="40"/>
        <v>19.983569467628676</v>
      </c>
      <c r="AT162" s="42">
        <f>E162/$D$236</f>
        <v>20.016154620828562</v>
      </c>
      <c r="AU162" s="24"/>
      <c r="AV162" s="26">
        <f t="shared" si="41"/>
        <v>1</v>
      </c>
      <c r="AX162" s="1"/>
      <c r="AY162" s="1"/>
      <c r="AZ162" s="1"/>
    </row>
    <row r="163" spans="1:52" ht="20">
      <c r="A163" s="472" t="s">
        <v>436</v>
      </c>
      <c r="B163" s="462" t="s">
        <v>189</v>
      </c>
      <c r="C163" s="477">
        <v>58.07</v>
      </c>
      <c r="D163" s="477">
        <v>3181.2</v>
      </c>
      <c r="E163" s="477">
        <v>4478.07</v>
      </c>
      <c r="F163" s="477">
        <v>2416.44</v>
      </c>
      <c r="G163" s="477">
        <v>762.01</v>
      </c>
      <c r="H163" s="477">
        <v>7621.74</v>
      </c>
      <c r="I163" s="1"/>
      <c r="J163" s="1"/>
      <c r="K163" s="252"/>
      <c r="L163" s="20"/>
      <c r="M163" s="3" t="s">
        <v>15</v>
      </c>
      <c r="N163" s="21" t="s">
        <v>27</v>
      </c>
      <c r="O163" s="3"/>
      <c r="P163" s="3"/>
      <c r="Q163" s="3"/>
      <c r="R163" s="3"/>
      <c r="S163" s="3"/>
      <c r="T163" s="3"/>
      <c r="U163" s="3"/>
      <c r="V163" s="3"/>
      <c r="W163" s="3"/>
      <c r="X163" s="22"/>
      <c r="Z163" s="3" t="s">
        <v>15</v>
      </c>
      <c r="AA163" s="21" t="s">
        <v>27</v>
      </c>
      <c r="AD163" s="3"/>
      <c r="AE163" s="3"/>
      <c r="AF163" s="3"/>
      <c r="AG163" s="3"/>
      <c r="AH163" s="3"/>
      <c r="AI163" s="3"/>
      <c r="AJ163" s="3"/>
      <c r="AL163" s="22"/>
      <c r="AM163" s="22"/>
      <c r="AN163" s="3"/>
      <c r="AO163" s="472" t="s">
        <v>436</v>
      </c>
      <c r="AP163" s="40">
        <f t="shared" si="39"/>
        <v>58.07</v>
      </c>
      <c r="AQ163" s="24"/>
      <c r="AR163" s="41">
        <f>D163/$D$237</f>
        <v>4.4834049749841451</v>
      </c>
      <c r="AT163" s="42">
        <f>E163/$D$237</f>
        <v>6.3111408639278412</v>
      </c>
      <c r="AU163" s="24"/>
      <c r="AV163" s="26">
        <f t="shared" si="41"/>
        <v>1</v>
      </c>
      <c r="AX163" s="1"/>
      <c r="AY163" s="1"/>
      <c r="AZ163" s="1"/>
    </row>
    <row r="164" spans="1:52" ht="15">
      <c r="A164" s="472" t="s">
        <v>437</v>
      </c>
      <c r="B164" s="463" t="s">
        <v>190</v>
      </c>
      <c r="C164" s="477">
        <v>0</v>
      </c>
      <c r="D164" s="477">
        <v>625.4</v>
      </c>
      <c r="E164" s="477">
        <v>0</v>
      </c>
      <c r="F164" s="477">
        <v>568.88</v>
      </c>
      <c r="G164" s="477">
        <v>206.96</v>
      </c>
      <c r="H164" s="477">
        <v>1211.76</v>
      </c>
      <c r="I164" s="1"/>
      <c r="J164" s="1"/>
      <c r="K164" s="252"/>
      <c r="L164" s="20"/>
      <c r="M164" s="27">
        <f>IF((AND(M70&gt;$J$3,M70&lt;$J$7)), 1, 0)</f>
        <v>0</v>
      </c>
      <c r="N164" s="27">
        <f t="shared" ref="N164:X164" si="52">IF((AND(N70&gt;$J$3,N70&lt;$J$7)), 1, 0)</f>
        <v>0</v>
      </c>
      <c r="O164" s="27">
        <f t="shared" si="52"/>
        <v>0</v>
      </c>
      <c r="P164" s="27">
        <f t="shared" si="52"/>
        <v>0</v>
      </c>
      <c r="Q164" s="27">
        <f t="shared" si="52"/>
        <v>0</v>
      </c>
      <c r="R164" s="27">
        <f t="shared" si="52"/>
        <v>0</v>
      </c>
      <c r="S164" s="27">
        <f t="shared" si="52"/>
        <v>1</v>
      </c>
      <c r="T164" s="27">
        <f t="shared" si="52"/>
        <v>1</v>
      </c>
      <c r="U164" s="27">
        <f t="shared" si="52"/>
        <v>0</v>
      </c>
      <c r="V164" s="27">
        <f t="shared" si="52"/>
        <v>0</v>
      </c>
      <c r="W164" s="27">
        <f t="shared" si="52"/>
        <v>0</v>
      </c>
      <c r="X164" s="27">
        <f t="shared" si="52"/>
        <v>0</v>
      </c>
      <c r="Y164" s="20"/>
      <c r="Z164" s="28">
        <f>M164</f>
        <v>0</v>
      </c>
      <c r="AA164" s="29">
        <f t="shared" ref="AA164:AK171" si="53">N164</f>
        <v>0</v>
      </c>
      <c r="AB164" s="30">
        <f t="shared" si="53"/>
        <v>0</v>
      </c>
      <c r="AC164" s="31">
        <f t="shared" si="53"/>
        <v>0</v>
      </c>
      <c r="AD164" s="32">
        <f t="shared" si="53"/>
        <v>0</v>
      </c>
      <c r="AE164" s="33">
        <f t="shared" si="53"/>
        <v>0</v>
      </c>
      <c r="AF164" s="34">
        <f t="shared" si="53"/>
        <v>1</v>
      </c>
      <c r="AG164" s="35">
        <f t="shared" si="53"/>
        <v>1</v>
      </c>
      <c r="AH164" s="36">
        <f t="shared" si="53"/>
        <v>0</v>
      </c>
      <c r="AI164" s="37">
        <f t="shared" si="53"/>
        <v>0</v>
      </c>
      <c r="AJ164" s="38">
        <f t="shared" si="53"/>
        <v>0</v>
      </c>
      <c r="AK164" s="461">
        <f t="shared" si="53"/>
        <v>0</v>
      </c>
      <c r="AL164" s="22"/>
      <c r="AM164" s="22"/>
      <c r="AN164" s="3"/>
      <c r="AO164" s="472" t="s">
        <v>437</v>
      </c>
      <c r="AP164" s="40">
        <f t="shared" si="39"/>
        <v>0</v>
      </c>
      <c r="AQ164" s="24"/>
      <c r="AR164" s="41">
        <f t="shared" si="40"/>
        <v>0.86277539420861671</v>
      </c>
      <c r="AT164" s="42">
        <f>E164/$D$236</f>
        <v>0</v>
      </c>
      <c r="AU164" s="24"/>
      <c r="AV164" s="26">
        <f t="shared" si="41"/>
        <v>0</v>
      </c>
      <c r="AX164" s="1"/>
      <c r="AY164" s="1"/>
      <c r="AZ164" s="1"/>
    </row>
    <row r="165" spans="1:52" ht="15">
      <c r="A165" s="472" t="s">
        <v>438</v>
      </c>
      <c r="B165" s="462" t="s">
        <v>191</v>
      </c>
      <c r="C165" s="477">
        <v>0.17</v>
      </c>
      <c r="D165" s="477">
        <v>646.13</v>
      </c>
      <c r="E165" s="477">
        <v>3901.04</v>
      </c>
      <c r="F165" s="477">
        <v>578.24</v>
      </c>
      <c r="G165" s="477">
        <v>210.08</v>
      </c>
      <c r="H165" s="477">
        <v>1255.54</v>
      </c>
      <c r="I165" s="1"/>
      <c r="J165" s="1"/>
      <c r="K165" s="252"/>
      <c r="L165" s="20"/>
      <c r="M165" s="27">
        <f t="shared" ref="M165:X171" si="54">IF((AND(M71&gt;$J$3,M71&lt;$J$7)), 1, 0)</f>
        <v>0</v>
      </c>
      <c r="N165" s="27">
        <f t="shared" si="54"/>
        <v>1</v>
      </c>
      <c r="O165" s="27">
        <f t="shared" si="54"/>
        <v>1</v>
      </c>
      <c r="P165" s="27">
        <f t="shared" si="54"/>
        <v>0</v>
      </c>
      <c r="Q165" s="27">
        <f t="shared" si="54"/>
        <v>0</v>
      </c>
      <c r="R165" s="27">
        <f t="shared" si="54"/>
        <v>0</v>
      </c>
      <c r="S165" s="27">
        <f t="shared" si="54"/>
        <v>0</v>
      </c>
      <c r="T165" s="27">
        <f t="shared" si="54"/>
        <v>0</v>
      </c>
      <c r="U165" s="27">
        <f t="shared" si="54"/>
        <v>1</v>
      </c>
      <c r="V165" s="27">
        <f t="shared" si="54"/>
        <v>0</v>
      </c>
      <c r="W165" s="27">
        <f t="shared" si="54"/>
        <v>0</v>
      </c>
      <c r="X165" s="27">
        <f t="shared" si="54"/>
        <v>0</v>
      </c>
      <c r="Y165" s="20"/>
      <c r="Z165" s="43">
        <f t="shared" ref="Z165:Z171" si="55">M165</f>
        <v>0</v>
      </c>
      <c r="AA165" s="44">
        <f t="shared" si="53"/>
        <v>1</v>
      </c>
      <c r="AB165" s="45">
        <f t="shared" si="53"/>
        <v>1</v>
      </c>
      <c r="AC165" s="46">
        <f t="shared" si="53"/>
        <v>0</v>
      </c>
      <c r="AD165" s="47">
        <f t="shared" si="53"/>
        <v>0</v>
      </c>
      <c r="AE165" s="48">
        <f t="shared" si="53"/>
        <v>0</v>
      </c>
      <c r="AF165" s="49">
        <f t="shared" si="53"/>
        <v>0</v>
      </c>
      <c r="AG165" s="50">
        <f t="shared" si="53"/>
        <v>0</v>
      </c>
      <c r="AH165" s="51">
        <f t="shared" si="53"/>
        <v>1</v>
      </c>
      <c r="AI165" s="52">
        <f t="shared" si="53"/>
        <v>0</v>
      </c>
      <c r="AJ165" s="53">
        <f t="shared" si="53"/>
        <v>0</v>
      </c>
      <c r="AK165" s="54">
        <f t="shared" si="53"/>
        <v>0</v>
      </c>
      <c r="AL165" s="22"/>
      <c r="AM165" s="22"/>
      <c r="AN165" s="3"/>
      <c r="AO165" s="472" t="s">
        <v>438</v>
      </c>
      <c r="AP165" s="40">
        <f t="shared" si="39"/>
        <v>0.17</v>
      </c>
      <c r="AQ165" s="24"/>
      <c r="AR165" s="41">
        <f t="shared" si="40"/>
        <v>0.89137362561562761</v>
      </c>
      <c r="AT165" s="42">
        <f>E165/$D$236</f>
        <v>5.3817098238304801</v>
      </c>
      <c r="AU165" s="24"/>
      <c r="AV165" s="26">
        <f t="shared" si="41"/>
        <v>0</v>
      </c>
      <c r="AX165" s="1"/>
      <c r="AY165" s="1"/>
      <c r="AZ165" s="1"/>
    </row>
    <row r="166" spans="1:52" ht="15">
      <c r="A166" s="472" t="s">
        <v>439</v>
      </c>
      <c r="B166" s="462" t="s">
        <v>192</v>
      </c>
      <c r="C166" s="477">
        <v>0.17</v>
      </c>
      <c r="D166" s="477">
        <v>607.54999999999995</v>
      </c>
      <c r="E166" s="477">
        <v>8521.76</v>
      </c>
      <c r="F166" s="477">
        <v>533.52</v>
      </c>
      <c r="G166" s="477">
        <v>212.99</v>
      </c>
      <c r="H166" s="477">
        <v>1184.8699999999999</v>
      </c>
      <c r="I166" s="1"/>
      <c r="J166" s="1"/>
      <c r="K166" s="252"/>
      <c r="L166" s="20"/>
      <c r="M166" s="27">
        <f t="shared" si="54"/>
        <v>0</v>
      </c>
      <c r="N166" s="27">
        <f t="shared" si="54"/>
        <v>0</v>
      </c>
      <c r="O166" s="27">
        <f t="shared" si="54"/>
        <v>1</v>
      </c>
      <c r="P166" s="27">
        <f t="shared" si="54"/>
        <v>0</v>
      </c>
      <c r="Q166" s="27">
        <f t="shared" si="54"/>
        <v>0</v>
      </c>
      <c r="R166" s="27">
        <f t="shared" si="54"/>
        <v>1</v>
      </c>
      <c r="S166" s="27">
        <f t="shared" si="54"/>
        <v>0</v>
      </c>
      <c r="T166" s="27">
        <f t="shared" si="54"/>
        <v>0</v>
      </c>
      <c r="U166" s="27">
        <f t="shared" si="54"/>
        <v>0</v>
      </c>
      <c r="V166" s="27">
        <f t="shared" si="54"/>
        <v>0</v>
      </c>
      <c r="W166" s="27">
        <f t="shared" si="54"/>
        <v>1</v>
      </c>
      <c r="X166" s="27">
        <f t="shared" si="54"/>
        <v>0</v>
      </c>
      <c r="Y166" s="20"/>
      <c r="Z166" s="56">
        <f t="shared" si="55"/>
        <v>0</v>
      </c>
      <c r="AA166" s="57">
        <f t="shared" si="53"/>
        <v>0</v>
      </c>
      <c r="AB166" s="58">
        <f t="shared" si="53"/>
        <v>1</v>
      </c>
      <c r="AC166" s="59">
        <f t="shared" si="53"/>
        <v>0</v>
      </c>
      <c r="AD166" s="60">
        <f t="shared" si="53"/>
        <v>0</v>
      </c>
      <c r="AE166" s="61">
        <f t="shared" si="53"/>
        <v>1</v>
      </c>
      <c r="AF166" s="62">
        <f t="shared" si="53"/>
        <v>0</v>
      </c>
      <c r="AG166" s="63">
        <f t="shared" si="53"/>
        <v>0</v>
      </c>
      <c r="AH166" s="64">
        <f t="shared" si="53"/>
        <v>0</v>
      </c>
      <c r="AI166" s="65">
        <f t="shared" si="53"/>
        <v>0</v>
      </c>
      <c r="AJ166" s="66">
        <f t="shared" si="53"/>
        <v>1</v>
      </c>
      <c r="AK166" s="67">
        <f t="shared" si="53"/>
        <v>0</v>
      </c>
      <c r="AL166" s="22"/>
      <c r="AM166" s="22"/>
      <c r="AN166" s="3"/>
      <c r="AO166" s="472" t="s">
        <v>439</v>
      </c>
      <c r="AP166" s="40">
        <f t="shared" si="39"/>
        <v>0.17</v>
      </c>
      <c r="AQ166" s="24"/>
      <c r="AR166" s="41">
        <f t="shared" si="40"/>
        <v>0.83815028901734101</v>
      </c>
      <c r="AT166" s="42">
        <f>E166/$D$236</f>
        <v>11.756259743126353</v>
      </c>
      <c r="AU166" s="24"/>
      <c r="AV166" s="26">
        <f t="shared" si="41"/>
        <v>0</v>
      </c>
      <c r="AX166" s="1"/>
      <c r="AY166" s="1"/>
      <c r="AZ166" s="1"/>
    </row>
    <row r="167" spans="1:52" ht="15">
      <c r="A167" s="472" t="s">
        <v>440</v>
      </c>
      <c r="B167" s="462" t="s">
        <v>193</v>
      </c>
      <c r="C167" s="477">
        <v>0.09</v>
      </c>
      <c r="D167" s="477">
        <v>579.87</v>
      </c>
      <c r="E167" s="477">
        <v>2740.4</v>
      </c>
      <c r="F167" s="477">
        <v>530.4</v>
      </c>
      <c r="G167" s="477">
        <v>197.6</v>
      </c>
      <c r="H167" s="477">
        <v>1144.05</v>
      </c>
      <c r="I167" s="1"/>
      <c r="J167" s="1"/>
      <c r="K167" s="252"/>
      <c r="L167" s="20"/>
      <c r="M167" s="27">
        <f t="shared" si="54"/>
        <v>0</v>
      </c>
      <c r="N167" s="27">
        <f t="shared" si="54"/>
        <v>0</v>
      </c>
      <c r="O167" s="27">
        <f t="shared" si="54"/>
        <v>0</v>
      </c>
      <c r="P167" s="27">
        <f t="shared" si="54"/>
        <v>0</v>
      </c>
      <c r="Q167" s="27">
        <f t="shared" si="54"/>
        <v>0</v>
      </c>
      <c r="R167" s="27">
        <f t="shared" si="54"/>
        <v>0</v>
      </c>
      <c r="S167" s="27">
        <f t="shared" si="54"/>
        <v>0</v>
      </c>
      <c r="T167" s="27">
        <f t="shared" si="54"/>
        <v>0</v>
      </c>
      <c r="U167" s="27">
        <f t="shared" si="54"/>
        <v>0</v>
      </c>
      <c r="V167" s="27">
        <f t="shared" si="54"/>
        <v>1</v>
      </c>
      <c r="W167" s="27">
        <f t="shared" si="54"/>
        <v>0</v>
      </c>
      <c r="X167" s="27">
        <f t="shared" si="54"/>
        <v>0</v>
      </c>
      <c r="Y167" s="20"/>
      <c r="Z167" s="68">
        <f t="shared" si="55"/>
        <v>0</v>
      </c>
      <c r="AA167" s="69">
        <f t="shared" si="53"/>
        <v>0</v>
      </c>
      <c r="AB167" s="70">
        <f t="shared" si="53"/>
        <v>0</v>
      </c>
      <c r="AC167" s="71">
        <f t="shared" si="53"/>
        <v>0</v>
      </c>
      <c r="AD167" s="72">
        <f t="shared" si="53"/>
        <v>0</v>
      </c>
      <c r="AE167" s="73">
        <f t="shared" si="53"/>
        <v>0</v>
      </c>
      <c r="AF167" s="74">
        <f t="shared" si="53"/>
        <v>0</v>
      </c>
      <c r="AG167" s="75">
        <f t="shared" si="53"/>
        <v>0</v>
      </c>
      <c r="AH167" s="76">
        <f t="shared" si="53"/>
        <v>0</v>
      </c>
      <c r="AI167" s="77">
        <f t="shared" si="53"/>
        <v>1</v>
      </c>
      <c r="AJ167" s="78">
        <f t="shared" si="53"/>
        <v>0</v>
      </c>
      <c r="AK167" s="79">
        <f t="shared" si="53"/>
        <v>0</v>
      </c>
      <c r="AL167" s="22"/>
      <c r="AM167" s="22"/>
      <c r="AN167" s="3"/>
      <c r="AO167" s="472" t="s">
        <v>440</v>
      </c>
      <c r="AP167" s="40">
        <f t="shared" si="39"/>
        <v>0.09</v>
      </c>
      <c r="AQ167" s="24"/>
      <c r="AR167" s="41">
        <f t="shared" si="40"/>
        <v>0.79996413149944123</v>
      </c>
      <c r="AT167" s="42">
        <f>E167/$D$236</f>
        <v>3.7805399588891802</v>
      </c>
      <c r="AU167" s="24"/>
      <c r="AV167" s="26">
        <f t="shared" si="41"/>
        <v>0</v>
      </c>
      <c r="AX167" s="1"/>
      <c r="AY167" s="1"/>
      <c r="AZ167" s="1"/>
    </row>
    <row r="168" spans="1:52" ht="15">
      <c r="A168" s="472" t="s">
        <v>441</v>
      </c>
      <c r="B168" s="462" t="s">
        <v>194</v>
      </c>
      <c r="C168" s="477">
        <v>1.92</v>
      </c>
      <c r="D168" s="477">
        <v>625.99</v>
      </c>
      <c r="E168" s="477">
        <v>3465.04</v>
      </c>
      <c r="F168" s="477">
        <v>512.20000000000005</v>
      </c>
      <c r="G168" s="477">
        <v>211.02</v>
      </c>
      <c r="H168" s="477">
        <v>1247.1199999999999</v>
      </c>
      <c r="I168" s="1"/>
      <c r="J168" s="1"/>
      <c r="K168" s="252"/>
      <c r="L168" s="20"/>
      <c r="M168" s="27">
        <f t="shared" si="54"/>
        <v>0</v>
      </c>
      <c r="N168" s="27">
        <f t="shared" si="54"/>
        <v>0</v>
      </c>
      <c r="O168" s="27">
        <f t="shared" si="54"/>
        <v>1</v>
      </c>
      <c r="P168" s="27">
        <f t="shared" si="54"/>
        <v>1</v>
      </c>
      <c r="Q168" s="27">
        <f t="shared" si="54"/>
        <v>0</v>
      </c>
      <c r="R168" s="27">
        <f t="shared" si="54"/>
        <v>0</v>
      </c>
      <c r="S168" s="27">
        <f t="shared" si="54"/>
        <v>0</v>
      </c>
      <c r="T168" s="27">
        <f t="shared" si="54"/>
        <v>0</v>
      </c>
      <c r="U168" s="27">
        <f t="shared" si="54"/>
        <v>1</v>
      </c>
      <c r="V168" s="27">
        <f t="shared" si="54"/>
        <v>1</v>
      </c>
      <c r="W168" s="27">
        <f t="shared" si="54"/>
        <v>0</v>
      </c>
      <c r="X168" s="27">
        <f t="shared" si="54"/>
        <v>0</v>
      </c>
      <c r="Y168" s="20"/>
      <c r="Z168" s="80">
        <f t="shared" si="55"/>
        <v>0</v>
      </c>
      <c r="AA168" s="81">
        <f t="shared" si="53"/>
        <v>0</v>
      </c>
      <c r="AB168" s="82">
        <f t="shared" si="53"/>
        <v>1</v>
      </c>
      <c r="AC168" s="83">
        <f t="shared" si="53"/>
        <v>1</v>
      </c>
      <c r="AD168" s="84">
        <f t="shared" si="53"/>
        <v>0</v>
      </c>
      <c r="AE168" s="85">
        <f t="shared" si="53"/>
        <v>0</v>
      </c>
      <c r="AF168" s="86">
        <f t="shared" si="53"/>
        <v>0</v>
      </c>
      <c r="AG168" s="87">
        <f t="shared" si="53"/>
        <v>0</v>
      </c>
      <c r="AH168" s="88">
        <f t="shared" si="53"/>
        <v>1</v>
      </c>
      <c r="AI168" s="89">
        <f t="shared" si="53"/>
        <v>1</v>
      </c>
      <c r="AJ168" s="90">
        <f t="shared" si="53"/>
        <v>0</v>
      </c>
      <c r="AK168" s="91">
        <f t="shared" si="53"/>
        <v>0</v>
      </c>
      <c r="AL168" s="22"/>
      <c r="AM168" s="22"/>
      <c r="AN168" s="3"/>
      <c r="AO168" s="472" t="s">
        <v>441</v>
      </c>
      <c r="AP168" s="40">
        <f t="shared" si="39"/>
        <v>1.92</v>
      </c>
      <c r="AQ168" s="24"/>
      <c r="AR168" s="41">
        <f>D168/$D$238</f>
        <v>1.1072609887680198</v>
      </c>
      <c r="AT168" s="42">
        <f>E168/$D$238</f>
        <v>6.1290174228354113</v>
      </c>
      <c r="AU168" s="24"/>
      <c r="AV168" s="26">
        <f t="shared" si="41"/>
        <v>0</v>
      </c>
      <c r="AX168" s="1"/>
      <c r="AY168" s="1"/>
      <c r="AZ168" s="1"/>
    </row>
    <row r="169" spans="1:52" ht="15">
      <c r="A169" s="472" t="s">
        <v>442</v>
      </c>
      <c r="B169" s="462" t="s">
        <v>195</v>
      </c>
      <c r="C169" s="477">
        <v>0.09</v>
      </c>
      <c r="D169" s="477">
        <v>569.73</v>
      </c>
      <c r="E169" s="477">
        <v>4028.96</v>
      </c>
      <c r="F169" s="477">
        <v>508.56</v>
      </c>
      <c r="G169" s="477">
        <v>174.56</v>
      </c>
      <c r="H169" s="477">
        <v>1149.46</v>
      </c>
      <c r="I169" s="1"/>
      <c r="J169" s="1"/>
      <c r="K169" s="252"/>
      <c r="L169" s="20"/>
      <c r="M169" s="27">
        <f t="shared" si="54"/>
        <v>1</v>
      </c>
      <c r="N169" s="27">
        <f t="shared" si="54"/>
        <v>1</v>
      </c>
      <c r="O169" s="27">
        <f t="shared" si="54"/>
        <v>0</v>
      </c>
      <c r="P169" s="27">
        <f t="shared" si="54"/>
        <v>1</v>
      </c>
      <c r="Q169" s="27">
        <f t="shared" si="54"/>
        <v>0</v>
      </c>
      <c r="R169" s="27">
        <f t="shared" si="54"/>
        <v>0</v>
      </c>
      <c r="S169" s="27">
        <f t="shared" si="54"/>
        <v>0</v>
      </c>
      <c r="T169" s="27">
        <f t="shared" si="54"/>
        <v>1</v>
      </c>
      <c r="U169" s="27">
        <f t="shared" si="54"/>
        <v>1</v>
      </c>
      <c r="V169" s="27">
        <f t="shared" si="54"/>
        <v>0</v>
      </c>
      <c r="W169" s="27">
        <f t="shared" si="54"/>
        <v>0</v>
      </c>
      <c r="X169" s="27">
        <f t="shared" si="54"/>
        <v>1</v>
      </c>
      <c r="Y169" s="20"/>
      <c r="Z169" s="92">
        <f t="shared" si="55"/>
        <v>1</v>
      </c>
      <c r="AA169" s="93">
        <f t="shared" si="53"/>
        <v>1</v>
      </c>
      <c r="AB169" s="94">
        <f t="shared" si="53"/>
        <v>0</v>
      </c>
      <c r="AC169" s="95">
        <f t="shared" si="53"/>
        <v>1</v>
      </c>
      <c r="AD169" s="96">
        <f t="shared" si="53"/>
        <v>0</v>
      </c>
      <c r="AE169" s="97">
        <f t="shared" si="53"/>
        <v>0</v>
      </c>
      <c r="AF169" s="98">
        <f t="shared" si="53"/>
        <v>0</v>
      </c>
      <c r="AG169" s="99">
        <f t="shared" si="53"/>
        <v>1</v>
      </c>
      <c r="AH169" s="100">
        <f t="shared" si="53"/>
        <v>1</v>
      </c>
      <c r="AI169" s="101">
        <f t="shared" si="53"/>
        <v>0</v>
      </c>
      <c r="AJ169" s="102">
        <f t="shared" si="53"/>
        <v>0</v>
      </c>
      <c r="AK169" s="103">
        <f t="shared" si="53"/>
        <v>1</v>
      </c>
      <c r="AL169" s="22"/>
      <c r="AM169" s="22"/>
      <c r="AN169" s="3"/>
      <c r="AO169" s="472" t="s">
        <v>442</v>
      </c>
      <c r="AP169" s="40">
        <f t="shared" si="39"/>
        <v>0.09</v>
      </c>
      <c r="AQ169" s="24"/>
      <c r="AR169" s="41">
        <f t="shared" si="40"/>
        <v>0.78597541628154011</v>
      </c>
      <c r="AT169" s="42">
        <f>E169/$D$236</f>
        <v>5.5581828465793865</v>
      </c>
      <c r="AU169" s="24"/>
      <c r="AV169" s="26">
        <f t="shared" si="41"/>
        <v>0</v>
      </c>
      <c r="AX169" s="1"/>
      <c r="AY169" s="1"/>
      <c r="AZ169" s="1"/>
    </row>
    <row r="170" spans="1:52" ht="15">
      <c r="A170" s="472" t="s">
        <v>443</v>
      </c>
      <c r="B170" s="462" t="s">
        <v>196</v>
      </c>
      <c r="C170" s="477">
        <v>0.43</v>
      </c>
      <c r="D170" s="477">
        <v>588.66999999999996</v>
      </c>
      <c r="E170" s="477">
        <v>3213.6</v>
      </c>
      <c r="F170" s="477">
        <v>531.44000000000005</v>
      </c>
      <c r="G170" s="477">
        <v>180.8</v>
      </c>
      <c r="H170" s="477">
        <v>1173.17</v>
      </c>
      <c r="I170" s="1"/>
      <c r="J170" s="1"/>
      <c r="K170" s="252"/>
      <c r="L170" s="20"/>
      <c r="M170" s="27">
        <f t="shared" si="54"/>
        <v>1</v>
      </c>
      <c r="N170" s="27">
        <f t="shared" si="54"/>
        <v>0</v>
      </c>
      <c r="O170" s="27">
        <f t="shared" si="54"/>
        <v>0</v>
      </c>
      <c r="P170" s="27">
        <f t="shared" si="54"/>
        <v>0</v>
      </c>
      <c r="Q170" s="27">
        <f t="shared" si="54"/>
        <v>0</v>
      </c>
      <c r="R170" s="27">
        <f t="shared" si="54"/>
        <v>1</v>
      </c>
      <c r="S170" s="27">
        <f t="shared" si="54"/>
        <v>0</v>
      </c>
      <c r="T170" s="27">
        <f t="shared" si="54"/>
        <v>1</v>
      </c>
      <c r="U170" s="27">
        <f t="shared" si="54"/>
        <v>0</v>
      </c>
      <c r="V170" s="27">
        <f t="shared" si="54"/>
        <v>0</v>
      </c>
      <c r="W170" s="27">
        <f t="shared" si="54"/>
        <v>0</v>
      </c>
      <c r="X170" s="27">
        <f t="shared" si="54"/>
        <v>0</v>
      </c>
      <c r="Y170" s="20"/>
      <c r="Z170" s="104">
        <f t="shared" si="55"/>
        <v>1</v>
      </c>
      <c r="AA170" s="105">
        <f t="shared" si="53"/>
        <v>0</v>
      </c>
      <c r="AB170" s="106">
        <f t="shared" si="53"/>
        <v>0</v>
      </c>
      <c r="AC170" s="107">
        <f t="shared" si="53"/>
        <v>0</v>
      </c>
      <c r="AD170" s="108">
        <f t="shared" si="53"/>
        <v>0</v>
      </c>
      <c r="AE170" s="109">
        <f t="shared" si="53"/>
        <v>1</v>
      </c>
      <c r="AF170" s="110">
        <f t="shared" si="53"/>
        <v>0</v>
      </c>
      <c r="AG170" s="111">
        <f t="shared" si="53"/>
        <v>1</v>
      </c>
      <c r="AH170" s="112">
        <f t="shared" si="53"/>
        <v>0</v>
      </c>
      <c r="AI170" s="113">
        <f t="shared" si="53"/>
        <v>0</v>
      </c>
      <c r="AJ170" s="114">
        <f t="shared" si="53"/>
        <v>0</v>
      </c>
      <c r="AK170" s="115">
        <f t="shared" si="53"/>
        <v>0</v>
      </c>
      <c r="AL170" s="22"/>
      <c r="AM170" s="22"/>
      <c r="AN170" s="3"/>
      <c r="AO170" s="472" t="s">
        <v>443</v>
      </c>
      <c r="AP170" s="40">
        <f t="shared" si="39"/>
        <v>0.43</v>
      </c>
      <c r="AQ170" s="24"/>
      <c r="AR170" s="41">
        <f>D170/$D$237</f>
        <v>0.82963850327672473</v>
      </c>
      <c r="AT170" s="42">
        <f>E170/$D$237</f>
        <v>4.5290677189768163</v>
      </c>
      <c r="AU170" s="24"/>
      <c r="AV170" s="26">
        <f t="shared" si="41"/>
        <v>0</v>
      </c>
      <c r="AX170" s="1"/>
      <c r="AY170" s="1"/>
      <c r="AZ170" s="1"/>
    </row>
    <row r="171" spans="1:52" ht="15">
      <c r="A171" s="472" t="s">
        <v>444</v>
      </c>
      <c r="B171" s="464" t="s">
        <v>197</v>
      </c>
      <c r="C171" s="477">
        <v>1.99</v>
      </c>
      <c r="D171" s="477">
        <v>682.62</v>
      </c>
      <c r="E171" s="477">
        <v>2196.98</v>
      </c>
      <c r="F171" s="477">
        <v>626.08000000000004</v>
      </c>
      <c r="G171" s="477">
        <v>223.5</v>
      </c>
      <c r="H171" s="477">
        <v>1363.49</v>
      </c>
      <c r="I171" s="1"/>
      <c r="J171" s="1"/>
      <c r="K171" s="252"/>
      <c r="L171" s="20"/>
      <c r="M171" s="27">
        <f t="shared" si="54"/>
        <v>1</v>
      </c>
      <c r="N171" s="27">
        <f t="shared" si="54"/>
        <v>0</v>
      </c>
      <c r="O171" s="27">
        <f t="shared" si="54"/>
        <v>1</v>
      </c>
      <c r="P171" s="27">
        <f t="shared" si="54"/>
        <v>0</v>
      </c>
      <c r="Q171" s="27">
        <f t="shared" si="54"/>
        <v>0</v>
      </c>
      <c r="R171" s="27">
        <f t="shared" si="54"/>
        <v>0</v>
      </c>
      <c r="S171" s="27">
        <f t="shared" si="54"/>
        <v>0</v>
      </c>
      <c r="T171" s="27">
        <f t="shared" si="54"/>
        <v>0</v>
      </c>
      <c r="U171" s="27">
        <f t="shared" si="54"/>
        <v>1</v>
      </c>
      <c r="V171" s="27">
        <f t="shared" si="54"/>
        <v>0</v>
      </c>
      <c r="W171" s="27">
        <f t="shared" si="54"/>
        <v>0</v>
      </c>
      <c r="X171" s="27">
        <f t="shared" si="54"/>
        <v>0</v>
      </c>
      <c r="Y171" s="20"/>
      <c r="Z171" s="116">
        <f t="shared" si="55"/>
        <v>1</v>
      </c>
      <c r="AA171" s="117">
        <f t="shared" si="53"/>
        <v>0</v>
      </c>
      <c r="AB171" s="118">
        <f t="shared" si="53"/>
        <v>1</v>
      </c>
      <c r="AC171" s="119">
        <f t="shared" si="53"/>
        <v>0</v>
      </c>
      <c r="AD171" s="120">
        <f t="shared" si="53"/>
        <v>0</v>
      </c>
      <c r="AE171" s="121">
        <f t="shared" si="53"/>
        <v>0</v>
      </c>
      <c r="AF171" s="122">
        <f t="shared" si="53"/>
        <v>0</v>
      </c>
      <c r="AG171" s="123">
        <f t="shared" si="53"/>
        <v>0</v>
      </c>
      <c r="AH171" s="124">
        <f t="shared" si="53"/>
        <v>1</v>
      </c>
      <c r="AI171" s="125">
        <f t="shared" si="53"/>
        <v>0</v>
      </c>
      <c r="AJ171" s="126">
        <f t="shared" si="53"/>
        <v>0</v>
      </c>
      <c r="AK171" s="127">
        <f t="shared" si="53"/>
        <v>0</v>
      </c>
      <c r="AL171" s="22"/>
      <c r="AM171" s="22"/>
      <c r="AN171" s="3"/>
      <c r="AO171" s="472" t="s">
        <v>444</v>
      </c>
      <c r="AP171" s="40">
        <f t="shared" si="39"/>
        <v>1.99</v>
      </c>
      <c r="AQ171" s="24"/>
      <c r="AR171" s="41">
        <f>D171/$D$238</f>
        <v>1.2074290262669143</v>
      </c>
      <c r="AT171" s="42">
        <f>E171/$D$238</f>
        <v>3.8860528875917573</v>
      </c>
      <c r="AU171" s="24"/>
      <c r="AV171" s="26">
        <f t="shared" si="41"/>
        <v>0</v>
      </c>
      <c r="AX171" s="1"/>
      <c r="AY171" s="1"/>
      <c r="AZ171" s="1"/>
    </row>
    <row r="172" spans="1:52" ht="15">
      <c r="A172" s="472" t="s">
        <v>350</v>
      </c>
      <c r="B172" s="462" t="s">
        <v>198</v>
      </c>
      <c r="C172" s="477">
        <v>0.69</v>
      </c>
      <c r="D172" s="477">
        <v>643.59</v>
      </c>
      <c r="E172" s="477">
        <v>2730.78</v>
      </c>
      <c r="F172" s="477">
        <v>570.96</v>
      </c>
      <c r="G172" s="477">
        <v>211.07</v>
      </c>
      <c r="H172" s="477">
        <v>1323.97</v>
      </c>
      <c r="I172" s="1"/>
      <c r="J172" s="1"/>
      <c r="K172" s="252"/>
      <c r="L172" s="20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2"/>
      <c r="Y172" s="20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22"/>
      <c r="AM172" s="22"/>
      <c r="AN172" s="3"/>
      <c r="AO172" s="472" t="s">
        <v>350</v>
      </c>
      <c r="AP172" s="40">
        <f t="shared" si="39"/>
        <v>0.69</v>
      </c>
      <c r="AQ172" s="24"/>
      <c r="AR172" s="41">
        <f>D172/$D$237</f>
        <v>0.90703967303220356</v>
      </c>
      <c r="AT172" s="42">
        <f>E172/$D$237</f>
        <v>3.8486082728489892</v>
      </c>
      <c r="AU172" s="24"/>
      <c r="AV172" s="26">
        <f t="shared" si="41"/>
        <v>0</v>
      </c>
      <c r="AY172" s="1"/>
      <c r="AZ172" s="1"/>
    </row>
    <row r="173" spans="1:52" ht="20">
      <c r="A173" s="472" t="s">
        <v>445</v>
      </c>
      <c r="B173" s="462" t="s">
        <v>199</v>
      </c>
      <c r="C173" s="477">
        <v>0.44</v>
      </c>
      <c r="D173" s="477">
        <v>681.74</v>
      </c>
      <c r="E173" s="477">
        <v>3307.41</v>
      </c>
      <c r="F173" s="477">
        <v>612.55999999999995</v>
      </c>
      <c r="G173" s="477">
        <v>249.55</v>
      </c>
      <c r="H173" s="477">
        <v>1366.66</v>
      </c>
      <c r="I173" s="1"/>
      <c r="J173" s="1"/>
      <c r="K173" s="252"/>
      <c r="L173" s="20"/>
      <c r="M173" s="3" t="s">
        <v>17</v>
      </c>
      <c r="N173" s="21" t="s">
        <v>27</v>
      </c>
      <c r="O173" s="3"/>
      <c r="P173" s="3"/>
      <c r="Q173" s="3"/>
      <c r="R173" s="3"/>
      <c r="S173" s="3"/>
      <c r="T173" s="3"/>
      <c r="U173" s="3"/>
      <c r="V173" s="3"/>
      <c r="W173" s="3"/>
      <c r="X173" s="22"/>
      <c r="Z173" s="3" t="s">
        <v>17</v>
      </c>
      <c r="AA173" s="21" t="s">
        <v>27</v>
      </c>
      <c r="AD173" s="3"/>
      <c r="AE173" s="3"/>
      <c r="AF173" s="3"/>
      <c r="AG173" s="3"/>
      <c r="AH173" s="3"/>
      <c r="AI173" s="3"/>
      <c r="AJ173" s="3"/>
      <c r="AK173" s="3"/>
      <c r="AL173" s="22"/>
      <c r="AM173" s="22"/>
      <c r="AN173" s="3"/>
      <c r="AO173" s="472" t="s">
        <v>445</v>
      </c>
      <c r="AP173" s="40">
        <f t="shared" si="39"/>
        <v>0.44</v>
      </c>
      <c r="AQ173" s="24"/>
      <c r="AR173" s="41">
        <f t="shared" si="40"/>
        <v>0.94049967580393723</v>
      </c>
      <c r="AT173" s="42">
        <f>E173/$D$236</f>
        <v>4.5627629781891921</v>
      </c>
      <c r="AU173" s="24"/>
      <c r="AV173" s="26">
        <f t="shared" si="41"/>
        <v>0</v>
      </c>
      <c r="AY173" s="1"/>
      <c r="AZ173" s="1"/>
    </row>
    <row r="174" spans="1:52" ht="15">
      <c r="A174" s="472" t="s">
        <v>446</v>
      </c>
      <c r="B174" s="462" t="s">
        <v>200</v>
      </c>
      <c r="C174" s="477">
        <v>0.18</v>
      </c>
      <c r="D174" s="477">
        <v>667.48</v>
      </c>
      <c r="E174" s="477">
        <v>5051.28</v>
      </c>
      <c r="F174" s="477">
        <v>601.12</v>
      </c>
      <c r="G174" s="477">
        <v>246.27</v>
      </c>
      <c r="H174" s="477">
        <v>1294.02</v>
      </c>
      <c r="I174" s="1"/>
      <c r="J174" s="1"/>
      <c r="K174" s="252"/>
      <c r="L174" s="20"/>
      <c r="M174" s="27">
        <f t="shared" ref="M174:X181" si="56">IF((AND(M80&gt;$J$3,M80&lt;$J$7)), 1, 0)</f>
        <v>0</v>
      </c>
      <c r="N174" s="27">
        <f t="shared" si="56"/>
        <v>0</v>
      </c>
      <c r="O174" s="27">
        <f t="shared" si="56"/>
        <v>0</v>
      </c>
      <c r="P174" s="27">
        <f t="shared" si="56"/>
        <v>0</v>
      </c>
      <c r="Q174" s="27">
        <f t="shared" si="56"/>
        <v>0</v>
      </c>
      <c r="R174" s="27">
        <f t="shared" si="56"/>
        <v>0</v>
      </c>
      <c r="S174" s="27">
        <f t="shared" si="56"/>
        <v>0</v>
      </c>
      <c r="T174" s="27">
        <f t="shared" si="56"/>
        <v>0</v>
      </c>
      <c r="U174" s="27">
        <f t="shared" si="56"/>
        <v>0</v>
      </c>
      <c r="V174" s="27">
        <f t="shared" si="56"/>
        <v>1</v>
      </c>
      <c r="W174" s="27">
        <f t="shared" si="56"/>
        <v>1</v>
      </c>
      <c r="X174" s="27">
        <f t="shared" si="56"/>
        <v>1</v>
      </c>
      <c r="Y174" s="20"/>
      <c r="Z174" s="363">
        <f>M174</f>
        <v>0</v>
      </c>
      <c r="AA174" s="364">
        <f t="shared" ref="AA174:AK181" si="57">N174</f>
        <v>0</v>
      </c>
      <c r="AB174" s="365">
        <f t="shared" si="57"/>
        <v>0</v>
      </c>
      <c r="AC174" s="366">
        <f t="shared" si="57"/>
        <v>0</v>
      </c>
      <c r="AD174" s="367">
        <f t="shared" si="57"/>
        <v>0</v>
      </c>
      <c r="AE174" s="368">
        <f t="shared" si="57"/>
        <v>0</v>
      </c>
      <c r="AF174" s="369">
        <f t="shared" si="57"/>
        <v>0</v>
      </c>
      <c r="AG174" s="370">
        <f t="shared" si="57"/>
        <v>0</v>
      </c>
      <c r="AH174" s="371">
        <f t="shared" si="57"/>
        <v>0</v>
      </c>
      <c r="AI174" s="372">
        <f t="shared" si="57"/>
        <v>1</v>
      </c>
      <c r="AJ174" s="373">
        <f t="shared" si="57"/>
        <v>1</v>
      </c>
      <c r="AK174" s="374">
        <f>X174</f>
        <v>1</v>
      </c>
      <c r="AL174" s="22"/>
      <c r="AM174" s="22"/>
      <c r="AN174" s="3"/>
      <c r="AO174" s="472" t="s">
        <v>446</v>
      </c>
      <c r="AP174" s="40">
        <f t="shared" si="39"/>
        <v>0.18</v>
      </c>
      <c r="AQ174" s="24"/>
      <c r="AR174" s="41">
        <f>D174/$D$235</f>
        <v>0.98019002305534753</v>
      </c>
      <c r="AT174" s="42">
        <f>E174/$D$235</f>
        <v>7.4177717080047572</v>
      </c>
      <c r="AU174" s="24"/>
      <c r="AV174" s="26">
        <f t="shared" si="41"/>
        <v>0</v>
      </c>
      <c r="AY174" s="1"/>
      <c r="AZ174" s="1"/>
    </row>
    <row r="175" spans="1:52" ht="15">
      <c r="A175" s="472" t="s">
        <v>447</v>
      </c>
      <c r="B175" s="462" t="s">
        <v>201</v>
      </c>
      <c r="C175" s="477">
        <v>0.18</v>
      </c>
      <c r="D175" s="477">
        <v>666.34</v>
      </c>
      <c r="E175" s="477">
        <v>4797.5200000000004</v>
      </c>
      <c r="F175" s="477">
        <v>603.20000000000005</v>
      </c>
      <c r="G175" s="477">
        <v>222.51</v>
      </c>
      <c r="H175" s="477">
        <v>1319.81</v>
      </c>
      <c r="I175" s="1"/>
      <c r="J175" s="1"/>
      <c r="K175" s="252"/>
      <c r="L175" s="20"/>
      <c r="M175" s="27">
        <f t="shared" si="56"/>
        <v>1</v>
      </c>
      <c r="N175" s="27">
        <f t="shared" si="56"/>
        <v>0</v>
      </c>
      <c r="O175" s="27">
        <f t="shared" si="56"/>
        <v>0</v>
      </c>
      <c r="P175" s="27">
        <f t="shared" si="56"/>
        <v>1</v>
      </c>
      <c r="Q175" s="27">
        <f t="shared" si="56"/>
        <v>0</v>
      </c>
      <c r="R175" s="27">
        <f t="shared" si="56"/>
        <v>0</v>
      </c>
      <c r="S175" s="27">
        <f t="shared" si="56"/>
        <v>0</v>
      </c>
      <c r="T175" s="27">
        <f t="shared" si="56"/>
        <v>1</v>
      </c>
      <c r="U175" s="27">
        <f t="shared" si="56"/>
        <v>0</v>
      </c>
      <c r="V175" s="27">
        <f t="shared" si="56"/>
        <v>1</v>
      </c>
      <c r="W175" s="27">
        <f t="shared" si="56"/>
        <v>1</v>
      </c>
      <c r="X175" s="27">
        <f t="shared" si="56"/>
        <v>0</v>
      </c>
      <c r="Y175" s="20"/>
      <c r="Z175" s="375">
        <f t="shared" ref="Z175:Z181" si="58">M175</f>
        <v>1</v>
      </c>
      <c r="AA175" s="376">
        <f t="shared" si="57"/>
        <v>0</v>
      </c>
      <c r="AB175" s="377">
        <f t="shared" si="57"/>
        <v>0</v>
      </c>
      <c r="AC175" s="378">
        <f t="shared" si="57"/>
        <v>1</v>
      </c>
      <c r="AD175" s="379">
        <f t="shared" si="57"/>
        <v>0</v>
      </c>
      <c r="AE175" s="380">
        <f t="shared" si="57"/>
        <v>0</v>
      </c>
      <c r="AF175" s="381">
        <f t="shared" si="57"/>
        <v>0</v>
      </c>
      <c r="AG175" s="382">
        <f t="shared" si="57"/>
        <v>1</v>
      </c>
      <c r="AH175" s="383">
        <f t="shared" si="57"/>
        <v>0</v>
      </c>
      <c r="AI175" s="384">
        <f t="shared" si="57"/>
        <v>1</v>
      </c>
      <c r="AJ175" s="385">
        <f t="shared" si="57"/>
        <v>1</v>
      </c>
      <c r="AK175" s="386">
        <f t="shared" si="57"/>
        <v>0</v>
      </c>
      <c r="AL175" s="22"/>
      <c r="AM175" s="22"/>
      <c r="AN175" s="3"/>
      <c r="AO175" s="472" t="s">
        <v>447</v>
      </c>
      <c r="AP175" s="40">
        <f t="shared" si="39"/>
        <v>0.18</v>
      </c>
      <c r="AQ175" s="24"/>
      <c r="AR175" s="41">
        <f t="shared" si="40"/>
        <v>0.91925448701146417</v>
      </c>
      <c r="AT175" s="42">
        <f>E175/$D$236</f>
        <v>6.6184557230951766</v>
      </c>
      <c r="AU175" s="24"/>
      <c r="AV175" s="26">
        <f t="shared" si="41"/>
        <v>0</v>
      </c>
      <c r="AY175" s="1"/>
      <c r="AZ175" s="1"/>
    </row>
    <row r="176" spans="1:52" ht="15">
      <c r="A176" s="472" t="s">
        <v>448</v>
      </c>
      <c r="B176" s="462" t="s">
        <v>202</v>
      </c>
      <c r="C176" s="477">
        <v>4.5599999999999996</v>
      </c>
      <c r="D176" s="477">
        <v>731.12</v>
      </c>
      <c r="E176" s="477">
        <v>2302.73</v>
      </c>
      <c r="F176" s="477">
        <v>602.16</v>
      </c>
      <c r="G176" s="477">
        <v>225.68</v>
      </c>
      <c r="H176" s="477">
        <v>1658.54</v>
      </c>
      <c r="I176" s="1"/>
      <c r="J176" s="1"/>
      <c r="K176" s="252"/>
      <c r="L176" s="20"/>
      <c r="M176" s="27">
        <f t="shared" si="56"/>
        <v>0</v>
      </c>
      <c r="N176" s="27">
        <f t="shared" si="56"/>
        <v>0</v>
      </c>
      <c r="O176" s="27">
        <f t="shared" si="56"/>
        <v>0</v>
      </c>
      <c r="P176" s="27">
        <f t="shared" si="56"/>
        <v>0</v>
      </c>
      <c r="Q176" s="27">
        <f t="shared" si="56"/>
        <v>1</v>
      </c>
      <c r="R176" s="27">
        <f t="shared" si="56"/>
        <v>0</v>
      </c>
      <c r="S176" s="27">
        <f t="shared" si="56"/>
        <v>0</v>
      </c>
      <c r="T176" s="27">
        <f t="shared" si="56"/>
        <v>0</v>
      </c>
      <c r="U176" s="27">
        <f t="shared" si="56"/>
        <v>0</v>
      </c>
      <c r="V176" s="27">
        <f t="shared" si="56"/>
        <v>0</v>
      </c>
      <c r="W176" s="27">
        <f t="shared" si="56"/>
        <v>0</v>
      </c>
      <c r="X176" s="27">
        <f t="shared" si="56"/>
        <v>0</v>
      </c>
      <c r="Y176" s="20"/>
      <c r="Z176" s="387">
        <f t="shared" si="58"/>
        <v>0</v>
      </c>
      <c r="AA176" s="388">
        <f t="shared" si="57"/>
        <v>0</v>
      </c>
      <c r="AB176" s="389">
        <f t="shared" si="57"/>
        <v>0</v>
      </c>
      <c r="AC176" s="390">
        <f t="shared" si="57"/>
        <v>0</v>
      </c>
      <c r="AD176" s="391">
        <f t="shared" si="57"/>
        <v>1</v>
      </c>
      <c r="AE176" s="392">
        <f t="shared" si="57"/>
        <v>0</v>
      </c>
      <c r="AF176" s="393">
        <f t="shared" si="57"/>
        <v>0</v>
      </c>
      <c r="AG176" s="394">
        <f t="shared" si="57"/>
        <v>0</v>
      </c>
      <c r="AH176" s="395">
        <f t="shared" si="57"/>
        <v>0</v>
      </c>
      <c r="AI176" s="396">
        <f t="shared" si="57"/>
        <v>0</v>
      </c>
      <c r="AJ176" s="397">
        <f t="shared" si="57"/>
        <v>0</v>
      </c>
      <c r="AK176" s="398">
        <f t="shared" si="57"/>
        <v>0</v>
      </c>
      <c r="AL176" s="22"/>
      <c r="AM176" s="22"/>
      <c r="AN176" s="3"/>
      <c r="AO176" s="472" t="s">
        <v>448</v>
      </c>
      <c r="AP176" s="40">
        <f t="shared" si="39"/>
        <v>4.5599999999999996</v>
      </c>
      <c r="AQ176" s="24"/>
      <c r="AR176" s="41">
        <f>D176/$D$238</f>
        <v>1.293216591491996</v>
      </c>
      <c r="AT176" s="42">
        <f>E176/$D$238</f>
        <v>4.0731051560979923</v>
      </c>
      <c r="AU176" s="24"/>
      <c r="AV176" s="26">
        <f t="shared" si="41"/>
        <v>0</v>
      </c>
      <c r="AY176" s="1"/>
      <c r="AZ176" s="1"/>
    </row>
    <row r="177" spans="1:52" ht="15">
      <c r="A177" s="472" t="s">
        <v>449</v>
      </c>
      <c r="B177" s="462">
        <v>19.2</v>
      </c>
      <c r="C177" s="477">
        <v>0.35</v>
      </c>
      <c r="D177" s="477">
        <v>630.12</v>
      </c>
      <c r="E177" s="477">
        <v>4509.18</v>
      </c>
      <c r="F177" s="477">
        <v>557.44000000000005</v>
      </c>
      <c r="G177" s="477">
        <v>197.5</v>
      </c>
      <c r="H177" s="477">
        <v>1237.7</v>
      </c>
      <c r="I177" s="1"/>
      <c r="J177" s="1"/>
      <c r="K177" s="252"/>
      <c r="L177" s="20"/>
      <c r="M177" s="27">
        <f t="shared" si="56"/>
        <v>0</v>
      </c>
      <c r="N177" s="27">
        <f t="shared" si="56"/>
        <v>0</v>
      </c>
      <c r="O177" s="27">
        <f t="shared" si="56"/>
        <v>0</v>
      </c>
      <c r="P177" s="27">
        <f t="shared" si="56"/>
        <v>0</v>
      </c>
      <c r="Q177" s="27">
        <f t="shared" si="56"/>
        <v>0</v>
      </c>
      <c r="R177" s="27">
        <f t="shared" si="56"/>
        <v>0</v>
      </c>
      <c r="S177" s="27">
        <f t="shared" si="56"/>
        <v>0</v>
      </c>
      <c r="T177" s="27">
        <f t="shared" si="56"/>
        <v>1</v>
      </c>
      <c r="U177" s="27">
        <f t="shared" si="56"/>
        <v>0</v>
      </c>
      <c r="V177" s="27">
        <f t="shared" si="56"/>
        <v>0</v>
      </c>
      <c r="W177" s="27">
        <f t="shared" si="56"/>
        <v>0</v>
      </c>
      <c r="X177" s="27">
        <f t="shared" si="56"/>
        <v>1</v>
      </c>
      <c r="Y177" s="20"/>
      <c r="Z177" s="399">
        <f t="shared" si="58"/>
        <v>0</v>
      </c>
      <c r="AA177" s="400">
        <f t="shared" si="57"/>
        <v>0</v>
      </c>
      <c r="AB177" s="401">
        <f t="shared" si="57"/>
        <v>0</v>
      </c>
      <c r="AC177" s="402">
        <f t="shared" si="57"/>
        <v>0</v>
      </c>
      <c r="AD177" s="403">
        <f t="shared" si="57"/>
        <v>0</v>
      </c>
      <c r="AE177" s="404">
        <f t="shared" si="57"/>
        <v>0</v>
      </c>
      <c r="AF177" s="405">
        <f t="shared" si="57"/>
        <v>0</v>
      </c>
      <c r="AG177" s="406">
        <f t="shared" si="57"/>
        <v>1</v>
      </c>
      <c r="AH177" s="407">
        <f t="shared" si="57"/>
        <v>0</v>
      </c>
      <c r="AI177" s="408">
        <f t="shared" si="57"/>
        <v>0</v>
      </c>
      <c r="AJ177" s="409">
        <f t="shared" si="57"/>
        <v>0</v>
      </c>
      <c r="AK177" s="410">
        <f t="shared" si="57"/>
        <v>1</v>
      </c>
      <c r="AL177" s="22"/>
      <c r="AM177" s="22"/>
      <c r="AN177" s="3"/>
      <c r="AO177" s="472" t="s">
        <v>449</v>
      </c>
      <c r="AP177" s="40">
        <f t="shared" si="39"/>
        <v>0.35</v>
      </c>
      <c r="AQ177" s="24"/>
      <c r="AR177" s="41">
        <f t="shared" si="40"/>
        <v>0.86928690661773833</v>
      </c>
      <c r="AT177" s="42">
        <f>E177/$D$236</f>
        <v>6.2206740518989614</v>
      </c>
      <c r="AU177" s="24"/>
      <c r="AV177" s="26">
        <f t="shared" si="41"/>
        <v>0</v>
      </c>
      <c r="AY177" s="1"/>
      <c r="AZ177" s="1"/>
    </row>
    <row r="178" spans="1:52" ht="15">
      <c r="A178" s="472" t="s">
        <v>450</v>
      </c>
      <c r="B178" s="462" t="s">
        <v>203</v>
      </c>
      <c r="C178" s="477">
        <v>0.8</v>
      </c>
      <c r="D178" s="477">
        <v>578.54999999999995</v>
      </c>
      <c r="E178" s="477">
        <v>2452.1999999999998</v>
      </c>
      <c r="F178" s="477">
        <v>526.24</v>
      </c>
      <c r="G178" s="477">
        <v>205.92</v>
      </c>
      <c r="H178" s="477">
        <v>1107.76</v>
      </c>
      <c r="I178" s="1"/>
      <c r="J178" s="1"/>
      <c r="K178" s="252"/>
      <c r="L178" s="20"/>
      <c r="M178" s="27">
        <f t="shared" si="56"/>
        <v>0</v>
      </c>
      <c r="N178" s="27">
        <f t="shared" si="56"/>
        <v>1</v>
      </c>
      <c r="O178" s="27">
        <f t="shared" si="56"/>
        <v>0</v>
      </c>
      <c r="P178" s="27">
        <f t="shared" si="56"/>
        <v>0</v>
      </c>
      <c r="Q178" s="27">
        <f t="shared" si="56"/>
        <v>1</v>
      </c>
      <c r="R178" s="27">
        <f t="shared" si="56"/>
        <v>0</v>
      </c>
      <c r="S178" s="27">
        <f t="shared" si="56"/>
        <v>0</v>
      </c>
      <c r="T178" s="27">
        <f t="shared" si="56"/>
        <v>0</v>
      </c>
      <c r="U178" s="27">
        <f t="shared" si="56"/>
        <v>0</v>
      </c>
      <c r="V178" s="27">
        <f t="shared" si="56"/>
        <v>0</v>
      </c>
      <c r="W178" s="27">
        <f t="shared" si="56"/>
        <v>0</v>
      </c>
      <c r="X178" s="27">
        <f t="shared" si="56"/>
        <v>0</v>
      </c>
      <c r="Y178" s="20"/>
      <c r="Z178" s="411">
        <f t="shared" si="58"/>
        <v>0</v>
      </c>
      <c r="AA178" s="412">
        <f t="shared" si="57"/>
        <v>1</v>
      </c>
      <c r="AB178" s="413">
        <f t="shared" si="57"/>
        <v>0</v>
      </c>
      <c r="AC178" s="414">
        <f t="shared" si="57"/>
        <v>0</v>
      </c>
      <c r="AD178" s="415">
        <f t="shared" si="57"/>
        <v>1</v>
      </c>
      <c r="AE178" s="416">
        <f t="shared" si="57"/>
        <v>0</v>
      </c>
      <c r="AF178" s="417">
        <f t="shared" si="57"/>
        <v>0</v>
      </c>
      <c r="AG178" s="418">
        <f t="shared" si="57"/>
        <v>0</v>
      </c>
      <c r="AH178" s="419">
        <f t="shared" si="57"/>
        <v>0</v>
      </c>
      <c r="AI178" s="420">
        <f t="shared" si="57"/>
        <v>0</v>
      </c>
      <c r="AJ178" s="421">
        <f t="shared" si="57"/>
        <v>0</v>
      </c>
      <c r="AK178" s="422">
        <f t="shared" si="57"/>
        <v>0</v>
      </c>
      <c r="AL178" s="22"/>
      <c r="AM178" s="22"/>
      <c r="AN178" s="3"/>
      <c r="AO178" s="472" t="s">
        <v>450</v>
      </c>
      <c r="AP178" s="40">
        <f t="shared" si="39"/>
        <v>0.8</v>
      </c>
      <c r="AQ178" s="24"/>
      <c r="AR178" s="41">
        <f>D178/$D$238</f>
        <v>1.0233483682674449</v>
      </c>
      <c r="AT178" s="42">
        <f>E178/$D$238</f>
        <v>4.3374900504112492</v>
      </c>
      <c r="AU178" s="24"/>
      <c r="AV178" s="26">
        <f t="shared" si="41"/>
        <v>0</v>
      </c>
      <c r="AY178" s="1"/>
      <c r="AZ178" s="1"/>
    </row>
    <row r="179" spans="1:52" ht="15">
      <c r="A179" s="472" t="s">
        <v>451</v>
      </c>
      <c r="B179" s="462" t="s">
        <v>204</v>
      </c>
      <c r="C179" s="477">
        <v>8.02</v>
      </c>
      <c r="D179" s="477">
        <v>1516.37</v>
      </c>
      <c r="E179" s="477">
        <v>3272.47</v>
      </c>
      <c r="F179" s="477">
        <v>1357.2</v>
      </c>
      <c r="G179" s="477">
        <v>695.71</v>
      </c>
      <c r="H179" s="477">
        <v>2871.7</v>
      </c>
      <c r="I179" s="1"/>
      <c r="J179" s="1"/>
      <c r="K179" s="252"/>
      <c r="L179" s="20"/>
      <c r="M179" s="27">
        <f t="shared" si="56"/>
        <v>0</v>
      </c>
      <c r="N179" s="27">
        <f t="shared" si="56"/>
        <v>1</v>
      </c>
      <c r="O179" s="27">
        <f t="shared" si="56"/>
        <v>0</v>
      </c>
      <c r="P179" s="27">
        <f t="shared" si="56"/>
        <v>1</v>
      </c>
      <c r="Q179" s="27">
        <f t="shared" si="56"/>
        <v>1</v>
      </c>
      <c r="R179" s="27">
        <f t="shared" si="56"/>
        <v>0</v>
      </c>
      <c r="S179" s="27">
        <f t="shared" si="56"/>
        <v>0</v>
      </c>
      <c r="T179" s="27">
        <f t="shared" si="56"/>
        <v>0</v>
      </c>
      <c r="U179" s="27">
        <f t="shared" si="56"/>
        <v>0</v>
      </c>
      <c r="V179" s="27">
        <f t="shared" si="56"/>
        <v>0</v>
      </c>
      <c r="W179" s="27">
        <f t="shared" si="56"/>
        <v>0</v>
      </c>
      <c r="X179" s="27">
        <f t="shared" si="56"/>
        <v>0</v>
      </c>
      <c r="Y179" s="20"/>
      <c r="Z179" s="423">
        <f t="shared" si="58"/>
        <v>0</v>
      </c>
      <c r="AA179" s="424">
        <f t="shared" si="57"/>
        <v>1</v>
      </c>
      <c r="AB179" s="425">
        <f t="shared" si="57"/>
        <v>0</v>
      </c>
      <c r="AC179" s="426">
        <f t="shared" si="57"/>
        <v>1</v>
      </c>
      <c r="AD179" s="427">
        <f t="shared" si="57"/>
        <v>1</v>
      </c>
      <c r="AE179" s="428">
        <f t="shared" si="57"/>
        <v>0</v>
      </c>
      <c r="AF179" s="429">
        <f t="shared" si="57"/>
        <v>0</v>
      </c>
      <c r="AG179" s="430">
        <f t="shared" si="57"/>
        <v>0</v>
      </c>
      <c r="AH179" s="431">
        <f t="shared" si="57"/>
        <v>0</v>
      </c>
      <c r="AI179" s="432">
        <f t="shared" si="57"/>
        <v>0</v>
      </c>
      <c r="AJ179" s="433">
        <f t="shared" si="57"/>
        <v>0</v>
      </c>
      <c r="AK179" s="434">
        <f t="shared" si="57"/>
        <v>0</v>
      </c>
      <c r="AL179" s="22"/>
      <c r="AM179" s="22"/>
      <c r="AN179" s="3"/>
      <c r="AO179" s="472" t="s">
        <v>451</v>
      </c>
      <c r="AP179" s="40">
        <f t="shared" si="39"/>
        <v>8.02</v>
      </c>
      <c r="AQ179" s="24"/>
      <c r="AR179" s="41">
        <f t="shared" si="40"/>
        <v>2.0919199304702909</v>
      </c>
      <c r="AT179" s="42">
        <f t="shared" ref="AT179:AT184" si="59">E179/$D$236</f>
        <v>4.5145612316691262</v>
      </c>
      <c r="AU179" s="24"/>
      <c r="AV179" s="26">
        <f t="shared" si="41"/>
        <v>1</v>
      </c>
      <c r="AY179" s="1"/>
      <c r="AZ179" s="1"/>
    </row>
    <row r="180" spans="1:52" ht="15">
      <c r="A180" s="472" t="s">
        <v>452</v>
      </c>
      <c r="B180" s="462" t="s">
        <v>205</v>
      </c>
      <c r="C180" s="477">
        <v>4.6900000000000004</v>
      </c>
      <c r="D180" s="477">
        <v>1141.6500000000001</v>
      </c>
      <c r="E180" s="477">
        <v>3526.44</v>
      </c>
      <c r="F180" s="477">
        <v>944.32</v>
      </c>
      <c r="G180" s="477">
        <v>433.42</v>
      </c>
      <c r="H180" s="477">
        <v>2472.5500000000002</v>
      </c>
      <c r="I180" s="1"/>
      <c r="J180" s="1"/>
      <c r="K180" s="252"/>
      <c r="L180" s="20"/>
      <c r="M180" s="27">
        <f t="shared" si="56"/>
        <v>0</v>
      </c>
      <c r="N180" s="27">
        <f t="shared" si="56"/>
        <v>0</v>
      </c>
      <c r="O180" s="27">
        <f t="shared" si="56"/>
        <v>0</v>
      </c>
      <c r="P180" s="27">
        <f t="shared" si="56"/>
        <v>0</v>
      </c>
      <c r="Q180" s="27">
        <f t="shared" si="56"/>
        <v>0</v>
      </c>
      <c r="R180" s="27">
        <f t="shared" si="56"/>
        <v>0</v>
      </c>
      <c r="S180" s="27">
        <f t="shared" si="56"/>
        <v>0</v>
      </c>
      <c r="T180" s="27">
        <f t="shared" si="56"/>
        <v>0</v>
      </c>
      <c r="U180" s="27">
        <f t="shared" si="56"/>
        <v>1</v>
      </c>
      <c r="V180" s="27">
        <f t="shared" si="56"/>
        <v>0</v>
      </c>
      <c r="W180" s="27">
        <f t="shared" si="56"/>
        <v>0</v>
      </c>
      <c r="X180" s="27">
        <f t="shared" si="56"/>
        <v>1</v>
      </c>
      <c r="Y180" s="20"/>
      <c r="Z180" s="435">
        <f t="shared" si="58"/>
        <v>0</v>
      </c>
      <c r="AA180" s="436">
        <f t="shared" si="57"/>
        <v>0</v>
      </c>
      <c r="AB180" s="437">
        <f t="shared" si="57"/>
        <v>0</v>
      </c>
      <c r="AC180" s="438">
        <f t="shared" si="57"/>
        <v>0</v>
      </c>
      <c r="AD180" s="439">
        <f t="shared" si="57"/>
        <v>0</v>
      </c>
      <c r="AE180" s="440">
        <f t="shared" si="57"/>
        <v>0</v>
      </c>
      <c r="AF180" s="441">
        <f t="shared" si="57"/>
        <v>0</v>
      </c>
      <c r="AG180" s="442">
        <f t="shared" si="57"/>
        <v>0</v>
      </c>
      <c r="AH180" s="443">
        <f t="shared" si="57"/>
        <v>1</v>
      </c>
      <c r="AI180" s="444">
        <f t="shared" si="57"/>
        <v>0</v>
      </c>
      <c r="AJ180" s="445">
        <f t="shared" si="57"/>
        <v>0</v>
      </c>
      <c r="AK180" s="446">
        <f t="shared" si="57"/>
        <v>1</v>
      </c>
      <c r="AL180" s="22"/>
      <c r="AM180" s="22"/>
      <c r="AN180" s="3"/>
      <c r="AO180" s="472" t="s">
        <v>452</v>
      </c>
      <c r="AP180" s="40">
        <f t="shared" si="39"/>
        <v>4.6900000000000004</v>
      </c>
      <c r="AQ180" s="24"/>
      <c r="AR180" s="41">
        <f t="shared" si="40"/>
        <v>1.5749720639562956</v>
      </c>
      <c r="AT180" s="42">
        <f t="shared" si="59"/>
        <v>4.8649275042421403</v>
      </c>
      <c r="AU180" s="24"/>
      <c r="AV180" s="26">
        <f t="shared" si="41"/>
        <v>0</v>
      </c>
      <c r="AY180" s="1"/>
      <c r="AZ180" s="1"/>
    </row>
    <row r="181" spans="1:52" ht="15">
      <c r="A181" s="472" t="s">
        <v>453</v>
      </c>
      <c r="B181" s="462" t="s">
        <v>206</v>
      </c>
      <c r="C181" s="477">
        <v>0.18</v>
      </c>
      <c r="D181" s="477">
        <v>578.96</v>
      </c>
      <c r="E181" s="477">
        <v>6354.4</v>
      </c>
      <c r="F181" s="477">
        <v>512.20000000000005</v>
      </c>
      <c r="G181" s="477">
        <v>202.75</v>
      </c>
      <c r="H181" s="477">
        <v>1152.68</v>
      </c>
      <c r="I181" s="1"/>
      <c r="J181" s="1"/>
      <c r="K181" s="252"/>
      <c r="L181" s="20"/>
      <c r="M181" s="27">
        <f t="shared" si="56"/>
        <v>0</v>
      </c>
      <c r="N181" s="27">
        <f t="shared" si="56"/>
        <v>0</v>
      </c>
      <c r="O181" s="27">
        <f t="shared" si="56"/>
        <v>0</v>
      </c>
      <c r="P181" s="27">
        <f t="shared" si="56"/>
        <v>1</v>
      </c>
      <c r="Q181" s="27">
        <f t="shared" si="56"/>
        <v>0</v>
      </c>
      <c r="R181" s="27">
        <f t="shared" si="56"/>
        <v>0</v>
      </c>
      <c r="S181" s="27">
        <f t="shared" si="56"/>
        <v>0</v>
      </c>
      <c r="T181" s="27">
        <f t="shared" si="56"/>
        <v>1</v>
      </c>
      <c r="U181" s="27">
        <f t="shared" si="56"/>
        <v>0</v>
      </c>
      <c r="V181" s="27">
        <f t="shared" si="56"/>
        <v>0</v>
      </c>
      <c r="W181" s="27">
        <f t="shared" si="56"/>
        <v>0</v>
      </c>
      <c r="X181" s="27">
        <f t="shared" si="56"/>
        <v>0</v>
      </c>
      <c r="Y181" s="20"/>
      <c r="Z181" s="447">
        <f t="shared" si="58"/>
        <v>0</v>
      </c>
      <c r="AA181" s="448">
        <f t="shared" si="57"/>
        <v>0</v>
      </c>
      <c r="AB181" s="449">
        <f t="shared" si="57"/>
        <v>0</v>
      </c>
      <c r="AC181" s="450">
        <f t="shared" si="57"/>
        <v>1</v>
      </c>
      <c r="AD181" s="451">
        <f t="shared" si="57"/>
        <v>0</v>
      </c>
      <c r="AE181" s="452">
        <f t="shared" si="57"/>
        <v>0</v>
      </c>
      <c r="AF181" s="453">
        <f t="shared" si="57"/>
        <v>0</v>
      </c>
      <c r="AG181" s="454">
        <f t="shared" si="57"/>
        <v>1</v>
      </c>
      <c r="AH181" s="455">
        <f t="shared" si="57"/>
        <v>0</v>
      </c>
      <c r="AI181" s="456">
        <f t="shared" si="57"/>
        <v>0</v>
      </c>
      <c r="AJ181" s="457">
        <f t="shared" si="57"/>
        <v>0</v>
      </c>
      <c r="AK181" s="458">
        <f t="shared" si="57"/>
        <v>0</v>
      </c>
      <c r="AL181" s="22"/>
      <c r="AM181" s="22"/>
      <c r="AN181" s="3"/>
      <c r="AO181" s="472" t="s">
        <v>453</v>
      </c>
      <c r="AP181" s="40">
        <f t="shared" si="39"/>
        <v>0.18</v>
      </c>
      <c r="AQ181" s="24"/>
      <c r="AR181" s="41">
        <f t="shared" si="40"/>
        <v>0.79870873397988607</v>
      </c>
      <c r="AT181" s="42">
        <f t="shared" si="59"/>
        <v>8.7662615365513812</v>
      </c>
      <c r="AU181" s="24"/>
      <c r="AV181" s="26">
        <f t="shared" si="41"/>
        <v>0</v>
      </c>
      <c r="AY181" s="1"/>
      <c r="AZ181" s="1"/>
    </row>
    <row r="182" spans="1:52" ht="15">
      <c r="A182" s="472" t="s">
        <v>454</v>
      </c>
      <c r="B182" s="462" t="s">
        <v>207</v>
      </c>
      <c r="C182" s="477">
        <v>8.1999999999999993</v>
      </c>
      <c r="D182" s="477">
        <v>1238.8399999999999</v>
      </c>
      <c r="E182" s="477">
        <v>8637.85</v>
      </c>
      <c r="F182" s="477">
        <v>527.28</v>
      </c>
      <c r="G182" s="477">
        <v>192.4</v>
      </c>
      <c r="H182" s="477">
        <v>5179.62</v>
      </c>
      <c r="I182" s="1"/>
      <c r="J182" s="1"/>
      <c r="K182" s="252"/>
      <c r="L182" s="2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2"/>
      <c r="Y182" s="20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22"/>
      <c r="AM182" s="22"/>
      <c r="AN182" s="3"/>
      <c r="AO182" s="472" t="s">
        <v>454</v>
      </c>
      <c r="AP182" s="40">
        <f t="shared" si="39"/>
        <v>8.1999999999999993</v>
      </c>
      <c r="AQ182" s="24"/>
      <c r="AR182" s="41">
        <f t="shared" si="40"/>
        <v>1.7090512781602216</v>
      </c>
      <c r="AT182" s="42">
        <f t="shared" si="59"/>
        <v>11.916412598121044</v>
      </c>
      <c r="AU182" s="24"/>
      <c r="AV182" s="26">
        <f t="shared" si="41"/>
        <v>1</v>
      </c>
      <c r="AY182" s="1"/>
      <c r="AZ182" s="1"/>
    </row>
    <row r="183" spans="1:52" ht="15">
      <c r="A183" s="472" t="s">
        <v>455</v>
      </c>
      <c r="B183" s="462" t="s">
        <v>208</v>
      </c>
      <c r="C183" s="477">
        <v>0.44</v>
      </c>
      <c r="D183" s="477">
        <v>675.68</v>
      </c>
      <c r="E183" s="477">
        <v>12959.44</v>
      </c>
      <c r="F183" s="477">
        <v>578.24</v>
      </c>
      <c r="G183" s="477">
        <v>221.47</v>
      </c>
      <c r="H183" s="477">
        <v>1230.32</v>
      </c>
      <c r="I183" s="1"/>
      <c r="J183" s="1"/>
      <c r="K183" s="252"/>
      <c r="L183" s="2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2"/>
      <c r="Y183" s="20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22"/>
      <c r="AM183" s="22"/>
      <c r="AN183" s="3"/>
      <c r="AO183" s="472" t="s">
        <v>455</v>
      </c>
      <c r="AP183" s="40">
        <f t="shared" si="39"/>
        <v>0.44</v>
      </c>
      <c r="AQ183" s="24"/>
      <c r="AR183" s="41">
        <f t="shared" si="40"/>
        <v>0.93213955605832766</v>
      </c>
      <c r="AT183" s="42">
        <f t="shared" si="59"/>
        <v>17.878295418488833</v>
      </c>
      <c r="AU183" s="24"/>
      <c r="AV183" s="26">
        <f t="shared" si="41"/>
        <v>0</v>
      </c>
      <c r="AY183" s="1"/>
      <c r="AZ183" s="1"/>
    </row>
    <row r="184" spans="1:52" ht="20">
      <c r="A184" s="472" t="s">
        <v>456</v>
      </c>
      <c r="B184" s="462" t="s">
        <v>209</v>
      </c>
      <c r="C184" s="477">
        <v>0.09</v>
      </c>
      <c r="D184" s="477">
        <v>653.26</v>
      </c>
      <c r="E184" s="477">
        <v>2611.44</v>
      </c>
      <c r="F184" s="477">
        <v>595.4</v>
      </c>
      <c r="G184" s="477">
        <v>229.84</v>
      </c>
      <c r="H184" s="477">
        <v>1285.49</v>
      </c>
      <c r="I184" s="1"/>
      <c r="J184" s="1"/>
      <c r="K184" s="252"/>
      <c r="L184" s="20"/>
      <c r="M184" s="3" t="s">
        <v>18</v>
      </c>
      <c r="N184" s="21" t="s">
        <v>27</v>
      </c>
      <c r="R184" s="3"/>
      <c r="S184" s="3"/>
      <c r="T184" s="3"/>
      <c r="U184" s="3"/>
      <c r="V184" s="3"/>
      <c r="W184" s="3"/>
      <c r="X184" s="22"/>
      <c r="Y184" s="20"/>
      <c r="Z184" s="3" t="s">
        <v>18</v>
      </c>
      <c r="AA184" s="21" t="s">
        <v>27</v>
      </c>
      <c r="AD184" s="3"/>
      <c r="AE184" s="3"/>
      <c r="AF184" s="3"/>
      <c r="AG184" s="3"/>
      <c r="AH184" s="3"/>
      <c r="AI184" s="3"/>
      <c r="AJ184" s="3"/>
      <c r="AK184" s="3"/>
      <c r="AL184" s="22"/>
      <c r="AM184" s="22"/>
      <c r="AN184" s="3"/>
      <c r="AO184" s="472" t="s">
        <v>456</v>
      </c>
      <c r="AP184" s="40">
        <f t="shared" si="39"/>
        <v>0.09</v>
      </c>
      <c r="AQ184" s="24"/>
      <c r="AR184" s="41">
        <f t="shared" si="40"/>
        <v>0.90120987211499992</v>
      </c>
      <c r="AT184" s="42">
        <f t="shared" si="59"/>
        <v>3.6026321961179248</v>
      </c>
      <c r="AU184" s="24"/>
      <c r="AV184" s="26">
        <f t="shared" si="41"/>
        <v>0</v>
      </c>
      <c r="AY184" s="1"/>
      <c r="AZ184" s="1"/>
    </row>
    <row r="185" spans="1:52" ht="15">
      <c r="A185" s="472" t="s">
        <v>457</v>
      </c>
      <c r="B185" s="462" t="s">
        <v>210</v>
      </c>
      <c r="C185" s="477">
        <v>1.96</v>
      </c>
      <c r="D185" s="477">
        <v>656.16</v>
      </c>
      <c r="E185" s="477">
        <v>3191.44</v>
      </c>
      <c r="F185" s="477">
        <v>561.6</v>
      </c>
      <c r="G185" s="477">
        <v>227.76</v>
      </c>
      <c r="H185" s="477">
        <v>1300.0999999999999</v>
      </c>
      <c r="I185" s="1"/>
      <c r="J185" s="1"/>
      <c r="K185" s="252"/>
      <c r="L185" s="20"/>
      <c r="M185" s="27">
        <f t="shared" ref="M185:X192" si="60">IF((AND(M91&gt;$J$3,M91&lt;$J$7)), 1, 0)</f>
        <v>0</v>
      </c>
      <c r="N185" s="27">
        <f t="shared" si="60"/>
        <v>0</v>
      </c>
      <c r="O185" s="27">
        <f t="shared" si="60"/>
        <v>0</v>
      </c>
      <c r="P185" s="27">
        <f t="shared" si="60"/>
        <v>0</v>
      </c>
      <c r="Q185" s="27">
        <f t="shared" si="60"/>
        <v>0</v>
      </c>
      <c r="R185" s="27">
        <f t="shared" si="60"/>
        <v>0</v>
      </c>
      <c r="S185" s="27">
        <f t="shared" si="60"/>
        <v>1</v>
      </c>
      <c r="T185" s="27">
        <f t="shared" si="60"/>
        <v>0</v>
      </c>
      <c r="U185" s="27">
        <f t="shared" si="60"/>
        <v>0</v>
      </c>
      <c r="V185" s="27">
        <f t="shared" si="60"/>
        <v>0</v>
      </c>
      <c r="W185" s="27">
        <f t="shared" si="60"/>
        <v>0</v>
      </c>
      <c r="X185" s="27">
        <f t="shared" si="60"/>
        <v>0</v>
      </c>
      <c r="Y185" s="20"/>
      <c r="Z185" s="348">
        <f>M185</f>
        <v>0</v>
      </c>
      <c r="AA185" s="349">
        <f t="shared" ref="AA185:AK192" si="61">N185</f>
        <v>0</v>
      </c>
      <c r="AB185" s="350">
        <f t="shared" si="61"/>
        <v>0</v>
      </c>
      <c r="AC185" s="351">
        <f t="shared" si="61"/>
        <v>0</v>
      </c>
      <c r="AD185" s="352">
        <f t="shared" si="61"/>
        <v>0</v>
      </c>
      <c r="AE185" s="353">
        <f t="shared" si="61"/>
        <v>0</v>
      </c>
      <c r="AF185" s="354">
        <f t="shared" si="61"/>
        <v>1</v>
      </c>
      <c r="AG185" s="355">
        <f t="shared" si="61"/>
        <v>0</v>
      </c>
      <c r="AH185" s="356">
        <f t="shared" si="61"/>
        <v>0</v>
      </c>
      <c r="AI185" s="357">
        <f t="shared" si="61"/>
        <v>0</v>
      </c>
      <c r="AJ185" s="459">
        <f t="shared" si="61"/>
        <v>0</v>
      </c>
      <c r="AK185" s="359">
        <f t="shared" si="61"/>
        <v>0</v>
      </c>
      <c r="AL185" s="22"/>
      <c r="AM185" s="22"/>
      <c r="AN185" s="3"/>
      <c r="AO185" s="472" t="s">
        <v>457</v>
      </c>
      <c r="AP185" s="40">
        <f t="shared" si="39"/>
        <v>1.96</v>
      </c>
      <c r="AQ185" s="24"/>
      <c r="AR185" s="41">
        <f>D185/$D$238</f>
        <v>1.1606261607853541</v>
      </c>
      <c r="AT185" s="42">
        <f>E185/$D$238</f>
        <v>5.6450694260192797</v>
      </c>
      <c r="AU185" s="24"/>
      <c r="AV185" s="26">
        <f t="shared" si="41"/>
        <v>0</v>
      </c>
      <c r="AY185" s="1"/>
      <c r="AZ185" s="1"/>
    </row>
    <row r="186" spans="1:52" ht="15">
      <c r="A186" s="472" t="s">
        <v>458</v>
      </c>
      <c r="B186" s="462" t="s">
        <v>276</v>
      </c>
      <c r="C186" s="477">
        <v>5.0999999999999996</v>
      </c>
      <c r="D186" s="477">
        <v>765.52</v>
      </c>
      <c r="E186" s="477">
        <v>2290.98</v>
      </c>
      <c r="F186" s="477">
        <v>656.24</v>
      </c>
      <c r="G186" s="477">
        <v>253.71</v>
      </c>
      <c r="H186" s="477">
        <v>1692.29</v>
      </c>
      <c r="I186" s="1"/>
      <c r="J186" s="1"/>
      <c r="K186" s="252"/>
      <c r="L186" s="20"/>
      <c r="M186" s="27">
        <f t="shared" si="60"/>
        <v>0</v>
      </c>
      <c r="N186" s="27">
        <f t="shared" si="60"/>
        <v>0</v>
      </c>
      <c r="O186" s="27">
        <f t="shared" si="60"/>
        <v>1</v>
      </c>
      <c r="P186" s="27">
        <f t="shared" si="60"/>
        <v>0</v>
      </c>
      <c r="Q186" s="27">
        <f t="shared" si="60"/>
        <v>1</v>
      </c>
      <c r="R186" s="27">
        <f t="shared" si="60"/>
        <v>0</v>
      </c>
      <c r="S186" s="27">
        <f t="shared" si="60"/>
        <v>0</v>
      </c>
      <c r="T186" s="27">
        <f t="shared" si="60"/>
        <v>0</v>
      </c>
      <c r="U186" s="27">
        <f t="shared" si="60"/>
        <v>0</v>
      </c>
      <c r="V186" s="27">
        <f t="shared" si="60"/>
        <v>1</v>
      </c>
      <c r="W186" s="27">
        <f t="shared" si="60"/>
        <v>0</v>
      </c>
      <c r="X186" s="27">
        <f t="shared" si="60"/>
        <v>0</v>
      </c>
      <c r="Y186" s="20"/>
      <c r="Z186" s="129">
        <f t="shared" ref="Z186:Z192" si="62">M186</f>
        <v>0</v>
      </c>
      <c r="AA186" s="129">
        <f t="shared" si="61"/>
        <v>0</v>
      </c>
      <c r="AB186" s="129">
        <f t="shared" si="61"/>
        <v>1</v>
      </c>
      <c r="AC186" s="129">
        <f t="shared" si="61"/>
        <v>0</v>
      </c>
      <c r="AD186" s="129">
        <f t="shared" si="61"/>
        <v>1</v>
      </c>
      <c r="AE186" s="129">
        <f t="shared" si="61"/>
        <v>0</v>
      </c>
      <c r="AF186" s="129">
        <f t="shared" si="61"/>
        <v>0</v>
      </c>
      <c r="AG186" s="129">
        <f t="shared" si="61"/>
        <v>0</v>
      </c>
      <c r="AH186" s="129">
        <f t="shared" si="61"/>
        <v>0</v>
      </c>
      <c r="AI186" s="129">
        <f t="shared" si="61"/>
        <v>1</v>
      </c>
      <c r="AJ186" s="362">
        <f t="shared" si="61"/>
        <v>0</v>
      </c>
      <c r="AK186" s="129">
        <f t="shared" si="61"/>
        <v>0</v>
      </c>
      <c r="AL186" s="22"/>
      <c r="AM186" s="22"/>
      <c r="AN186" s="3"/>
      <c r="AO186" s="472" t="s">
        <v>458</v>
      </c>
      <c r="AP186" s="40">
        <f t="shared" si="39"/>
        <v>5.0999999999999996</v>
      </c>
      <c r="AQ186" s="24"/>
      <c r="AR186" s="41">
        <f>D186/$D$238</f>
        <v>1.3540638542495798</v>
      </c>
      <c r="AT186" s="42">
        <f>E186/$D$238</f>
        <v>4.0523215707084104</v>
      </c>
      <c r="AU186" s="24"/>
      <c r="AV186" s="26">
        <f t="shared" si="41"/>
        <v>1</v>
      </c>
      <c r="AY186" s="1"/>
      <c r="AZ186" s="1"/>
    </row>
    <row r="187" spans="1:52" ht="15">
      <c r="A187" s="472" t="s">
        <v>459</v>
      </c>
      <c r="B187" s="464" t="s">
        <v>211</v>
      </c>
      <c r="C187" s="477">
        <v>0.26</v>
      </c>
      <c r="D187" s="477">
        <v>839.74</v>
      </c>
      <c r="E187" s="477">
        <v>89241.21</v>
      </c>
      <c r="F187" s="477">
        <v>552.76</v>
      </c>
      <c r="G187" s="477">
        <v>218.35</v>
      </c>
      <c r="H187" s="477">
        <v>1220.18</v>
      </c>
      <c r="I187" s="1"/>
      <c r="J187" s="1"/>
      <c r="K187" s="252"/>
      <c r="L187" s="20"/>
      <c r="M187" s="27">
        <f t="shared" si="60"/>
        <v>0</v>
      </c>
      <c r="N187" s="27">
        <f t="shared" si="60"/>
        <v>1</v>
      </c>
      <c r="O187" s="27">
        <f t="shared" si="60"/>
        <v>1</v>
      </c>
      <c r="P187" s="27">
        <f t="shared" si="60"/>
        <v>0</v>
      </c>
      <c r="Q187" s="27">
        <f t="shared" si="60"/>
        <v>0</v>
      </c>
      <c r="R187" s="27">
        <f t="shared" si="60"/>
        <v>0</v>
      </c>
      <c r="S187" s="27">
        <f t="shared" si="60"/>
        <v>0</v>
      </c>
      <c r="T187" s="27">
        <f t="shared" si="60"/>
        <v>0</v>
      </c>
      <c r="U187" s="27">
        <f t="shared" si="60"/>
        <v>1</v>
      </c>
      <c r="V187" s="27">
        <f t="shared" si="60"/>
        <v>0</v>
      </c>
      <c r="W187" s="27">
        <f t="shared" si="60"/>
        <v>1</v>
      </c>
      <c r="X187" s="27">
        <f t="shared" si="60"/>
        <v>1</v>
      </c>
      <c r="Y187" s="20"/>
      <c r="Z187" s="129">
        <f t="shared" si="62"/>
        <v>0</v>
      </c>
      <c r="AA187" s="129">
        <f t="shared" si="61"/>
        <v>1</v>
      </c>
      <c r="AB187" s="129">
        <f t="shared" si="61"/>
        <v>1</v>
      </c>
      <c r="AC187" s="129">
        <f t="shared" si="61"/>
        <v>0</v>
      </c>
      <c r="AD187" s="129">
        <f t="shared" si="61"/>
        <v>0</v>
      </c>
      <c r="AE187" s="129">
        <f t="shared" si="61"/>
        <v>0</v>
      </c>
      <c r="AF187" s="129">
        <f t="shared" si="61"/>
        <v>0</v>
      </c>
      <c r="AG187" s="129">
        <f t="shared" si="61"/>
        <v>0</v>
      </c>
      <c r="AH187" s="129">
        <f t="shared" si="61"/>
        <v>1</v>
      </c>
      <c r="AI187" s="129">
        <f t="shared" si="61"/>
        <v>0</v>
      </c>
      <c r="AJ187" s="362">
        <f t="shared" si="61"/>
        <v>1</v>
      </c>
      <c r="AK187" s="129">
        <f t="shared" si="61"/>
        <v>1</v>
      </c>
      <c r="AL187" s="22"/>
      <c r="AM187" s="22"/>
      <c r="AN187" s="3"/>
      <c r="AO187" s="472" t="s">
        <v>459</v>
      </c>
      <c r="AP187" s="40">
        <f t="shared" si="39"/>
        <v>0.26</v>
      </c>
      <c r="AQ187" s="24"/>
      <c r="AR187" s="41">
        <f>D187/$D$237</f>
        <v>1.1834824889014164</v>
      </c>
      <c r="AT187" s="42">
        <f>E187/$D$237</f>
        <v>125.77155943908113</v>
      </c>
      <c r="AU187" s="24"/>
      <c r="AV187" s="26">
        <f t="shared" si="41"/>
        <v>0</v>
      </c>
      <c r="AY187" s="1"/>
      <c r="AZ187" s="1"/>
    </row>
    <row r="188" spans="1:52" ht="15">
      <c r="A188" s="472" t="s">
        <v>460</v>
      </c>
      <c r="B188" s="467" t="s">
        <v>267</v>
      </c>
      <c r="C188" s="477">
        <v>0.59</v>
      </c>
      <c r="D188" s="477">
        <v>626.33000000000004</v>
      </c>
      <c r="E188" s="477">
        <v>3650.55</v>
      </c>
      <c r="F188" s="477">
        <v>554.32000000000005</v>
      </c>
      <c r="G188" s="477">
        <v>205.87</v>
      </c>
      <c r="H188" s="477">
        <v>1288.8699999999999</v>
      </c>
      <c r="I188" s="1"/>
      <c r="J188" s="1"/>
      <c r="K188" s="252"/>
      <c r="L188" s="20"/>
      <c r="M188" s="27">
        <f t="shared" si="60"/>
        <v>1</v>
      </c>
      <c r="N188" s="27">
        <f t="shared" si="60"/>
        <v>1</v>
      </c>
      <c r="O188" s="27">
        <f t="shared" si="60"/>
        <v>0</v>
      </c>
      <c r="P188" s="27">
        <f t="shared" si="60"/>
        <v>0</v>
      </c>
      <c r="Q188" s="27"/>
      <c r="R188" s="27"/>
      <c r="S188" s="27"/>
      <c r="T188" s="27"/>
      <c r="U188" s="27"/>
      <c r="V188" s="27"/>
      <c r="W188" s="27"/>
      <c r="X188" s="27"/>
      <c r="Y188" s="20"/>
      <c r="Z188" s="129">
        <f t="shared" si="62"/>
        <v>1</v>
      </c>
      <c r="AA188" s="129">
        <f t="shared" si="61"/>
        <v>1</v>
      </c>
      <c r="AB188" s="129">
        <f t="shared" si="61"/>
        <v>0</v>
      </c>
      <c r="AC188" s="129">
        <f t="shared" si="61"/>
        <v>0</v>
      </c>
      <c r="AD188" s="129">
        <f t="shared" si="61"/>
        <v>0</v>
      </c>
      <c r="AE188" s="129">
        <f t="shared" si="61"/>
        <v>0</v>
      </c>
      <c r="AF188" s="129">
        <f t="shared" si="61"/>
        <v>0</v>
      </c>
      <c r="AG188" s="129">
        <f t="shared" si="61"/>
        <v>0</v>
      </c>
      <c r="AH188" s="129">
        <f t="shared" si="61"/>
        <v>0</v>
      </c>
      <c r="AI188" s="129">
        <f t="shared" si="61"/>
        <v>0</v>
      </c>
      <c r="AJ188" s="362">
        <f t="shared" si="61"/>
        <v>0</v>
      </c>
      <c r="AK188" s="129">
        <f t="shared" si="61"/>
        <v>0</v>
      </c>
      <c r="AL188" s="22"/>
      <c r="AM188" s="22"/>
      <c r="AN188" s="3"/>
      <c r="AO188" s="472" t="s">
        <v>460</v>
      </c>
      <c r="AP188" s="40">
        <f t="shared" si="39"/>
        <v>0.59</v>
      </c>
      <c r="AQ188" s="24"/>
      <c r="AR188" s="41">
        <f>D188/$D$239</f>
        <v>1.0263162206892031</v>
      </c>
      <c r="AT188" s="42">
        <f>E188/$D$239</f>
        <v>5.9818604879807307</v>
      </c>
      <c r="AU188" s="24"/>
      <c r="AV188" s="26">
        <f t="shared" si="41"/>
        <v>0</v>
      </c>
      <c r="AY188" s="1"/>
      <c r="AZ188" s="1"/>
    </row>
    <row r="189" spans="1:52" ht="15">
      <c r="A189" s="472" t="s">
        <v>461</v>
      </c>
      <c r="B189" s="462" t="s">
        <v>212</v>
      </c>
      <c r="C189" s="477">
        <v>0.34</v>
      </c>
      <c r="D189" s="477">
        <v>598.89</v>
      </c>
      <c r="E189" s="477">
        <v>3171.22</v>
      </c>
      <c r="F189" s="477">
        <v>530.4</v>
      </c>
      <c r="G189" s="477">
        <v>198.64</v>
      </c>
      <c r="H189" s="477">
        <v>1220.02</v>
      </c>
      <c r="I189" s="1"/>
      <c r="J189" s="1"/>
      <c r="K189" s="252"/>
      <c r="L189" s="20"/>
      <c r="M189" s="27">
        <f t="shared" si="60"/>
        <v>0</v>
      </c>
      <c r="N189" s="27">
        <f t="shared" si="60"/>
        <v>0</v>
      </c>
      <c r="O189" s="27">
        <f t="shared" si="60"/>
        <v>0</v>
      </c>
      <c r="P189" s="27">
        <f t="shared" si="60"/>
        <v>0</v>
      </c>
      <c r="Q189" s="27">
        <f t="shared" si="60"/>
        <v>0</v>
      </c>
      <c r="R189" s="27"/>
      <c r="S189" s="27"/>
      <c r="T189" s="27"/>
      <c r="U189" s="27"/>
      <c r="V189" s="27"/>
      <c r="W189" s="27"/>
      <c r="X189" s="27"/>
      <c r="Y189" s="20"/>
      <c r="Z189" s="129">
        <f t="shared" si="62"/>
        <v>0</v>
      </c>
      <c r="AA189" s="129">
        <f t="shared" si="61"/>
        <v>0</v>
      </c>
      <c r="AB189" s="129">
        <f t="shared" si="61"/>
        <v>0</v>
      </c>
      <c r="AC189" s="129">
        <f t="shared" si="61"/>
        <v>0</v>
      </c>
      <c r="AD189" s="129">
        <f t="shared" si="61"/>
        <v>0</v>
      </c>
      <c r="AE189" s="129">
        <f t="shared" si="61"/>
        <v>0</v>
      </c>
      <c r="AF189" s="129">
        <f t="shared" si="61"/>
        <v>0</v>
      </c>
      <c r="AG189" s="129">
        <f t="shared" si="61"/>
        <v>0</v>
      </c>
      <c r="AH189" s="129">
        <f t="shared" si="61"/>
        <v>0</v>
      </c>
      <c r="AI189" s="129">
        <f t="shared" si="61"/>
        <v>0</v>
      </c>
      <c r="AJ189" s="362">
        <f t="shared" si="61"/>
        <v>0</v>
      </c>
      <c r="AK189" s="129">
        <f t="shared" si="61"/>
        <v>0</v>
      </c>
      <c r="AL189" s="22"/>
      <c r="AM189" s="22"/>
      <c r="AN189" s="3"/>
      <c r="AO189" s="472" t="s">
        <v>461</v>
      </c>
      <c r="AP189" s="40">
        <f t="shared" si="39"/>
        <v>0.34</v>
      </c>
      <c r="AQ189" s="24"/>
      <c r="AR189" s="41">
        <f t="shared" si="40"/>
        <v>0.82620331921585932</v>
      </c>
      <c r="AT189" s="42">
        <f>E189/$D$236</f>
        <v>4.3748810131471849</v>
      </c>
      <c r="AU189" s="24"/>
      <c r="AV189" s="26">
        <f t="shared" si="41"/>
        <v>0</v>
      </c>
      <c r="AY189" s="1"/>
      <c r="AZ189" s="1"/>
    </row>
    <row r="190" spans="1:52" ht="15">
      <c r="A190" s="472" t="s">
        <v>462</v>
      </c>
      <c r="B190" s="462" t="s">
        <v>213</v>
      </c>
      <c r="C190" s="477">
        <v>11.68</v>
      </c>
      <c r="D190" s="477">
        <v>1588</v>
      </c>
      <c r="E190" s="477">
        <v>4404.1499999999996</v>
      </c>
      <c r="F190" s="477">
        <v>1243.8399999999999</v>
      </c>
      <c r="G190" s="477">
        <v>452.24</v>
      </c>
      <c r="H190" s="477">
        <v>3484.26</v>
      </c>
      <c r="I190" s="1"/>
      <c r="J190" s="1"/>
      <c r="K190" s="252"/>
      <c r="L190" s="20"/>
      <c r="M190" s="27">
        <f t="shared" si="60"/>
        <v>1</v>
      </c>
      <c r="N190" s="27">
        <f t="shared" si="60"/>
        <v>1</v>
      </c>
      <c r="O190" s="27">
        <f t="shared" si="60"/>
        <v>0</v>
      </c>
      <c r="P190" s="27">
        <f t="shared" si="60"/>
        <v>0</v>
      </c>
      <c r="Q190" s="27">
        <f t="shared" si="60"/>
        <v>1</v>
      </c>
      <c r="R190" s="27">
        <f t="shared" si="60"/>
        <v>0</v>
      </c>
      <c r="S190" s="27">
        <f t="shared" si="60"/>
        <v>0</v>
      </c>
      <c r="T190" s="27">
        <f t="shared" si="60"/>
        <v>0</v>
      </c>
      <c r="U190" s="27">
        <f t="shared" si="60"/>
        <v>0</v>
      </c>
      <c r="V190" s="27">
        <f t="shared" si="60"/>
        <v>1</v>
      </c>
      <c r="W190" s="27">
        <f t="shared" si="60"/>
        <v>1</v>
      </c>
      <c r="X190" s="27">
        <f t="shared" si="60"/>
        <v>0</v>
      </c>
      <c r="Y190" s="20"/>
      <c r="Z190" s="129">
        <f t="shared" si="62"/>
        <v>1</v>
      </c>
      <c r="AA190" s="129">
        <f t="shared" si="61"/>
        <v>1</v>
      </c>
      <c r="AB190" s="129">
        <f t="shared" si="61"/>
        <v>0</v>
      </c>
      <c r="AC190" s="129">
        <f t="shared" si="61"/>
        <v>0</v>
      </c>
      <c r="AD190" s="129">
        <f t="shared" si="61"/>
        <v>1</v>
      </c>
      <c r="AE190" s="129">
        <f t="shared" si="61"/>
        <v>0</v>
      </c>
      <c r="AF190" s="129">
        <f t="shared" si="61"/>
        <v>0</v>
      </c>
      <c r="AG190" s="129">
        <f t="shared" si="61"/>
        <v>0</v>
      </c>
      <c r="AH190" s="129">
        <f t="shared" si="61"/>
        <v>0</v>
      </c>
      <c r="AI190" s="129">
        <f t="shared" si="61"/>
        <v>1</v>
      </c>
      <c r="AJ190" s="362">
        <f t="shared" si="61"/>
        <v>1</v>
      </c>
      <c r="AK190" s="129">
        <f t="shared" si="61"/>
        <v>0</v>
      </c>
      <c r="AL190" s="22"/>
      <c r="AM190" s="22"/>
      <c r="AN190" s="3"/>
      <c r="AO190" s="472" t="s">
        <v>462</v>
      </c>
      <c r="AP190" s="40">
        <f t="shared" si="39"/>
        <v>11.68</v>
      </c>
      <c r="AQ190" s="24"/>
      <c r="AR190" s="41">
        <f t="shared" si="40"/>
        <v>2.1907376495095674</v>
      </c>
      <c r="AT190" s="42">
        <f>E190/$D$236</f>
        <v>6.0757791052188663</v>
      </c>
      <c r="AU190" s="24"/>
      <c r="AV190" s="26">
        <f t="shared" si="41"/>
        <v>1</v>
      </c>
      <c r="AY190" s="1"/>
      <c r="AZ190" s="1"/>
    </row>
    <row r="191" spans="1:52" ht="15">
      <c r="A191" s="472" t="s">
        <v>463</v>
      </c>
      <c r="B191" s="462" t="s">
        <v>214</v>
      </c>
      <c r="C191" s="477">
        <v>0.26</v>
      </c>
      <c r="D191" s="477">
        <v>582.74</v>
      </c>
      <c r="E191" s="477">
        <v>10089.73</v>
      </c>
      <c r="F191" s="477">
        <v>502.32</v>
      </c>
      <c r="G191" s="477">
        <v>172.59</v>
      </c>
      <c r="H191" s="477">
        <v>1129.54</v>
      </c>
      <c r="I191" s="1"/>
      <c r="J191" s="1"/>
      <c r="K191" s="252"/>
      <c r="L191" s="20"/>
      <c r="M191" s="27">
        <f t="shared" si="60"/>
        <v>1</v>
      </c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0"/>
      <c r="Z191" s="129">
        <f t="shared" si="62"/>
        <v>1</v>
      </c>
      <c r="AA191" s="129">
        <f t="shared" si="61"/>
        <v>0</v>
      </c>
      <c r="AB191" s="129">
        <f t="shared" si="61"/>
        <v>0</v>
      </c>
      <c r="AC191" s="129">
        <f t="shared" si="61"/>
        <v>0</v>
      </c>
      <c r="AD191" s="129">
        <f t="shared" si="61"/>
        <v>0</v>
      </c>
      <c r="AE191" s="129">
        <f t="shared" si="61"/>
        <v>0</v>
      </c>
      <c r="AF191" s="129">
        <f t="shared" si="61"/>
        <v>0</v>
      </c>
      <c r="AG191" s="129">
        <f t="shared" si="61"/>
        <v>0</v>
      </c>
      <c r="AH191" s="129">
        <f t="shared" si="61"/>
        <v>0</v>
      </c>
      <c r="AI191" s="129">
        <f t="shared" si="61"/>
        <v>0</v>
      </c>
      <c r="AJ191" s="362">
        <f t="shared" si="61"/>
        <v>0</v>
      </c>
      <c r="AK191" s="129">
        <f t="shared" si="61"/>
        <v>0</v>
      </c>
      <c r="AL191" s="22"/>
      <c r="AM191" s="22"/>
      <c r="AN191" s="3"/>
      <c r="AO191" s="472" t="s">
        <v>463</v>
      </c>
      <c r="AP191" s="40">
        <f t="shared" si="39"/>
        <v>0.26</v>
      </c>
      <c r="AQ191" s="24"/>
      <c r="AR191" s="41">
        <f t="shared" si="40"/>
        <v>0.80392346213803856</v>
      </c>
      <c r="AT191" s="42">
        <f>E191/$D$236</f>
        <v>13.919364851628567</v>
      </c>
      <c r="AU191" s="24"/>
      <c r="AV191" s="26">
        <f t="shared" si="41"/>
        <v>0</v>
      </c>
      <c r="AX191" s="1"/>
      <c r="AY191" s="1"/>
      <c r="AZ191" s="1"/>
    </row>
    <row r="192" spans="1:52" ht="15">
      <c r="A192" s="472" t="s">
        <v>464</v>
      </c>
      <c r="B192" s="462" t="s">
        <v>215</v>
      </c>
      <c r="C192" s="477">
        <v>3</v>
      </c>
      <c r="D192" s="477">
        <v>1165.9100000000001</v>
      </c>
      <c r="E192" s="477">
        <v>3632.93</v>
      </c>
      <c r="F192" s="477">
        <v>1015.04</v>
      </c>
      <c r="G192" s="477">
        <v>477.31</v>
      </c>
      <c r="H192" s="477">
        <v>2218.79</v>
      </c>
      <c r="I192" s="1"/>
      <c r="J192" s="1"/>
      <c r="K192" s="252"/>
      <c r="L192" s="20"/>
      <c r="M192" s="27">
        <f t="shared" si="60"/>
        <v>0</v>
      </c>
      <c r="N192" s="27">
        <f t="shared" si="60"/>
        <v>0</v>
      </c>
      <c r="O192" s="27">
        <f t="shared" si="60"/>
        <v>0</v>
      </c>
      <c r="P192" s="27">
        <f t="shared" si="60"/>
        <v>0</v>
      </c>
      <c r="Q192" s="27"/>
      <c r="R192" s="27"/>
      <c r="S192" s="27"/>
      <c r="T192" s="27"/>
      <c r="U192" s="27"/>
      <c r="V192" s="27"/>
      <c r="W192" s="27"/>
      <c r="X192" s="27"/>
      <c r="Y192" s="20"/>
      <c r="Z192" s="129">
        <f t="shared" si="62"/>
        <v>0</v>
      </c>
      <c r="AA192" s="129">
        <f t="shared" si="61"/>
        <v>0</v>
      </c>
      <c r="AB192" s="129">
        <f t="shared" si="61"/>
        <v>0</v>
      </c>
      <c r="AC192" s="129">
        <f t="shared" si="61"/>
        <v>0</v>
      </c>
      <c r="AD192" s="129">
        <f t="shared" si="61"/>
        <v>0</v>
      </c>
      <c r="AE192" s="129">
        <f t="shared" si="61"/>
        <v>0</v>
      </c>
      <c r="AF192" s="129">
        <f t="shared" si="61"/>
        <v>0</v>
      </c>
      <c r="AG192" s="129">
        <f t="shared" si="61"/>
        <v>0</v>
      </c>
      <c r="AH192" s="129">
        <f t="shared" si="61"/>
        <v>0</v>
      </c>
      <c r="AI192" s="129">
        <f t="shared" si="61"/>
        <v>0</v>
      </c>
      <c r="AJ192" s="362">
        <f t="shared" si="61"/>
        <v>0</v>
      </c>
      <c r="AK192" s="129">
        <f t="shared" si="61"/>
        <v>0</v>
      </c>
      <c r="AL192" s="22"/>
      <c r="AM192" s="22"/>
      <c r="AN192" s="3"/>
      <c r="AO192" s="472" t="s">
        <v>464</v>
      </c>
      <c r="AP192" s="40">
        <f t="shared" si="39"/>
        <v>3</v>
      </c>
      <c r="AQ192" s="24"/>
      <c r="AR192" s="41">
        <f t="shared" si="40"/>
        <v>1.6084401340930099</v>
      </c>
      <c r="AT192" s="42">
        <f>E192/$D$236</f>
        <v>5.0118366051843779</v>
      </c>
      <c r="AU192" s="24"/>
      <c r="AV192" s="26">
        <f t="shared" si="41"/>
        <v>0</v>
      </c>
      <c r="AX192" s="1"/>
      <c r="AY192" s="1"/>
      <c r="AZ192" s="1"/>
    </row>
    <row r="193" spans="1:52" ht="16" thickBot="1">
      <c r="A193" s="472" t="s">
        <v>465</v>
      </c>
      <c r="B193" s="462" t="s">
        <v>226</v>
      </c>
      <c r="C193" s="477">
        <v>2.61</v>
      </c>
      <c r="D193" s="477">
        <v>758.68</v>
      </c>
      <c r="E193" s="477">
        <v>2609.71</v>
      </c>
      <c r="F193" s="477">
        <v>656.76</v>
      </c>
      <c r="G193" s="477">
        <v>284.91000000000003</v>
      </c>
      <c r="H193" s="477">
        <v>1486.16</v>
      </c>
      <c r="I193" s="1"/>
      <c r="J193" s="1"/>
      <c r="K193" s="252"/>
      <c r="L193" s="135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8"/>
      <c r="Y193" s="135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8"/>
      <c r="AM193" s="22"/>
      <c r="AN193" s="3"/>
      <c r="AO193" s="472" t="s">
        <v>465</v>
      </c>
      <c r="AP193" s="40">
        <f t="shared" si="39"/>
        <v>2.61</v>
      </c>
      <c r="AQ193" s="24"/>
      <c r="AR193" s="41">
        <f>D193/$D$238</f>
        <v>1.3419651543291764</v>
      </c>
      <c r="AT193" s="42">
        <f>E193/$D$238</f>
        <v>4.6160962235783138</v>
      </c>
      <c r="AU193" s="24"/>
      <c r="AV193" s="26">
        <f t="shared" si="41"/>
        <v>0</v>
      </c>
      <c r="AX193" s="1"/>
      <c r="AY193" s="1"/>
      <c r="AZ193" s="1"/>
    </row>
    <row r="194" spans="1:52" ht="16" thickTop="1">
      <c r="A194" s="472" t="s">
        <v>466</v>
      </c>
      <c r="B194" s="462" t="s">
        <v>216</v>
      </c>
      <c r="C194" s="477">
        <v>0.17</v>
      </c>
      <c r="D194" s="477">
        <v>596.80999999999995</v>
      </c>
      <c r="E194" s="477">
        <v>22031.88</v>
      </c>
      <c r="F194" s="477">
        <v>513.76</v>
      </c>
      <c r="G194" s="477">
        <v>204.72</v>
      </c>
      <c r="H194" s="477">
        <v>1104.58</v>
      </c>
      <c r="I194" s="1"/>
      <c r="J194" s="1"/>
      <c r="K194" s="252"/>
      <c r="L194" s="139"/>
      <c r="M194" s="149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482"/>
      <c r="Y194" s="139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2"/>
      <c r="AM194" s="22"/>
      <c r="AN194" s="3"/>
      <c r="AO194" s="472" t="s">
        <v>466</v>
      </c>
      <c r="AP194" s="40">
        <f t="shared" si="39"/>
        <v>0.17</v>
      </c>
      <c r="AQ194" s="24"/>
      <c r="AR194" s="41">
        <f t="shared" si="40"/>
        <v>0.82333383917116165</v>
      </c>
      <c r="AT194" s="42">
        <f t="shared" ref="AT194:AT207" si="63">E194/$D$236</f>
        <v>30.394250003448896</v>
      </c>
      <c r="AU194" s="24"/>
      <c r="AV194" s="26">
        <f t="shared" si="41"/>
        <v>0</v>
      </c>
      <c r="AX194" s="1"/>
      <c r="AY194" s="1"/>
      <c r="AZ194" s="1"/>
    </row>
    <row r="195" spans="1:52" ht="20">
      <c r="A195" s="472" t="s">
        <v>277</v>
      </c>
      <c r="B195" s="474"/>
      <c r="C195" s="477">
        <v>0.13</v>
      </c>
      <c r="D195" s="477">
        <v>588.29999999999995</v>
      </c>
      <c r="E195" s="477">
        <v>4043.17</v>
      </c>
      <c r="F195" s="477">
        <v>530.4</v>
      </c>
      <c r="G195" s="477">
        <v>186.16</v>
      </c>
      <c r="H195" s="477">
        <v>1183.6199999999999</v>
      </c>
      <c r="I195" s="1"/>
      <c r="J195" s="1"/>
      <c r="K195" s="252"/>
      <c r="L195" s="20"/>
      <c r="M195" s="3" t="s">
        <v>28</v>
      </c>
      <c r="N195" s="21" t="s">
        <v>33</v>
      </c>
      <c r="O195" s="3"/>
      <c r="P195" s="3"/>
      <c r="Q195" s="3"/>
      <c r="R195" s="3"/>
      <c r="S195" s="3"/>
      <c r="T195" s="3" t="s">
        <v>29</v>
      </c>
      <c r="U195" s="3"/>
      <c r="V195" s="3"/>
      <c r="W195" s="3"/>
      <c r="X195" s="22"/>
      <c r="Y195" s="20"/>
      <c r="Z195" s="150" t="s">
        <v>15</v>
      </c>
      <c r="AA195" s="21" t="s">
        <v>33</v>
      </c>
      <c r="AB195" s="3"/>
      <c r="AC195" s="3"/>
      <c r="AD195" s="3"/>
      <c r="AE195" s="3"/>
      <c r="AF195" s="3"/>
      <c r="AG195" s="3" t="s">
        <v>29</v>
      </c>
      <c r="AH195" s="3"/>
      <c r="AI195" s="3"/>
      <c r="AJ195" s="3"/>
      <c r="AK195" s="3"/>
      <c r="AL195" s="22"/>
      <c r="AM195" s="22"/>
      <c r="AN195" s="3"/>
      <c r="AO195" s="472" t="s">
        <v>277</v>
      </c>
      <c r="AP195" s="40">
        <f t="shared" ref="AP195:AP252" si="64">C195</f>
        <v>0.13</v>
      </c>
      <c r="AQ195" s="24"/>
      <c r="AR195" s="41">
        <f t="shared" si="40"/>
        <v>0.81159380302674955</v>
      </c>
      <c r="AT195" s="42">
        <f t="shared" si="63"/>
        <v>5.5777863616924419</v>
      </c>
      <c r="AU195" s="24"/>
      <c r="AV195" s="26">
        <f t="shared" si="41"/>
        <v>0</v>
      </c>
      <c r="AX195" s="1"/>
      <c r="AY195" s="1"/>
      <c r="AZ195" s="1"/>
    </row>
    <row r="196" spans="1:52" ht="15">
      <c r="A196" s="472" t="s">
        <v>467</v>
      </c>
      <c r="B196" s="462" t="s">
        <v>217</v>
      </c>
      <c r="C196" s="477">
        <v>0.53</v>
      </c>
      <c r="D196" s="477">
        <v>573.88</v>
      </c>
      <c r="E196" s="477">
        <v>4076.45</v>
      </c>
      <c r="F196" s="477">
        <v>512.20000000000005</v>
      </c>
      <c r="G196" s="477">
        <v>182</v>
      </c>
      <c r="H196" s="477">
        <v>1124.76</v>
      </c>
      <c r="I196" s="1"/>
      <c r="J196" s="1"/>
      <c r="K196" s="252"/>
      <c r="L196" s="20"/>
      <c r="M196" s="145">
        <f>LOG(H3-F3)/LOG(F3-G3)</f>
        <v>1.0986918701518025</v>
      </c>
      <c r="N196" s="145">
        <f>LOG(H4-F4)/LOG(F4-G4)</f>
        <v>1.1205625286601479</v>
      </c>
      <c r="O196" s="145">
        <f>LOG(H5-F5)/LOG(F5-G5)</f>
        <v>1.1090087909293966</v>
      </c>
      <c r="P196" s="145">
        <f>LOG(H6-F6)/LOG(F6-G6)</f>
        <v>1.1020368527822113</v>
      </c>
      <c r="Q196" s="145">
        <f>LOG(H7-F7)/LOG(F7-G7)</f>
        <v>1.1239118707148681</v>
      </c>
      <c r="R196" s="145">
        <f>LOG(H8-F8)/LOG(F8-G8)</f>
        <v>1.101627839458313</v>
      </c>
      <c r="S196" s="145">
        <f>LOG(H9-F9)/LOG(F9-G9)</f>
        <v>1.309681199696094</v>
      </c>
      <c r="T196" s="145">
        <f>LOG(H10-F10)/LOG(F10-G10)</f>
        <v>1.3015976865502308</v>
      </c>
      <c r="U196" s="145">
        <f>LOG(H11-F11)/LOG(F11-G11)</f>
        <v>1.1159503012228038</v>
      </c>
      <c r="V196" s="145">
        <f>LOG(H12-F12)/LOG(F12-G12)</f>
        <v>1.121982498583598</v>
      </c>
      <c r="W196" s="145">
        <f>LOG(H13-F13)/LOG(F13-G13)</f>
        <v>1.1158103218550253</v>
      </c>
      <c r="X196" s="145">
        <f>LOG(H14-F14)/LOG(F14-G14)</f>
        <v>1.1203036894977159</v>
      </c>
      <c r="Y196" s="20"/>
      <c r="Z196" s="28">
        <f>M196</f>
        <v>1.0986918701518025</v>
      </c>
      <c r="AA196" s="29">
        <f t="shared" ref="AA196:AK203" si="65">N196</f>
        <v>1.1205625286601479</v>
      </c>
      <c r="AB196" s="30">
        <f t="shared" si="65"/>
        <v>1.1090087909293966</v>
      </c>
      <c r="AC196" s="31">
        <f t="shared" si="65"/>
        <v>1.1020368527822113</v>
      </c>
      <c r="AD196" s="32">
        <f t="shared" si="65"/>
        <v>1.1239118707148681</v>
      </c>
      <c r="AE196" s="33">
        <f t="shared" si="65"/>
        <v>1.101627839458313</v>
      </c>
      <c r="AF196" s="34">
        <f t="shared" si="65"/>
        <v>1.309681199696094</v>
      </c>
      <c r="AG196" s="35">
        <f t="shared" si="65"/>
        <v>1.3015976865502308</v>
      </c>
      <c r="AH196" s="36">
        <f t="shared" si="65"/>
        <v>1.1159503012228038</v>
      </c>
      <c r="AI196" s="37">
        <f t="shared" si="65"/>
        <v>1.121982498583598</v>
      </c>
      <c r="AJ196" s="38">
        <f t="shared" si="65"/>
        <v>1.1158103218550253</v>
      </c>
      <c r="AK196" s="39">
        <f t="shared" si="65"/>
        <v>1.1203036894977159</v>
      </c>
      <c r="AL196" s="22"/>
      <c r="AM196" s="22"/>
      <c r="AN196" s="3"/>
      <c r="AO196" s="472" t="s">
        <v>467</v>
      </c>
      <c r="AP196" s="40">
        <f t="shared" si="64"/>
        <v>0.53</v>
      </c>
      <c r="AQ196" s="24"/>
      <c r="AR196" s="41">
        <f t="shared" ref="AR196:AR236" si="66">D196/$D$236</f>
        <v>0.79170058079379746</v>
      </c>
      <c r="AT196" s="42">
        <f t="shared" si="63"/>
        <v>5.6236980424076037</v>
      </c>
      <c r="AU196" s="24"/>
      <c r="AV196" s="26">
        <f t="shared" ref="AV196:AV252" si="67">IF((AND(C196&gt;$J$3,C196&lt;$J$7)), 1, 0)</f>
        <v>0</v>
      </c>
      <c r="AX196" s="1"/>
      <c r="AY196" s="1"/>
      <c r="AZ196" s="1"/>
    </row>
    <row r="197" spans="1:52" ht="15">
      <c r="A197" s="472" t="s">
        <v>468</v>
      </c>
      <c r="B197" s="462" t="s">
        <v>218</v>
      </c>
      <c r="C197" s="477">
        <v>0.18</v>
      </c>
      <c r="D197" s="477">
        <v>514.1</v>
      </c>
      <c r="E197" s="477">
        <v>3002.48</v>
      </c>
      <c r="F197" s="477">
        <v>462.8</v>
      </c>
      <c r="G197" s="477">
        <v>164.22</v>
      </c>
      <c r="H197" s="477">
        <v>1004.9</v>
      </c>
      <c r="I197" s="1"/>
      <c r="J197" s="1"/>
      <c r="K197" s="252"/>
      <c r="L197" s="20"/>
      <c r="M197" s="145">
        <f>LOG(H15-F15)/LOG(F15-G15)</f>
        <v>1.116033335775872</v>
      </c>
      <c r="N197" s="145">
        <f>LOG(H16-F16)/LOG(F16-G16)</f>
        <v>1.2661154489582154</v>
      </c>
      <c r="O197" s="145">
        <f>LOG(H17-F17)/LOG(F17-G17)</f>
        <v>1.3817880321530329</v>
      </c>
      <c r="P197" s="145">
        <f>LOG(H18-F18)/LOG(F18-G18)</f>
        <v>1.0973286562205147</v>
      </c>
      <c r="Q197" s="145">
        <f>LOG(H19-F19)/LOG(F19-G19)</f>
        <v>1.0958121931634923</v>
      </c>
      <c r="R197" s="145">
        <f>LOG(H20-F20)/LOG(F20-G20)</f>
        <v>1.1158240419801992</v>
      </c>
      <c r="S197" s="145">
        <f>LOG(H21-F21)/LOG(F21-G21)</f>
        <v>1.1166511543078823</v>
      </c>
      <c r="T197" s="145">
        <f>LOG(H22-F22)/LOG(F22-G22)</f>
        <v>1.1091276555873757</v>
      </c>
      <c r="U197" s="145">
        <f>LOG(H23-F23)/LOG(F23-G23)</f>
        <v>1.3674306779148127</v>
      </c>
      <c r="V197" s="145">
        <f>LOG(H24-F24)/LOG(F24-G24)</f>
        <v>1.0964202324224825</v>
      </c>
      <c r="W197" s="145">
        <f>LOG(H25-F25)/LOG(F25-G25)</f>
        <v>1.1015772744597319</v>
      </c>
      <c r="X197" s="145">
        <f>LOG(H26-F26)/LOG(F26-G26)</f>
        <v>1.1129028141343342</v>
      </c>
      <c r="Y197" s="20"/>
      <c r="Z197" s="43">
        <f t="shared" ref="Z197:Z203" si="68">M197</f>
        <v>1.116033335775872</v>
      </c>
      <c r="AA197" s="44">
        <f t="shared" si="65"/>
        <v>1.2661154489582154</v>
      </c>
      <c r="AB197" s="45">
        <f t="shared" si="65"/>
        <v>1.3817880321530329</v>
      </c>
      <c r="AC197" s="46">
        <f t="shared" si="65"/>
        <v>1.0973286562205147</v>
      </c>
      <c r="AD197" s="47">
        <f t="shared" si="65"/>
        <v>1.0958121931634923</v>
      </c>
      <c r="AE197" s="48">
        <f t="shared" si="65"/>
        <v>1.1158240419801992</v>
      </c>
      <c r="AF197" s="49">
        <f t="shared" si="65"/>
        <v>1.1166511543078823</v>
      </c>
      <c r="AG197" s="50">
        <f t="shared" si="65"/>
        <v>1.1091276555873757</v>
      </c>
      <c r="AH197" s="51">
        <f t="shared" si="65"/>
        <v>1.3674306779148127</v>
      </c>
      <c r="AI197" s="52">
        <f t="shared" si="65"/>
        <v>1.0964202324224825</v>
      </c>
      <c r="AJ197" s="53">
        <f t="shared" si="65"/>
        <v>1.1015772744597319</v>
      </c>
      <c r="AK197" s="54">
        <f t="shared" si="65"/>
        <v>1.1129028141343342</v>
      </c>
      <c r="AL197" s="22"/>
      <c r="AM197" s="22"/>
      <c r="AN197" s="3"/>
      <c r="AO197" s="472" t="s">
        <v>468</v>
      </c>
      <c r="AP197" s="40">
        <f t="shared" si="64"/>
        <v>0.18</v>
      </c>
      <c r="AQ197" s="24"/>
      <c r="AR197" s="41">
        <f t="shared" si="66"/>
        <v>0.70923062066301545</v>
      </c>
      <c r="AT197" s="42">
        <f t="shared" si="63"/>
        <v>4.1420944445210868</v>
      </c>
      <c r="AU197" s="24"/>
      <c r="AV197" s="26">
        <f t="shared" si="67"/>
        <v>0</v>
      </c>
      <c r="AX197" s="1"/>
      <c r="AY197" s="1"/>
      <c r="AZ197" s="1"/>
    </row>
    <row r="198" spans="1:52" ht="15">
      <c r="A198" s="472" t="s">
        <v>470</v>
      </c>
      <c r="B198" s="462" t="s">
        <v>275</v>
      </c>
      <c r="C198" s="477">
        <v>0.09</v>
      </c>
      <c r="D198" s="477">
        <v>520.70000000000005</v>
      </c>
      <c r="E198" s="477">
        <v>9306.9599999999991</v>
      </c>
      <c r="F198" s="477">
        <v>475.28</v>
      </c>
      <c r="G198" s="477">
        <v>184.91</v>
      </c>
      <c r="H198" s="477">
        <v>987.17</v>
      </c>
      <c r="I198" s="1"/>
      <c r="J198" s="1"/>
      <c r="K198" s="252"/>
      <c r="L198" s="20"/>
      <c r="M198" s="145">
        <f>LOG(H27-F27)/LOG(F27-G27)</f>
        <v>1.1007800956996274</v>
      </c>
      <c r="N198" s="145">
        <f>LOG(H28-F28)/LOG(F28-G28)</f>
        <v>1.1155156112321007</v>
      </c>
      <c r="O198" s="145">
        <f>LOG(H29-F29)/LOG(F29-G29)</f>
        <v>1.1624058993910513</v>
      </c>
      <c r="P198" s="145">
        <f>LOG(H30-F30)/LOG(F30-G30)</f>
        <v>1.1139273928529492</v>
      </c>
      <c r="Q198" s="145">
        <f>LOG(H31-F31)/LOG(F31-G31)</f>
        <v>1.0982840971981322</v>
      </c>
      <c r="R198" s="145">
        <f>LOG(H32-F32)/LOG(F32-G32)</f>
        <v>1.718596714373793</v>
      </c>
      <c r="S198" s="145">
        <f>LOG(H33-F33)/LOG(F33-G33)</f>
        <v>1.1246890445104385</v>
      </c>
      <c r="T198" s="145">
        <f>LOG(H34-F34)/LOG(F34-G34)</f>
        <v>1.1763967477208443</v>
      </c>
      <c r="U198" s="145">
        <f>LOG(H35-F35)/LOG(F35-G35)</f>
        <v>1.1142994410995555</v>
      </c>
      <c r="V198" s="145">
        <f>LOG(H36-F36)/LOG(F36-G36)</f>
        <v>1.1046322962058173</v>
      </c>
      <c r="W198" s="145">
        <f>LOG(H37-F37)/LOG(F37-G37)</f>
        <v>1.0981300728039696</v>
      </c>
      <c r="X198" s="145">
        <f>LOG(H38-F38)/LOG(F38-G38)</f>
        <v>1.128375830840108</v>
      </c>
      <c r="Y198" s="20"/>
      <c r="Z198" s="56">
        <f t="shared" si="68"/>
        <v>1.1007800956996274</v>
      </c>
      <c r="AA198" s="57">
        <f t="shared" si="65"/>
        <v>1.1155156112321007</v>
      </c>
      <c r="AB198" s="58">
        <f t="shared" si="65"/>
        <v>1.1624058993910513</v>
      </c>
      <c r="AC198" s="59">
        <f t="shared" si="65"/>
        <v>1.1139273928529492</v>
      </c>
      <c r="AD198" s="60">
        <f t="shared" si="65"/>
        <v>1.0982840971981322</v>
      </c>
      <c r="AE198" s="61">
        <f t="shared" si="65"/>
        <v>1.718596714373793</v>
      </c>
      <c r="AF198" s="62">
        <f t="shared" si="65"/>
        <v>1.1246890445104385</v>
      </c>
      <c r="AG198" s="63">
        <f t="shared" si="65"/>
        <v>1.1763967477208443</v>
      </c>
      <c r="AH198" s="64">
        <f t="shared" si="65"/>
        <v>1.1142994410995555</v>
      </c>
      <c r="AI198" s="65">
        <f t="shared" si="65"/>
        <v>1.1046322962058173</v>
      </c>
      <c r="AJ198" s="66">
        <f t="shared" si="65"/>
        <v>1.0981300728039696</v>
      </c>
      <c r="AK198" s="67">
        <f t="shared" si="65"/>
        <v>1.128375830840108</v>
      </c>
      <c r="AL198" s="22"/>
      <c r="AM198" s="22"/>
      <c r="AN198" s="3"/>
      <c r="AO198" s="472" t="s">
        <v>470</v>
      </c>
      <c r="AP198" s="40">
        <f t="shared" si="64"/>
        <v>0.09</v>
      </c>
      <c r="AQ198" s="24"/>
      <c r="AR198" s="41">
        <f t="shared" si="66"/>
        <v>0.71833570157407545</v>
      </c>
      <c r="AT198" s="42">
        <f t="shared" si="63"/>
        <v>12.839488459999723</v>
      </c>
      <c r="AU198" s="24"/>
      <c r="AV198" s="26">
        <f t="shared" si="67"/>
        <v>0</v>
      </c>
      <c r="AX198" s="1"/>
      <c r="AY198" s="1"/>
      <c r="AZ198" s="1"/>
    </row>
    <row r="199" spans="1:52" ht="15">
      <c r="A199" s="472" t="s">
        <v>469</v>
      </c>
      <c r="B199" s="462">
        <v>89106</v>
      </c>
      <c r="C199" s="477">
        <v>0.09</v>
      </c>
      <c r="D199" s="477">
        <v>564.89</v>
      </c>
      <c r="E199" s="477">
        <v>2692.56</v>
      </c>
      <c r="F199" s="477">
        <v>512.72</v>
      </c>
      <c r="G199" s="477">
        <v>182.94</v>
      </c>
      <c r="H199" s="477">
        <v>1171.0899999999999</v>
      </c>
      <c r="I199" s="1"/>
      <c r="J199" s="1"/>
      <c r="K199" s="252"/>
      <c r="L199" s="20"/>
      <c r="M199" s="145">
        <f>LOG(H39-F39)/LOG(F39-G39)</f>
        <v>1.1136479147665388</v>
      </c>
      <c r="N199" s="145">
        <f>LOG(H40-F40)/LOG(F40-G40)</f>
        <v>1.1000594810211204</v>
      </c>
      <c r="O199" s="145">
        <f>LOG(H41-F41)/LOG(F41-G41)</f>
        <v>1.1652318360693161</v>
      </c>
      <c r="P199" s="145">
        <f>LOG(H42-F42)/LOG(F42-G42)</f>
        <v>1.0951894627436478</v>
      </c>
      <c r="Q199" s="145">
        <f>LOG(H43-F43)/LOG(F43-G43)</f>
        <v>1.1210856494202199</v>
      </c>
      <c r="R199" s="145">
        <f>LOG(H44-F44)/LOG(F44-G44)</f>
        <v>1.1037876155381379</v>
      </c>
      <c r="S199" s="145">
        <f>LOG(H45-F45)/LOG(F45-G45)</f>
        <v>1.1007136122586874</v>
      </c>
      <c r="T199" s="145">
        <f>LOG(H46-F46)/LOG(F46-G46)</f>
        <v>1.1009690198280748</v>
      </c>
      <c r="U199" s="145">
        <f>LOG(H47-F47)/LOG(F47-G47)</f>
        <v>1.0888338726461715</v>
      </c>
      <c r="V199" s="145">
        <f>LOG(H48-F48)/LOG(F48-G48)</f>
        <v>1.0875537953598411</v>
      </c>
      <c r="W199" s="145">
        <f>LOG(H49-F49)/LOG(F49-G49)</f>
        <v>1.1465792664682828</v>
      </c>
      <c r="X199" s="145">
        <f>LOG(H50-F50)/LOG(F50-G50)</f>
        <v>1.121196443995216</v>
      </c>
      <c r="Y199" s="20"/>
      <c r="Z199" s="68">
        <f t="shared" si="68"/>
        <v>1.1136479147665388</v>
      </c>
      <c r="AA199" s="69">
        <f t="shared" si="65"/>
        <v>1.1000594810211204</v>
      </c>
      <c r="AB199" s="70">
        <f t="shared" si="65"/>
        <v>1.1652318360693161</v>
      </c>
      <c r="AC199" s="71">
        <f t="shared" si="65"/>
        <v>1.0951894627436478</v>
      </c>
      <c r="AD199" s="72">
        <f t="shared" si="65"/>
        <v>1.1210856494202199</v>
      </c>
      <c r="AE199" s="73">
        <f t="shared" si="65"/>
        <v>1.1037876155381379</v>
      </c>
      <c r="AF199" s="74">
        <f t="shared" si="65"/>
        <v>1.1007136122586874</v>
      </c>
      <c r="AG199" s="75">
        <f t="shared" si="65"/>
        <v>1.1009690198280748</v>
      </c>
      <c r="AH199" s="76">
        <f t="shared" si="65"/>
        <v>1.0888338726461715</v>
      </c>
      <c r="AI199" s="77">
        <f t="shared" si="65"/>
        <v>1.0875537953598411</v>
      </c>
      <c r="AJ199" s="78">
        <f t="shared" si="65"/>
        <v>1.1465792664682828</v>
      </c>
      <c r="AK199" s="79">
        <f t="shared" si="65"/>
        <v>1.121196443995216</v>
      </c>
      <c r="AL199" s="22"/>
      <c r="AM199" s="22"/>
      <c r="AN199" s="3"/>
      <c r="AO199" s="472" t="s">
        <v>469</v>
      </c>
      <c r="AP199" s="40">
        <f t="shared" si="64"/>
        <v>0.09</v>
      </c>
      <c r="AQ199" s="24"/>
      <c r="AR199" s="41">
        <f t="shared" si="66"/>
        <v>0.77929835694676286</v>
      </c>
      <c r="AT199" s="42">
        <f t="shared" si="63"/>
        <v>3.7145419178611334</v>
      </c>
      <c r="AU199" s="24"/>
      <c r="AV199" s="26">
        <f t="shared" si="67"/>
        <v>0</v>
      </c>
      <c r="AX199" s="1"/>
      <c r="AY199" s="1"/>
      <c r="AZ199" s="1"/>
    </row>
    <row r="200" spans="1:52" ht="15">
      <c r="A200" s="472" t="s">
        <v>471</v>
      </c>
      <c r="B200" s="462" t="s">
        <v>273</v>
      </c>
      <c r="C200" s="477">
        <v>0.09</v>
      </c>
      <c r="D200" s="477">
        <v>602.03</v>
      </c>
      <c r="E200" s="477">
        <v>2744.56</v>
      </c>
      <c r="F200" s="477">
        <v>559.52</v>
      </c>
      <c r="G200" s="477">
        <v>201.71</v>
      </c>
      <c r="H200" s="477">
        <v>1159.03</v>
      </c>
      <c r="I200" s="1"/>
      <c r="J200" s="1"/>
      <c r="K200" s="252"/>
      <c r="L200" s="20"/>
      <c r="M200" s="145">
        <f>LOG(H51-F51)/LOG(F51-G51)</f>
        <v>1.1322986402172521</v>
      </c>
      <c r="N200" s="145">
        <f>LOG(H52-F52)/LOG(F52-G52)</f>
        <v>1.0833927050176493</v>
      </c>
      <c r="O200" s="145">
        <f>LOG(H53-F53)/LOG(F53-G53)</f>
        <v>1.4388815733760523</v>
      </c>
      <c r="P200" s="145">
        <f>LOG(H54-F54)/LOG(F54-G54)</f>
        <v>1.0929294511944985</v>
      </c>
      <c r="Q200" s="145">
        <f>LOG(H55-F55)/LOG(F55-G55)</f>
        <v>1.1088026582597776</v>
      </c>
      <c r="R200" s="145">
        <f>LOG(H56-F56)/LOG(F56-G56)</f>
        <v>1.0930216067359275</v>
      </c>
      <c r="S200" s="145">
        <f>LOG(H57-F57)/LOG(F57-G57)</f>
        <v>1.1117704504121921</v>
      </c>
      <c r="T200" s="145">
        <f>LOG(H58-F58)/LOG(F58-G58)</f>
        <v>1.111613163355917</v>
      </c>
      <c r="U200" s="145">
        <f>LOG(H59-F59)/LOG(F59-G59)</f>
        <v>1.1919831762541164</v>
      </c>
      <c r="V200" s="145">
        <f>LOG(H60-F60)/LOG(F60-G60)</f>
        <v>1.08768016888361</v>
      </c>
      <c r="W200" s="145">
        <f>LOG(H61-F61)/LOG(F61-G61)</f>
        <v>1.1092238267342427</v>
      </c>
      <c r="X200" s="145">
        <f>LOG(H62-F62)/LOG(F62-G62)</f>
        <v>1.2659857276370823</v>
      </c>
      <c r="Y200" s="20"/>
      <c r="Z200" s="80">
        <f t="shared" si="68"/>
        <v>1.1322986402172521</v>
      </c>
      <c r="AA200" s="81">
        <f t="shared" si="65"/>
        <v>1.0833927050176493</v>
      </c>
      <c r="AB200" s="82">
        <f t="shared" si="65"/>
        <v>1.4388815733760523</v>
      </c>
      <c r="AC200" s="83">
        <f t="shared" si="65"/>
        <v>1.0929294511944985</v>
      </c>
      <c r="AD200" s="84">
        <f t="shared" si="65"/>
        <v>1.1088026582597776</v>
      </c>
      <c r="AE200" s="85">
        <f t="shared" si="65"/>
        <v>1.0930216067359275</v>
      </c>
      <c r="AF200" s="86">
        <f t="shared" si="65"/>
        <v>1.1117704504121921</v>
      </c>
      <c r="AG200" s="87">
        <f t="shared" si="65"/>
        <v>1.111613163355917</v>
      </c>
      <c r="AH200" s="88">
        <f t="shared" si="65"/>
        <v>1.1919831762541164</v>
      </c>
      <c r="AI200" s="89">
        <f t="shared" si="65"/>
        <v>1.08768016888361</v>
      </c>
      <c r="AJ200" s="90">
        <f t="shared" si="65"/>
        <v>1.1092238267342427</v>
      </c>
      <c r="AK200" s="91">
        <f t="shared" si="65"/>
        <v>1.2659857276370823</v>
      </c>
      <c r="AL200" s="22"/>
      <c r="AM200" s="22"/>
      <c r="AN200" s="3"/>
      <c r="AO200" s="472" t="s">
        <v>471</v>
      </c>
      <c r="AP200" s="40">
        <f t="shared" si="64"/>
        <v>0.09</v>
      </c>
      <c r="AQ200" s="24"/>
      <c r="AR200" s="41">
        <f t="shared" si="66"/>
        <v>0.83053513043718175</v>
      </c>
      <c r="AT200" s="42">
        <f t="shared" si="63"/>
        <v>3.7862789189785753</v>
      </c>
      <c r="AU200" s="24"/>
      <c r="AV200" s="26">
        <f t="shared" si="67"/>
        <v>0</v>
      </c>
      <c r="AX200" s="1"/>
      <c r="AY200" s="1"/>
      <c r="AZ200" s="1"/>
    </row>
    <row r="201" spans="1:52" ht="15">
      <c r="A201" s="472" t="s">
        <v>472</v>
      </c>
      <c r="B201" s="462" t="s">
        <v>234</v>
      </c>
      <c r="C201" s="477">
        <v>95.79</v>
      </c>
      <c r="D201" s="477">
        <v>10241.91</v>
      </c>
      <c r="E201" s="477">
        <v>10610.96</v>
      </c>
      <c r="F201" s="477">
        <v>8671.52</v>
      </c>
      <c r="G201" s="477">
        <v>2811.69</v>
      </c>
      <c r="H201" s="477">
        <v>22762.06</v>
      </c>
      <c r="I201" s="1"/>
      <c r="J201" s="1"/>
      <c r="K201" s="252"/>
      <c r="L201" s="20"/>
      <c r="M201" s="145">
        <f>LOG(H63-F63)/LOG(F63-G63)</f>
        <v>1.099421239451686</v>
      </c>
      <c r="N201" s="145">
        <f>LOG(H64-F64)/LOG(F64-G64)</f>
        <v>1.0883376787318941</v>
      </c>
      <c r="O201" s="145">
        <f>LOG(H65-F65)/LOG(F65-G65)</f>
        <v>1.1134169041912165</v>
      </c>
      <c r="P201" s="145">
        <f>LOG(H66-F66)/LOG(F66-G66)</f>
        <v>1.104207357984315</v>
      </c>
      <c r="Q201" s="145">
        <f>LOG(H67-F67)/LOG(F67-G67)</f>
        <v>1.1063057463824635</v>
      </c>
      <c r="R201" s="145">
        <f>LOG(H68-F68)/LOG(F68-G68)</f>
        <v>1.1005848722690899</v>
      </c>
      <c r="S201" s="145">
        <f>LOG(H69-F69)/LOG(F69-G69)</f>
        <v>1.121308903765571</v>
      </c>
      <c r="T201" s="145">
        <f>LOG(H70-F70)/LOG(F70-G70)</f>
        <v>1.2228067169553229</v>
      </c>
      <c r="U201" s="145">
        <f>LOG(H71-F71)/LOG(F71-G71)</f>
        <v>1.0812062588661042</v>
      </c>
      <c r="V201" s="145">
        <f>LOG(H72-F72)/LOG(F72-G72)</f>
        <v>1.1483647618152939</v>
      </c>
      <c r="W201" s="145">
        <f>LOG(H73-F73)/LOG(F73-G73)</f>
        <v>1.0595936828348775</v>
      </c>
      <c r="X201" s="145">
        <f>LOG(H74-F74)/LOG(F74-G74)</f>
        <v>1.0810647569042064</v>
      </c>
      <c r="Y201" s="20"/>
      <c r="Z201" s="92">
        <f t="shared" si="68"/>
        <v>1.099421239451686</v>
      </c>
      <c r="AA201" s="93">
        <f t="shared" si="65"/>
        <v>1.0883376787318941</v>
      </c>
      <c r="AB201" s="94">
        <f t="shared" si="65"/>
        <v>1.1134169041912165</v>
      </c>
      <c r="AC201" s="95">
        <f t="shared" si="65"/>
        <v>1.104207357984315</v>
      </c>
      <c r="AD201" s="96">
        <f t="shared" si="65"/>
        <v>1.1063057463824635</v>
      </c>
      <c r="AE201" s="97">
        <f t="shared" si="65"/>
        <v>1.1005848722690899</v>
      </c>
      <c r="AF201" s="98">
        <f t="shared" si="65"/>
        <v>1.121308903765571</v>
      </c>
      <c r="AG201" s="99">
        <f t="shared" si="65"/>
        <v>1.2228067169553229</v>
      </c>
      <c r="AH201" s="100">
        <f t="shared" si="65"/>
        <v>1.0812062588661042</v>
      </c>
      <c r="AI201" s="101">
        <f t="shared" si="65"/>
        <v>1.1483647618152939</v>
      </c>
      <c r="AJ201" s="102">
        <f t="shared" si="65"/>
        <v>1.0595936828348775</v>
      </c>
      <c r="AK201" s="103">
        <f t="shared" si="65"/>
        <v>1.0810647569042064</v>
      </c>
      <c r="AL201" s="22"/>
      <c r="AM201" s="22"/>
      <c r="AN201" s="3"/>
      <c r="AO201" s="472" t="s">
        <v>472</v>
      </c>
      <c r="AP201" s="40">
        <f t="shared" si="64"/>
        <v>95.79</v>
      </c>
      <c r="AQ201" s="24"/>
      <c r="AR201" s="41">
        <f t="shared" si="66"/>
        <v>14.129305944514188</v>
      </c>
      <c r="AT201" s="42">
        <f t="shared" si="63"/>
        <v>14.638431718790955</v>
      </c>
      <c r="AU201" s="24"/>
      <c r="AV201" s="26">
        <f t="shared" si="67"/>
        <v>1</v>
      </c>
      <c r="AX201" s="1"/>
      <c r="AY201" s="1"/>
      <c r="AZ201" s="1"/>
    </row>
    <row r="202" spans="1:52" ht="15">
      <c r="A202" s="472" t="s">
        <v>473</v>
      </c>
      <c r="B202" s="462" t="s">
        <v>219</v>
      </c>
      <c r="C202" s="477">
        <v>0.17</v>
      </c>
      <c r="D202" s="477">
        <v>580.82000000000005</v>
      </c>
      <c r="E202" s="477">
        <v>3651.96</v>
      </c>
      <c r="F202" s="477">
        <v>524.16</v>
      </c>
      <c r="G202" s="477">
        <v>191.36</v>
      </c>
      <c r="H202" s="477">
        <v>1140.98</v>
      </c>
      <c r="I202" s="1"/>
      <c r="J202" s="1"/>
      <c r="K202" s="252"/>
      <c r="L202" s="20"/>
      <c r="M202" s="145">
        <f>LOG(H75-F75)/LOG(F75-G75)</f>
        <v>1.0696266066848523</v>
      </c>
      <c r="N202" s="145">
        <f>LOG(H76-F76)/LOG(F76-G76)</f>
        <v>1.1107997087926582</v>
      </c>
      <c r="O202" s="145">
        <f>LOG(H77-F77)/LOG(F77-G77)</f>
        <v>1.1117175105570891</v>
      </c>
      <c r="P202" s="145">
        <f>LOG(H78-F78)/LOG(F78-G78)</f>
        <v>1.1128049853177484</v>
      </c>
      <c r="Q202" s="145">
        <f>LOG(H79-F79)/LOG(F79-G79)</f>
        <v>1.1029455895363474</v>
      </c>
      <c r="R202" s="145">
        <f>LOG(H80-F80)/LOG(F80-G80)</f>
        <v>1.0900458140595664</v>
      </c>
      <c r="S202" s="145">
        <f>LOG(H81-F81)/LOG(F81-G81)</f>
        <v>1.1268678803286594</v>
      </c>
      <c r="T202" s="145">
        <f>LOG(H82-F82)/LOG(F82-G82)</f>
        <v>1.465699413339707</v>
      </c>
      <c r="U202" s="145">
        <f>LOG(H83-F83)/LOG(F83-G83)</f>
        <v>1.1336058142607317</v>
      </c>
      <c r="V202" s="145">
        <f>LOG(H84-F84)/LOG(F84-G84)</f>
        <v>1.0886981089280283</v>
      </c>
      <c r="W202" s="145">
        <f>LOG(H85-F85)/LOG(F85-G85)</f>
        <v>1.1187491387321278</v>
      </c>
      <c r="X202" s="145">
        <f>LOG(H86-F86)/LOG(F86-G86)</f>
        <v>1.1057401510870521</v>
      </c>
      <c r="Y202" s="20"/>
      <c r="Z202" s="104">
        <f t="shared" si="68"/>
        <v>1.0696266066848523</v>
      </c>
      <c r="AA202" s="105">
        <f t="shared" si="65"/>
        <v>1.1107997087926582</v>
      </c>
      <c r="AB202" s="106">
        <f t="shared" si="65"/>
        <v>1.1117175105570891</v>
      </c>
      <c r="AC202" s="107">
        <f t="shared" si="65"/>
        <v>1.1128049853177484</v>
      </c>
      <c r="AD202" s="108">
        <f t="shared" si="65"/>
        <v>1.1029455895363474</v>
      </c>
      <c r="AE202" s="109">
        <f t="shared" si="65"/>
        <v>1.0900458140595664</v>
      </c>
      <c r="AF202" s="110">
        <f t="shared" si="65"/>
        <v>1.1268678803286594</v>
      </c>
      <c r="AG202" s="111">
        <f t="shared" si="65"/>
        <v>1.465699413339707</v>
      </c>
      <c r="AH202" s="112">
        <f t="shared" si="65"/>
        <v>1.1336058142607317</v>
      </c>
      <c r="AI202" s="113">
        <f t="shared" si="65"/>
        <v>1.0886981089280283</v>
      </c>
      <c r="AJ202" s="114">
        <f t="shared" si="65"/>
        <v>1.1187491387321278</v>
      </c>
      <c r="AK202" s="115">
        <f t="shared" si="65"/>
        <v>1.1057401510870521</v>
      </c>
      <c r="AL202" s="22"/>
      <c r="AM202" s="22"/>
      <c r="AN202" s="3"/>
      <c r="AO202" s="472" t="s">
        <v>473</v>
      </c>
      <c r="AP202" s="40">
        <f t="shared" si="64"/>
        <v>0.17</v>
      </c>
      <c r="AQ202" s="24"/>
      <c r="AR202" s="41">
        <f t="shared" si="66"/>
        <v>0.80127471132754846</v>
      </c>
      <c r="AT202" s="42">
        <f t="shared" si="63"/>
        <v>5.0380895884779342</v>
      </c>
      <c r="AU202" s="24"/>
      <c r="AV202" s="26">
        <f t="shared" si="67"/>
        <v>0</v>
      </c>
      <c r="AX202" s="1"/>
      <c r="AY202" s="1"/>
      <c r="AZ202" s="1"/>
    </row>
    <row r="203" spans="1:52" ht="15">
      <c r="A203" s="472" t="s">
        <v>474</v>
      </c>
      <c r="B203" s="462" t="s">
        <v>220</v>
      </c>
      <c r="C203" s="477">
        <v>0.26</v>
      </c>
      <c r="D203" s="477">
        <v>587.63</v>
      </c>
      <c r="E203" s="477">
        <v>3403.57</v>
      </c>
      <c r="F203" s="477">
        <v>521.55999999999995</v>
      </c>
      <c r="G203" s="477">
        <v>192.3</v>
      </c>
      <c r="H203" s="477">
        <v>1227.93</v>
      </c>
      <c r="I203" s="1"/>
      <c r="J203" s="1"/>
      <c r="K203" s="252"/>
      <c r="L203" s="20"/>
      <c r="M203" s="145">
        <f>LOG(H87-F87)/LOG(F87-G87)</f>
        <v>1.0756765882908577</v>
      </c>
      <c r="N203" s="145">
        <f>LOG(H88-F88)/LOG(F88-G88)</f>
        <v>1.1225758863678419</v>
      </c>
      <c r="O203" s="145">
        <f>LOG(H89-F89)/LOG(F89-G89)</f>
        <v>1.1144959846751326</v>
      </c>
      <c r="P203" s="145">
        <f>LOG(H90-F90)/LOG(F90-G90)</f>
        <v>1.120347864128076</v>
      </c>
      <c r="Q203" s="145">
        <f>LOG(H91-F91)/LOG(F91-G91)</f>
        <v>1.130840293215565</v>
      </c>
      <c r="R203" s="145">
        <f>LOG(H92-F92)/LOG(F92-G92)</f>
        <v>1.153610210093323</v>
      </c>
      <c r="S203" s="145">
        <f>LOG(H93-F93)/LOG(F93-G93)</f>
        <v>1.148966193882742</v>
      </c>
      <c r="T203" s="145">
        <f>LOG(H94-F94)/LOG(F94-G94)</f>
        <v>1.1165054662113105</v>
      </c>
      <c r="U203" s="145">
        <f>LOG(H95-F95)/LOG(F95-G95)</f>
        <v>1.0879518591805073</v>
      </c>
      <c r="V203" s="145">
        <f>LOG(H96-F96)/LOG(F96-G96)</f>
        <v>1.112140462530282</v>
      </c>
      <c r="W203" s="145">
        <f>LOG(H97-F97)/LOG(F97-G97)</f>
        <v>1.1133983450894125</v>
      </c>
      <c r="X203" s="145">
        <f>LOG(H98-F98)/LOG(F98-G98)</f>
        <v>1.1039961317577944</v>
      </c>
      <c r="Y203" s="20"/>
      <c r="Z203" s="116">
        <f t="shared" si="68"/>
        <v>1.0756765882908577</v>
      </c>
      <c r="AA203" s="117">
        <f t="shared" si="65"/>
        <v>1.1225758863678419</v>
      </c>
      <c r="AB203" s="118">
        <f t="shared" si="65"/>
        <v>1.1144959846751326</v>
      </c>
      <c r="AC203" s="119">
        <f t="shared" si="65"/>
        <v>1.120347864128076</v>
      </c>
      <c r="AD203" s="120">
        <f t="shared" si="65"/>
        <v>1.130840293215565</v>
      </c>
      <c r="AE203" s="121">
        <f t="shared" si="65"/>
        <v>1.153610210093323</v>
      </c>
      <c r="AF203" s="122">
        <f t="shared" si="65"/>
        <v>1.148966193882742</v>
      </c>
      <c r="AG203" s="123">
        <f t="shared" si="65"/>
        <v>1.1165054662113105</v>
      </c>
      <c r="AH203" s="124">
        <f t="shared" si="65"/>
        <v>1.0879518591805073</v>
      </c>
      <c r="AI203" s="125">
        <f t="shared" si="65"/>
        <v>1.112140462530282</v>
      </c>
      <c r="AJ203" s="126">
        <f t="shared" si="65"/>
        <v>1.1133983450894125</v>
      </c>
      <c r="AK203" s="127">
        <f t="shared" si="65"/>
        <v>1.1039961317577944</v>
      </c>
      <c r="AL203" s="22"/>
      <c r="AM203" s="22"/>
      <c r="AN203" s="3"/>
      <c r="AO203" s="472" t="s">
        <v>474</v>
      </c>
      <c r="AP203" s="40">
        <f t="shared" si="64"/>
        <v>0.26</v>
      </c>
      <c r="AQ203" s="24"/>
      <c r="AR203" s="41">
        <f t="shared" si="66"/>
        <v>0.81066949935850563</v>
      </c>
      <c r="AT203" s="42">
        <f t="shared" si="63"/>
        <v>4.695421247947908</v>
      </c>
      <c r="AU203" s="24"/>
      <c r="AV203" s="26">
        <f t="shared" si="67"/>
        <v>0</v>
      </c>
      <c r="AX203" s="1"/>
      <c r="AY203" s="1"/>
      <c r="AZ203" s="1"/>
    </row>
    <row r="204" spans="1:52" ht="15">
      <c r="A204" s="472" t="s">
        <v>475</v>
      </c>
      <c r="B204" s="462" t="s">
        <v>221</v>
      </c>
      <c r="C204" s="477">
        <v>0.35</v>
      </c>
      <c r="D204" s="477">
        <v>609.35</v>
      </c>
      <c r="E204" s="477">
        <v>6200.22</v>
      </c>
      <c r="F204" s="477">
        <v>534.55999999999995</v>
      </c>
      <c r="G204" s="477">
        <v>200.72</v>
      </c>
      <c r="H204" s="477">
        <v>1229.44</v>
      </c>
      <c r="I204" s="1"/>
      <c r="J204" s="1"/>
      <c r="K204" s="252"/>
      <c r="L204" s="20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2"/>
      <c r="Y204" s="20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22"/>
      <c r="AM204" s="22"/>
      <c r="AN204" s="3"/>
      <c r="AO204" s="472" t="s">
        <v>475</v>
      </c>
      <c r="AP204" s="40">
        <f t="shared" si="64"/>
        <v>0.35</v>
      </c>
      <c r="AQ204" s="24"/>
      <c r="AR204" s="41">
        <f t="shared" si="66"/>
        <v>0.84063349290217559</v>
      </c>
      <c r="AT204" s="42">
        <f t="shared" si="63"/>
        <v>8.5535613282381675</v>
      </c>
      <c r="AU204" s="24"/>
      <c r="AV204" s="26">
        <f t="shared" si="67"/>
        <v>0</v>
      </c>
      <c r="AX204" s="1"/>
      <c r="AY204" s="1"/>
      <c r="AZ204" s="1"/>
    </row>
    <row r="205" spans="1:52" ht="20">
      <c r="A205" s="472" t="s">
        <v>476</v>
      </c>
      <c r="B205" s="462" t="s">
        <v>274</v>
      </c>
      <c r="C205" s="477">
        <v>0.51</v>
      </c>
      <c r="D205" s="477">
        <v>640.72</v>
      </c>
      <c r="E205" s="477">
        <v>6017.61</v>
      </c>
      <c r="F205" s="477">
        <v>549.12</v>
      </c>
      <c r="G205" s="477">
        <v>198.59</v>
      </c>
      <c r="H205" s="477">
        <v>1276.18</v>
      </c>
      <c r="I205" s="1"/>
      <c r="J205" s="1"/>
      <c r="K205" s="252"/>
      <c r="L205" s="20"/>
      <c r="M205" s="3" t="s">
        <v>20</v>
      </c>
      <c r="N205" s="21" t="s">
        <v>33</v>
      </c>
      <c r="O205" s="3"/>
      <c r="P205" s="3"/>
      <c r="Q205" s="3"/>
      <c r="R205" s="3"/>
      <c r="S205" s="3"/>
      <c r="T205" s="3" t="s">
        <v>29</v>
      </c>
      <c r="U205" s="3"/>
      <c r="V205" s="3"/>
      <c r="W205" s="3"/>
      <c r="X205" s="22"/>
      <c r="Y205" s="20"/>
      <c r="Z205" s="3" t="s">
        <v>17</v>
      </c>
      <c r="AA205" s="21" t="s">
        <v>33</v>
      </c>
      <c r="AB205" s="3"/>
      <c r="AC205" s="3"/>
      <c r="AD205" s="3"/>
      <c r="AE205" s="3"/>
      <c r="AF205" s="3"/>
      <c r="AG205" s="3" t="s">
        <v>29</v>
      </c>
      <c r="AH205" s="3"/>
      <c r="AI205" s="3"/>
      <c r="AJ205" s="3"/>
      <c r="AK205" s="3"/>
      <c r="AL205" s="22"/>
      <c r="AM205" s="22"/>
      <c r="AN205" s="3"/>
      <c r="AO205" s="472" t="s">
        <v>476</v>
      </c>
      <c r="AP205" s="40">
        <f t="shared" si="64"/>
        <v>0.51</v>
      </c>
      <c r="AQ205" s="24"/>
      <c r="AR205" s="41">
        <f t="shared" si="66"/>
        <v>0.88391021838398609</v>
      </c>
      <c r="AT205" s="42">
        <f t="shared" si="63"/>
        <v>8.3016402941217038</v>
      </c>
      <c r="AU205" s="24"/>
      <c r="AV205" s="26">
        <f t="shared" si="67"/>
        <v>0</v>
      </c>
      <c r="AX205" s="1"/>
      <c r="AY205" s="1"/>
      <c r="AZ205" s="1"/>
    </row>
    <row r="206" spans="1:52" ht="15">
      <c r="A206" s="472" t="s">
        <v>477</v>
      </c>
      <c r="B206" s="465" t="s">
        <v>222</v>
      </c>
      <c r="C206" s="477">
        <v>0</v>
      </c>
      <c r="D206" s="477">
        <v>611.38</v>
      </c>
      <c r="E206" s="477">
        <v>0</v>
      </c>
      <c r="F206" s="477">
        <v>550.67999999999995</v>
      </c>
      <c r="G206" s="477">
        <v>200.46</v>
      </c>
      <c r="H206" s="477">
        <v>1220.08</v>
      </c>
      <c r="I206" s="1"/>
      <c r="J206" s="1"/>
      <c r="K206" s="252"/>
      <c r="L206" s="20"/>
      <c r="M206" s="145">
        <f>LOG(H99-F99)/LOG(F99-G99)</f>
        <v>1.1165472913465093</v>
      </c>
      <c r="N206" s="145">
        <f>LOG(H100-F100)/LOG(F100-G100)</f>
        <v>1.1156451184760372</v>
      </c>
      <c r="O206" s="145">
        <f>LOG(H101-F101)/LOG(F101-G101)</f>
        <v>1.1287120035552445</v>
      </c>
      <c r="P206" s="145">
        <f>LOG(H102-F102)/LOG(F102-G102)</f>
        <v>1.0817485440573442</v>
      </c>
      <c r="Q206" s="145">
        <f>LOG(H103-F103)/LOG(F103-G103)</f>
        <v>1.1012418927700711</v>
      </c>
      <c r="R206" s="145">
        <f>LOG(H104-F104)/LOG(F104-G104)</f>
        <v>1.0982858194701992</v>
      </c>
      <c r="S206" s="145">
        <f>LOG(H105-F105)/LOG(F105-G105)</f>
        <v>1.1102095603620461</v>
      </c>
      <c r="T206" s="145">
        <f>LOG(H106-F106)/LOG(F106-G106)</f>
        <v>1.1299637562492477</v>
      </c>
      <c r="U206" s="145">
        <f>LOG(H107-F107)/LOG(F107-G107)</f>
        <v>1.0999160474844205</v>
      </c>
      <c r="V206" s="145">
        <f>LOG(H108-F108)/LOG(F108-G108)</f>
        <v>1.1705016761495362</v>
      </c>
      <c r="W206" s="145">
        <f>LOG(H109-F109)/LOG(F109-G109)</f>
        <v>1.1195341207264147</v>
      </c>
      <c r="X206" s="145">
        <f>LOG(H110-F110)/LOG(F110-G110)</f>
        <v>1.2553066705098892</v>
      </c>
      <c r="Y206" s="20"/>
      <c r="Z206" s="363">
        <f>M206</f>
        <v>1.1165472913465093</v>
      </c>
      <c r="AA206" s="364">
        <f t="shared" ref="AA206:AK213" si="69">N206</f>
        <v>1.1156451184760372</v>
      </c>
      <c r="AB206" s="365">
        <f t="shared" si="69"/>
        <v>1.1287120035552445</v>
      </c>
      <c r="AC206" s="366">
        <f t="shared" si="69"/>
        <v>1.0817485440573442</v>
      </c>
      <c r="AD206" s="367">
        <f t="shared" si="69"/>
        <v>1.1012418927700711</v>
      </c>
      <c r="AE206" s="368">
        <f t="shared" si="69"/>
        <v>1.0982858194701992</v>
      </c>
      <c r="AF206" s="369">
        <f t="shared" si="69"/>
        <v>1.1102095603620461</v>
      </c>
      <c r="AG206" s="370">
        <f t="shared" si="69"/>
        <v>1.1299637562492477</v>
      </c>
      <c r="AH206" s="371">
        <f t="shared" si="69"/>
        <v>1.0999160474844205</v>
      </c>
      <c r="AI206" s="372">
        <f t="shared" si="69"/>
        <v>1.1705016761495362</v>
      </c>
      <c r="AJ206" s="373">
        <f t="shared" si="69"/>
        <v>1.1195341207264147</v>
      </c>
      <c r="AK206" s="374">
        <f t="shared" si="69"/>
        <v>1.2553066705098892</v>
      </c>
      <c r="AL206" s="22"/>
      <c r="AM206" s="22"/>
      <c r="AN206" s="3"/>
      <c r="AO206" s="472" t="s">
        <v>477</v>
      </c>
      <c r="AP206" s="40">
        <f t="shared" si="64"/>
        <v>0</v>
      </c>
      <c r="AQ206" s="24"/>
      <c r="AR206" s="41">
        <f t="shared" si="66"/>
        <v>0.84343399506118333</v>
      </c>
      <c r="AT206" s="42">
        <f t="shared" si="63"/>
        <v>0</v>
      </c>
      <c r="AU206" s="24"/>
      <c r="AV206" s="26">
        <f t="shared" si="67"/>
        <v>0</v>
      </c>
      <c r="AX206" s="1"/>
      <c r="AY206" s="1"/>
      <c r="AZ206" s="1"/>
    </row>
    <row r="207" spans="1:52" ht="15">
      <c r="A207" s="472" t="s">
        <v>478</v>
      </c>
      <c r="B207" s="462" t="s">
        <v>223</v>
      </c>
      <c r="C207" s="477">
        <v>0.45</v>
      </c>
      <c r="D207" s="477">
        <v>605.20000000000005</v>
      </c>
      <c r="E207" s="477">
        <v>9310.08</v>
      </c>
      <c r="F207" s="477">
        <v>527.28</v>
      </c>
      <c r="G207" s="477">
        <v>184.03</v>
      </c>
      <c r="H207" s="477">
        <v>1122.32</v>
      </c>
      <c r="I207" s="1"/>
      <c r="J207" s="1"/>
      <c r="K207" s="252"/>
      <c r="L207" s="20"/>
      <c r="M207" s="145">
        <f>LOG(H111-F111)/LOG(F111-G111)</f>
        <v>1.2075922273842385</v>
      </c>
      <c r="N207" s="145">
        <f>LOG(H112-F112)/LOG(F112-G112)</f>
        <v>1.0879864028022286</v>
      </c>
      <c r="O207" s="145">
        <f>LOG(H113-F113)/LOG(F113-G113)</f>
        <v>1.0991184089201684</v>
      </c>
      <c r="P207" s="145">
        <f>LOG(H114-F114)/LOG(F114-G114)</f>
        <v>1.3605104838522408</v>
      </c>
      <c r="Q207" s="145">
        <f>LOG(H115-F115)/LOG(F115-G115)</f>
        <v>1.1198968008488075</v>
      </c>
      <c r="R207" s="145">
        <f>LOG(H116-F116)/LOG(F116-G116)</f>
        <v>1.1036667214631071</v>
      </c>
      <c r="S207" s="145">
        <f>LOG(H117-F117)/LOG(F117-G117)</f>
        <v>1.1128202071325204</v>
      </c>
      <c r="T207" s="145">
        <f>LOG(H118-F118)/LOG(F118-G118)</f>
        <v>1.1604021632102008</v>
      </c>
      <c r="U207" s="145">
        <f>LOG(H119-F119)/LOG(F119-G119)</f>
        <v>1.1329976750437223</v>
      </c>
      <c r="V207" s="145">
        <f>LOG(H120-F120)/LOG(F120-G120)</f>
        <v>1.1477231728790587</v>
      </c>
      <c r="W207" s="145">
        <f>LOG(H121-F121)/LOG(F121-G121)</f>
        <v>1.1411470482544146</v>
      </c>
      <c r="X207" s="145">
        <f>LOG(H122-F122)/LOG(F122-G122)</f>
        <v>1.0962688210628395</v>
      </c>
      <c r="Y207" s="20"/>
      <c r="Z207" s="375">
        <f t="shared" ref="Z207:Z213" si="70">M207</f>
        <v>1.2075922273842385</v>
      </c>
      <c r="AA207" s="376">
        <f t="shared" si="69"/>
        <v>1.0879864028022286</v>
      </c>
      <c r="AB207" s="377">
        <f t="shared" si="69"/>
        <v>1.0991184089201684</v>
      </c>
      <c r="AC207" s="378">
        <f t="shared" si="69"/>
        <v>1.3605104838522408</v>
      </c>
      <c r="AD207" s="379">
        <f t="shared" si="69"/>
        <v>1.1198968008488075</v>
      </c>
      <c r="AE207" s="380">
        <f t="shared" si="69"/>
        <v>1.1036667214631071</v>
      </c>
      <c r="AF207" s="381">
        <f t="shared" si="69"/>
        <v>1.1128202071325204</v>
      </c>
      <c r="AG207" s="382">
        <f t="shared" si="69"/>
        <v>1.1604021632102008</v>
      </c>
      <c r="AH207" s="383">
        <f t="shared" si="69"/>
        <v>1.1329976750437223</v>
      </c>
      <c r="AI207" s="384">
        <f t="shared" si="69"/>
        <v>1.1477231728790587</v>
      </c>
      <c r="AJ207" s="385">
        <f t="shared" si="69"/>
        <v>1.1411470482544146</v>
      </c>
      <c r="AK207" s="386">
        <f t="shared" si="69"/>
        <v>1.0962688210628395</v>
      </c>
      <c r="AL207" s="22"/>
      <c r="AM207" s="22"/>
      <c r="AN207" s="3"/>
      <c r="AO207" s="472" t="s">
        <v>478</v>
      </c>
      <c r="AP207" s="40">
        <f t="shared" si="64"/>
        <v>0.45</v>
      </c>
      <c r="AQ207" s="24"/>
      <c r="AR207" s="41">
        <f t="shared" si="66"/>
        <v>0.83490832838991824</v>
      </c>
      <c r="AT207" s="42">
        <f t="shared" si="63"/>
        <v>12.84379268006677</v>
      </c>
      <c r="AU207" s="24"/>
      <c r="AV207" s="26">
        <f t="shared" si="67"/>
        <v>0</v>
      </c>
      <c r="AX207" s="1"/>
      <c r="AY207" s="1"/>
      <c r="AZ207" s="1"/>
    </row>
    <row r="208" spans="1:52" ht="15">
      <c r="A208" s="472" t="s">
        <v>479</v>
      </c>
      <c r="B208" s="462" t="s">
        <v>224</v>
      </c>
      <c r="C208" s="477">
        <v>0.96</v>
      </c>
      <c r="D208" s="477">
        <v>639.65</v>
      </c>
      <c r="E208" s="477">
        <v>5902.38</v>
      </c>
      <c r="F208" s="477">
        <v>551.20000000000005</v>
      </c>
      <c r="G208" s="477">
        <v>217.31</v>
      </c>
      <c r="H208" s="477">
        <v>1178.6300000000001</v>
      </c>
      <c r="I208" s="1"/>
      <c r="J208" s="1"/>
      <c r="K208" s="252"/>
      <c r="L208" s="20"/>
      <c r="M208" s="145">
        <f>LOG(H123-F123)/LOG(F123-G123)</f>
        <v>1.1000927926893245</v>
      </c>
      <c r="N208" s="145">
        <f>LOG(H124-F124)/LOG(F124-G124)</f>
        <v>1.1073058064156736</v>
      </c>
      <c r="O208" s="145">
        <f>LOG(H125-F125)/LOG(F125-G125)</f>
        <v>1.0961829937837668</v>
      </c>
      <c r="P208" s="145">
        <f>LOG(H126-F126)/LOG(F126-G126)</f>
        <v>1.100050196293503</v>
      </c>
      <c r="Q208" s="145">
        <f>LOG(H127-F127)/LOG(F127-G127)</f>
        <v>1.1149950026732502</v>
      </c>
      <c r="R208" s="145">
        <f>LOG(H128-F128)/LOG(F128-G128)</f>
        <v>1.0968481758762945</v>
      </c>
      <c r="S208" s="145">
        <f>LOG(H129-F129)/LOG(F129-G129)</f>
        <v>1.1167893033731846</v>
      </c>
      <c r="T208" s="145">
        <f>LOG(H130-F130)/LOG(F130-G130)</f>
        <v>1.0896657076767209</v>
      </c>
      <c r="U208" s="145">
        <f>LOG(H131-F131)/LOG(F131-G131)</f>
        <v>1.1105776353251207</v>
      </c>
      <c r="V208" s="145">
        <f>LOG(H132-F132)/LOG(F132-G132)</f>
        <v>1.1052380350539028</v>
      </c>
      <c r="W208" s="145">
        <f>LOG(H133-F133)/LOG(F133-G133)</f>
        <v>1.1056084098835335</v>
      </c>
      <c r="X208" s="145">
        <f>LOG(H134-F134)/LOG(F134-G134)</f>
        <v>1.1278183182264747</v>
      </c>
      <c r="Y208" s="20"/>
      <c r="Z208" s="387">
        <f t="shared" si="70"/>
        <v>1.1000927926893245</v>
      </c>
      <c r="AA208" s="388">
        <f t="shared" si="69"/>
        <v>1.1073058064156736</v>
      </c>
      <c r="AB208" s="389">
        <f t="shared" si="69"/>
        <v>1.0961829937837668</v>
      </c>
      <c r="AC208" s="390">
        <f t="shared" si="69"/>
        <v>1.100050196293503</v>
      </c>
      <c r="AD208" s="391">
        <f t="shared" si="69"/>
        <v>1.1149950026732502</v>
      </c>
      <c r="AE208" s="392">
        <f t="shared" si="69"/>
        <v>1.0968481758762945</v>
      </c>
      <c r="AF208" s="393">
        <f t="shared" si="69"/>
        <v>1.1167893033731846</v>
      </c>
      <c r="AG208" s="394">
        <f t="shared" si="69"/>
        <v>1.0896657076767209</v>
      </c>
      <c r="AH208" s="395">
        <f t="shared" si="69"/>
        <v>1.1105776353251207</v>
      </c>
      <c r="AI208" s="396">
        <f t="shared" si="69"/>
        <v>1.1052380350539028</v>
      </c>
      <c r="AJ208" s="397">
        <f t="shared" si="69"/>
        <v>1.1056084098835335</v>
      </c>
      <c r="AK208" s="398">
        <f t="shared" si="69"/>
        <v>1.1278183182264747</v>
      </c>
      <c r="AL208" s="22"/>
      <c r="AM208" s="22"/>
      <c r="AN208" s="3"/>
      <c r="AO208" s="472" t="s">
        <v>479</v>
      </c>
      <c r="AP208" s="40">
        <f t="shared" si="64"/>
        <v>0.96</v>
      </c>
      <c r="AQ208" s="24"/>
      <c r="AR208" s="41">
        <f>D208/$D$238</f>
        <v>1.1314230122932696</v>
      </c>
      <c r="AT208" s="42">
        <f>E208/$D$238</f>
        <v>10.440222870788007</v>
      </c>
      <c r="AU208" s="24"/>
      <c r="AV208" s="26">
        <f t="shared" si="67"/>
        <v>0</v>
      </c>
      <c r="AX208" s="1"/>
      <c r="AY208" s="1"/>
      <c r="AZ208" s="1"/>
    </row>
    <row r="209" spans="1:52" ht="15">
      <c r="A209" s="472" t="s">
        <v>480</v>
      </c>
      <c r="B209" s="465" t="s">
        <v>238</v>
      </c>
      <c r="C209" s="477">
        <v>93.9</v>
      </c>
      <c r="D209" s="477">
        <v>5322.15</v>
      </c>
      <c r="E209" s="477">
        <v>5531.09</v>
      </c>
      <c r="F209" s="477">
        <v>4885.92</v>
      </c>
      <c r="G209" s="477">
        <v>2455.34</v>
      </c>
      <c r="H209" s="477">
        <v>9419.85</v>
      </c>
      <c r="I209" s="1"/>
      <c r="J209" s="1"/>
      <c r="K209" s="252"/>
      <c r="L209" s="20"/>
      <c r="M209" s="145">
        <f>LOG(H135-F135)/LOG(F135-G135)</f>
        <v>1.1161181915798948</v>
      </c>
      <c r="N209" s="145">
        <f>LOG(H136-F136)/LOG(F136-G136)</f>
        <v>1.1200828218409455</v>
      </c>
      <c r="O209" s="145">
        <f>LOG(H137-F137)/LOG(F137-G137)</f>
        <v>1.1135602255177901</v>
      </c>
      <c r="P209" s="145">
        <f>LOG(H138-F138)/LOG(F138-G138)</f>
        <v>1.1065625758144917</v>
      </c>
      <c r="Q209" s="145">
        <f>LOG(H139-F139)/LOG(F139-G139)</f>
        <v>1.1083050959184382</v>
      </c>
      <c r="R209" s="145">
        <f>LOG(H140-F140)/LOG(F140-G140)</f>
        <v>1.1147264951202165</v>
      </c>
      <c r="S209" s="145">
        <f>LOG(H141-F141)/LOG(F141-G141)</f>
        <v>1.1129737874050578</v>
      </c>
      <c r="T209" s="145">
        <f>LOG(H142-F142)/LOG(F142-G142)</f>
        <v>1.1450554742118297</v>
      </c>
      <c r="U209" s="145">
        <f>LOG(H143-F143)/LOG(F143-G143)</f>
        <v>1.0815460493308917</v>
      </c>
      <c r="V209" s="145">
        <f>LOG(H144-F144)/LOG(F144-G144)</f>
        <v>1.1148966228257069</v>
      </c>
      <c r="W209" s="145">
        <f>LOG(H145-F145)/LOG(F145-G145)</f>
        <v>1.1414793606194633</v>
      </c>
      <c r="X209" s="145">
        <f>LOG(H146-F146)/LOG(F146-G146)</f>
        <v>1.1414373159555335</v>
      </c>
      <c r="Y209" s="20"/>
      <c r="Z209" s="399">
        <f t="shared" si="70"/>
        <v>1.1161181915798948</v>
      </c>
      <c r="AA209" s="400">
        <f t="shared" si="69"/>
        <v>1.1200828218409455</v>
      </c>
      <c r="AB209" s="401">
        <f t="shared" si="69"/>
        <v>1.1135602255177901</v>
      </c>
      <c r="AC209" s="402">
        <f t="shared" si="69"/>
        <v>1.1065625758144917</v>
      </c>
      <c r="AD209" s="403">
        <f t="shared" si="69"/>
        <v>1.1083050959184382</v>
      </c>
      <c r="AE209" s="404">
        <f t="shared" si="69"/>
        <v>1.1147264951202165</v>
      </c>
      <c r="AF209" s="405">
        <f t="shared" si="69"/>
        <v>1.1129737874050578</v>
      </c>
      <c r="AG209" s="406">
        <f t="shared" si="69"/>
        <v>1.1450554742118297</v>
      </c>
      <c r="AH209" s="407">
        <f t="shared" si="69"/>
        <v>1.0815460493308917</v>
      </c>
      <c r="AI209" s="408">
        <f t="shared" si="69"/>
        <v>1.1148966228257069</v>
      </c>
      <c r="AJ209" s="409">
        <f t="shared" si="69"/>
        <v>1.1414793606194633</v>
      </c>
      <c r="AK209" s="410">
        <f t="shared" si="69"/>
        <v>1.1414373159555335</v>
      </c>
      <c r="AL209" s="22"/>
      <c r="AM209" s="22"/>
      <c r="AN209" s="3"/>
      <c r="AO209" s="472" t="s">
        <v>480</v>
      </c>
      <c r="AP209" s="40">
        <f t="shared" si="64"/>
        <v>93.9</v>
      </c>
      <c r="AQ209" s="24"/>
      <c r="AR209" s="41">
        <f t="shared" si="66"/>
        <v>7.3422130864844721</v>
      </c>
      <c r="AT209" s="42">
        <f>E209/$D$236</f>
        <v>7.6304578752052095</v>
      </c>
      <c r="AU209" s="24"/>
      <c r="AV209" s="26">
        <f t="shared" si="67"/>
        <v>1</v>
      </c>
      <c r="AX209" s="1"/>
      <c r="AY209" s="1"/>
      <c r="AZ209" s="1"/>
    </row>
    <row r="210" spans="1:52" ht="15">
      <c r="A210" s="472" t="s">
        <v>481</v>
      </c>
      <c r="B210" s="462" t="s">
        <v>225</v>
      </c>
      <c r="C210" s="477">
        <v>0.26</v>
      </c>
      <c r="D210" s="477">
        <v>588.77</v>
      </c>
      <c r="E210" s="477">
        <v>12016.16</v>
      </c>
      <c r="F210" s="477">
        <v>510.64</v>
      </c>
      <c r="G210" s="477">
        <v>172.64</v>
      </c>
      <c r="H210" s="477">
        <v>1157.57</v>
      </c>
      <c r="I210" s="1"/>
      <c r="J210" s="1"/>
      <c r="K210" s="252"/>
      <c r="L210" s="20"/>
      <c r="M210" s="145">
        <f>LOG(H147-F147)/LOG(F147-G147)</f>
        <v>1.1084312207176712</v>
      </c>
      <c r="N210" s="145">
        <f>LOG(H148-F148)/LOG(F148-G148)</f>
        <v>1.1075771240153551</v>
      </c>
      <c r="O210" s="145">
        <f>LOG(H149-F149)/LOG(F149-G149)</f>
        <v>1.0471339915558386</v>
      </c>
      <c r="P210" s="145">
        <f>LOG(H150-F150)/LOG(F150-G150)</f>
        <v>1.1036566375505343</v>
      </c>
      <c r="Q210" s="145">
        <f>LOG(H151-F151)/LOG(F151-G151)</f>
        <v>1.1598717157113705</v>
      </c>
      <c r="R210" s="145">
        <f>LOG(H152-F152)/LOG(F152-G152)</f>
        <v>1.1154591904105964</v>
      </c>
      <c r="S210" s="145">
        <f>LOG(H153-F153)/LOG(F153-G153)</f>
        <v>1.1111594255828452</v>
      </c>
      <c r="T210" s="145">
        <f>LOG(H154-F154)/LOG(F154-G154)</f>
        <v>1.0953199335623727</v>
      </c>
      <c r="U210" s="145">
        <f>LOG(H155-F155)/LOG(F155-G155)</f>
        <v>1.1120477480144995</v>
      </c>
      <c r="V210" s="145">
        <f>LOG(H156-F156)/LOG(F156-G156)</f>
        <v>1.108135719229649</v>
      </c>
      <c r="W210" s="145">
        <f>LOG(H157-F157)/LOG(F157-G157)</f>
        <v>1.1072622798075675</v>
      </c>
      <c r="X210" s="145">
        <f>LOG(H158-F158)/LOG(F158-G158)</f>
        <v>1.104713775146164</v>
      </c>
      <c r="Y210" s="20"/>
      <c r="Z210" s="411">
        <f t="shared" si="70"/>
        <v>1.1084312207176712</v>
      </c>
      <c r="AA210" s="412">
        <f t="shared" si="69"/>
        <v>1.1075771240153551</v>
      </c>
      <c r="AB210" s="413">
        <f t="shared" si="69"/>
        <v>1.0471339915558386</v>
      </c>
      <c r="AC210" s="414">
        <f t="shared" si="69"/>
        <v>1.1036566375505343</v>
      </c>
      <c r="AD210" s="415">
        <f t="shared" si="69"/>
        <v>1.1598717157113705</v>
      </c>
      <c r="AE210" s="416">
        <f t="shared" si="69"/>
        <v>1.1154591904105964</v>
      </c>
      <c r="AF210" s="417">
        <f t="shared" si="69"/>
        <v>1.1111594255828452</v>
      </c>
      <c r="AG210" s="418">
        <f t="shared" si="69"/>
        <v>1.0953199335623727</v>
      </c>
      <c r="AH210" s="419">
        <f t="shared" si="69"/>
        <v>1.1120477480144995</v>
      </c>
      <c r="AI210" s="420">
        <f t="shared" si="69"/>
        <v>1.108135719229649</v>
      </c>
      <c r="AJ210" s="421">
        <f t="shared" si="69"/>
        <v>1.1072622798075675</v>
      </c>
      <c r="AK210" s="422">
        <f t="shared" si="69"/>
        <v>1.104713775146164</v>
      </c>
      <c r="AL210" s="22"/>
      <c r="AM210" s="22"/>
      <c r="AN210" s="3"/>
      <c r="AO210" s="472" t="s">
        <v>481</v>
      </c>
      <c r="AP210" s="40">
        <f t="shared" si="64"/>
        <v>0.26</v>
      </c>
      <c r="AQ210" s="24"/>
      <c r="AR210" s="41">
        <f>D210/$D$235</f>
        <v>0.8646049018312113</v>
      </c>
      <c r="AT210" s="42">
        <f>E210/$D$235</f>
        <v>17.645652525074524</v>
      </c>
      <c r="AU210" s="24"/>
      <c r="AV210" s="26">
        <f t="shared" si="67"/>
        <v>0</v>
      </c>
      <c r="AX210" s="1"/>
      <c r="AY210" s="1"/>
      <c r="AZ210" s="1"/>
    </row>
    <row r="211" spans="1:52" ht="15">
      <c r="A211" s="472" t="s">
        <v>482</v>
      </c>
      <c r="B211" s="462" t="s">
        <v>227</v>
      </c>
      <c r="C211" s="477">
        <v>95.2</v>
      </c>
      <c r="D211" s="477">
        <v>13122.3</v>
      </c>
      <c r="E211" s="477">
        <v>13684.42</v>
      </c>
      <c r="F211" s="477">
        <v>9881.0400000000009</v>
      </c>
      <c r="G211" s="477">
        <v>2712.63</v>
      </c>
      <c r="H211" s="477">
        <v>33851.94</v>
      </c>
      <c r="I211" s="1"/>
      <c r="J211" s="1"/>
      <c r="K211" s="252"/>
      <c r="L211" s="20"/>
      <c r="M211" s="145">
        <f>LOG(H159-F159)/LOG(F159-G159)</f>
        <v>1.0989543367952808</v>
      </c>
      <c r="N211" s="145">
        <f>LOG(H160-F160)/LOG(F160-G160)</f>
        <v>1.1047407437117982</v>
      </c>
      <c r="O211" s="145">
        <f>LOG(H161-F161)/LOG(F161-G161)</f>
        <v>1.1170511012580004</v>
      </c>
      <c r="P211" s="145">
        <f>LOG(H162-F162)/LOG(F162-G162)</f>
        <v>1.0929267548388051</v>
      </c>
      <c r="Q211" s="145">
        <f>LOG(H163-F163)/LOG(F163-G163)</f>
        <v>1.1546603749659234</v>
      </c>
      <c r="R211" s="145">
        <f>LOG(H164-F164)/LOG(F164-G164)</f>
        <v>1.0975205599537483</v>
      </c>
      <c r="S211" s="145">
        <f>LOG(H165-F165)/LOG(F165-G165)</f>
        <v>1.1031725245638093</v>
      </c>
      <c r="T211" s="145">
        <f>LOG(H166-F166)/LOG(F166-G166)</f>
        <v>1.1228898130064096</v>
      </c>
      <c r="U211" s="145">
        <f>LOG(H167-F167)/LOG(F167-G167)</f>
        <v>1.1053600739799772</v>
      </c>
      <c r="V211" s="145">
        <f>LOG(H168-F168)/LOG(F168-G168)</f>
        <v>1.1562892745409021</v>
      </c>
      <c r="W211" s="145">
        <f>LOG(H169-F169)/LOG(F169-G169)</f>
        <v>1.1121522341862224</v>
      </c>
      <c r="X211" s="145">
        <f>LOG(H170-F170)/LOG(F170-G170)</f>
        <v>1.1031454517904693</v>
      </c>
      <c r="Y211" s="20"/>
      <c r="Z211" s="423">
        <f t="shared" si="70"/>
        <v>1.0989543367952808</v>
      </c>
      <c r="AA211" s="424">
        <f t="shared" si="69"/>
        <v>1.1047407437117982</v>
      </c>
      <c r="AB211" s="425">
        <f t="shared" si="69"/>
        <v>1.1170511012580004</v>
      </c>
      <c r="AC211" s="426">
        <f t="shared" si="69"/>
        <v>1.0929267548388051</v>
      </c>
      <c r="AD211" s="427">
        <f t="shared" si="69"/>
        <v>1.1546603749659234</v>
      </c>
      <c r="AE211" s="428">
        <f t="shared" si="69"/>
        <v>1.0975205599537483</v>
      </c>
      <c r="AF211" s="429">
        <f t="shared" si="69"/>
        <v>1.1031725245638093</v>
      </c>
      <c r="AG211" s="430">
        <f t="shared" si="69"/>
        <v>1.1228898130064096</v>
      </c>
      <c r="AH211" s="431">
        <f t="shared" si="69"/>
        <v>1.1053600739799772</v>
      </c>
      <c r="AI211" s="432">
        <f t="shared" si="69"/>
        <v>1.1562892745409021</v>
      </c>
      <c r="AJ211" s="433">
        <f t="shared" si="69"/>
        <v>1.1121522341862224</v>
      </c>
      <c r="AK211" s="434">
        <f t="shared" si="69"/>
        <v>1.1031454517904693</v>
      </c>
      <c r="AL211" s="22"/>
      <c r="AM211" s="22"/>
      <c r="AN211" s="3"/>
      <c r="AO211" s="472" t="s">
        <v>482</v>
      </c>
      <c r="AP211" s="40">
        <f t="shared" si="64"/>
        <v>95.2</v>
      </c>
      <c r="AQ211" s="24"/>
      <c r="AR211" s="41">
        <f>D211/$D$235</f>
        <v>19.270011894797126</v>
      </c>
      <c r="AT211" s="42">
        <f>E211/$D$235</f>
        <v>20.095481445584973</v>
      </c>
      <c r="AU211" s="24"/>
      <c r="AV211" s="26">
        <f t="shared" si="67"/>
        <v>1</v>
      </c>
      <c r="AX211" s="1"/>
      <c r="AY211" s="1"/>
      <c r="AZ211" s="1"/>
    </row>
    <row r="212" spans="1:52" ht="15">
      <c r="A212" s="472" t="s">
        <v>483</v>
      </c>
      <c r="B212" s="462" t="s">
        <v>228</v>
      </c>
      <c r="C212" s="477">
        <v>0.17</v>
      </c>
      <c r="D212" s="477">
        <v>566.91</v>
      </c>
      <c r="E212" s="477">
        <v>2590.64</v>
      </c>
      <c r="F212" s="477">
        <v>508.56</v>
      </c>
      <c r="G212" s="477">
        <v>190.27</v>
      </c>
      <c r="H212" s="477">
        <v>1124.92</v>
      </c>
      <c r="I212" s="1"/>
      <c r="J212" s="1"/>
      <c r="K212" s="252"/>
      <c r="L212" s="20"/>
      <c r="M212" s="145">
        <f>LOG(H171-F171)/LOG(F171-G171)</f>
        <v>1.1009104576804949</v>
      </c>
      <c r="N212" s="145">
        <f>LOG(H172-F172)/LOG(F172-G172)</f>
        <v>1.1254341424704852</v>
      </c>
      <c r="O212" s="145">
        <f>LOG(H173-F173)/LOG(F173-G173)</f>
        <v>1.1240314255529493</v>
      </c>
      <c r="P212" s="145">
        <f>LOG(H174-F174)/LOG(F174-G174)</f>
        <v>1.1139688803421814</v>
      </c>
      <c r="Q212" s="145">
        <f>LOG(H175-F175)/LOG(F175-G175)</f>
        <v>1.1064537055884844</v>
      </c>
      <c r="R212" s="145">
        <f>LOG(H176-F176)/LOG(F176-G176)</f>
        <v>1.1739608532807226</v>
      </c>
      <c r="S212" s="145">
        <f>LOG(H177-F177)/LOG(F177-G177)</f>
        <v>1.1081455151817803</v>
      </c>
      <c r="T212" s="145">
        <f>LOG(H178-F178)/LOG(F178-G178)</f>
        <v>1.1033613697574711</v>
      </c>
      <c r="U212" s="145">
        <f>LOG(H179-F179)/LOG(F179-G179)</f>
        <v>1.1275458340085867</v>
      </c>
      <c r="V212" s="145">
        <f>LOG(H180-F180)/LOG(F180-G180)</f>
        <v>1.175699335417828</v>
      </c>
      <c r="W212" s="145">
        <f>LOG(H181-F181)/LOG(F181-G181)</f>
        <v>1.1268434483217953</v>
      </c>
      <c r="X212" s="145">
        <f>LOG(H182-F182)/LOG(F182-G182)</f>
        <v>1.452606882764953</v>
      </c>
      <c r="Y212" s="20"/>
      <c r="Z212" s="435">
        <f t="shared" si="70"/>
        <v>1.1009104576804949</v>
      </c>
      <c r="AA212" s="436">
        <f t="shared" si="69"/>
        <v>1.1254341424704852</v>
      </c>
      <c r="AB212" s="437">
        <f t="shared" si="69"/>
        <v>1.1240314255529493</v>
      </c>
      <c r="AC212" s="438">
        <f t="shared" si="69"/>
        <v>1.1139688803421814</v>
      </c>
      <c r="AD212" s="439">
        <f t="shared" si="69"/>
        <v>1.1064537055884844</v>
      </c>
      <c r="AE212" s="440">
        <f t="shared" si="69"/>
        <v>1.1739608532807226</v>
      </c>
      <c r="AF212" s="441">
        <f t="shared" si="69"/>
        <v>1.1081455151817803</v>
      </c>
      <c r="AG212" s="442">
        <f t="shared" si="69"/>
        <v>1.1033613697574711</v>
      </c>
      <c r="AH212" s="443">
        <f t="shared" si="69"/>
        <v>1.1275458340085867</v>
      </c>
      <c r="AI212" s="444">
        <f t="shared" si="69"/>
        <v>1.175699335417828</v>
      </c>
      <c r="AJ212" s="445">
        <f t="shared" si="69"/>
        <v>1.1268434483217953</v>
      </c>
      <c r="AK212" s="446">
        <f t="shared" si="69"/>
        <v>1.452606882764953</v>
      </c>
      <c r="AL212" s="22"/>
      <c r="AM212" s="22"/>
      <c r="AN212" s="3"/>
      <c r="AO212" s="472" t="s">
        <v>483</v>
      </c>
      <c r="AP212" s="40">
        <f t="shared" si="64"/>
        <v>0.17</v>
      </c>
      <c r="AQ212" s="24"/>
      <c r="AR212" s="41">
        <f t="shared" si="66"/>
        <v>0.78208506352863272</v>
      </c>
      <c r="AT212" s="42">
        <f>E212/$D$236</f>
        <v>3.5739373956709475</v>
      </c>
      <c r="AU212" s="24"/>
      <c r="AV212" s="26">
        <f t="shared" si="67"/>
        <v>0</v>
      </c>
      <c r="AX212" s="1"/>
      <c r="AY212" s="1"/>
      <c r="AZ212" s="1"/>
    </row>
    <row r="213" spans="1:52" ht="15">
      <c r="A213" s="472" t="s">
        <v>484</v>
      </c>
      <c r="B213" s="462" t="s">
        <v>229</v>
      </c>
      <c r="C213" s="477">
        <v>0.08</v>
      </c>
      <c r="D213" s="477">
        <v>586.49</v>
      </c>
      <c r="E213" s="477">
        <v>2665.52</v>
      </c>
      <c r="F213" s="477">
        <v>523.12</v>
      </c>
      <c r="G213" s="477">
        <v>207.95</v>
      </c>
      <c r="H213" s="477">
        <v>1181.49</v>
      </c>
      <c r="I213" s="1"/>
      <c r="J213" s="1"/>
      <c r="K213" s="252"/>
      <c r="L213" s="20"/>
      <c r="M213" s="145">
        <f>LOG(H183-F183)/LOG(F183-G183)</f>
        <v>1.1026146957499978</v>
      </c>
      <c r="N213" s="145">
        <f>LOG(H184-F184)/LOG(F184-G184)</f>
        <v>1.107667388034691</v>
      </c>
      <c r="O213" s="145">
        <f>LOG(H185-F185)/LOG(F185-G185)</f>
        <v>1.1366383534368576</v>
      </c>
      <c r="P213" s="145">
        <f>LOG(H186-F186)/LOG(F186-G186)</f>
        <v>1.1576254365470737</v>
      </c>
      <c r="Q213" s="145">
        <f>LOG(H187-F187)/LOG(F187-G187)</f>
        <v>1.1188933277088917</v>
      </c>
      <c r="R213" s="145">
        <f>LOG(H188-F188)/LOG(F188-G188)</f>
        <v>1.127404798509716</v>
      </c>
      <c r="S213" s="145">
        <f>LOG(H189-F189)/LOG(F189-G189)</f>
        <v>1.1260642643069805</v>
      </c>
      <c r="T213" s="145">
        <f>LOG(H190-F190)/LOG(F190-G190)</f>
        <v>1.1558815778933269</v>
      </c>
      <c r="U213" s="145">
        <f>LOG(H191-F191)/LOG(F191-G191)</f>
        <v>1.1108990715612526</v>
      </c>
      <c r="V213" s="145">
        <f>LOG(H192-F192)/LOG(F192-G192)</f>
        <v>1.1281683928673729</v>
      </c>
      <c r="W213" s="145">
        <f>LOG(H193-F193)/LOG(F193-G193)</f>
        <v>1.1355433440794063</v>
      </c>
      <c r="X213" s="145">
        <f>LOG(H194-F194)/LOG(F194-G194)</f>
        <v>1.1130276434577011</v>
      </c>
      <c r="Y213" s="20"/>
      <c r="Z213" s="447">
        <f t="shared" si="70"/>
        <v>1.1026146957499978</v>
      </c>
      <c r="AA213" s="448">
        <f t="shared" si="69"/>
        <v>1.107667388034691</v>
      </c>
      <c r="AB213" s="449">
        <f t="shared" si="69"/>
        <v>1.1366383534368576</v>
      </c>
      <c r="AC213" s="450">
        <f t="shared" si="69"/>
        <v>1.1576254365470737</v>
      </c>
      <c r="AD213" s="451">
        <f t="shared" si="69"/>
        <v>1.1188933277088917</v>
      </c>
      <c r="AE213" s="452">
        <f t="shared" si="69"/>
        <v>1.127404798509716</v>
      </c>
      <c r="AF213" s="453">
        <f t="shared" si="69"/>
        <v>1.1260642643069805</v>
      </c>
      <c r="AG213" s="454">
        <f t="shared" si="69"/>
        <v>1.1558815778933269</v>
      </c>
      <c r="AH213" s="455">
        <f t="shared" si="69"/>
        <v>1.1108990715612526</v>
      </c>
      <c r="AI213" s="456">
        <f t="shared" si="69"/>
        <v>1.1281683928673729</v>
      </c>
      <c r="AJ213" s="457">
        <f t="shared" si="69"/>
        <v>1.1355433440794063</v>
      </c>
      <c r="AK213" s="458">
        <f t="shared" si="69"/>
        <v>1.1130276434577011</v>
      </c>
      <c r="AL213" s="22"/>
      <c r="AM213" s="22"/>
      <c r="AN213" s="3"/>
      <c r="AO213" s="472" t="s">
        <v>484</v>
      </c>
      <c r="AP213" s="40">
        <f t="shared" si="64"/>
        <v>0.08</v>
      </c>
      <c r="AQ213" s="24"/>
      <c r="AR213" s="41">
        <f t="shared" si="66"/>
        <v>0.80909680356477709</v>
      </c>
      <c r="AT213" s="42">
        <f>E213/$D$236</f>
        <v>3.677238677280064</v>
      </c>
      <c r="AU213" s="24"/>
      <c r="AV213" s="26">
        <f t="shared" si="67"/>
        <v>0</v>
      </c>
      <c r="AX213" s="1"/>
      <c r="AY213" s="1"/>
      <c r="AZ213" s="1"/>
    </row>
    <row r="214" spans="1:52" ht="15">
      <c r="A214" s="472" t="s">
        <v>485</v>
      </c>
      <c r="B214" s="462" t="s">
        <v>230</v>
      </c>
      <c r="C214" s="477">
        <v>3.25</v>
      </c>
      <c r="D214" s="477">
        <v>1124.99</v>
      </c>
      <c r="E214" s="477">
        <v>3755.13</v>
      </c>
      <c r="F214" s="477">
        <v>973.96</v>
      </c>
      <c r="G214" s="477">
        <v>440.86</v>
      </c>
      <c r="H214" s="477">
        <v>2358.25</v>
      </c>
      <c r="I214" s="1"/>
      <c r="J214" s="1"/>
      <c r="K214" s="252"/>
      <c r="L214" s="20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2"/>
      <c r="Y214" s="20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22"/>
      <c r="AM214" s="22"/>
      <c r="AN214" s="3"/>
      <c r="AO214" s="472" t="s">
        <v>485</v>
      </c>
      <c r="AP214" s="40">
        <f t="shared" si="64"/>
        <v>3.25</v>
      </c>
      <c r="AQ214" s="24"/>
      <c r="AR214" s="41">
        <f>D214/$D$235</f>
        <v>1.6520404716801034</v>
      </c>
      <c r="AT214" s="42">
        <f>E214/$D$235</f>
        <v>5.5143838935635934</v>
      </c>
      <c r="AU214" s="24"/>
      <c r="AV214" s="26">
        <f t="shared" si="67"/>
        <v>0</v>
      </c>
      <c r="AX214" s="1"/>
      <c r="AY214" s="1"/>
      <c r="AZ214" s="1"/>
    </row>
    <row r="215" spans="1:52" ht="20">
      <c r="A215" s="472" t="s">
        <v>486</v>
      </c>
      <c r="B215" s="462" t="s">
        <v>231</v>
      </c>
      <c r="C215" s="477">
        <v>0.17</v>
      </c>
      <c r="D215" s="477">
        <v>608.16999999999996</v>
      </c>
      <c r="E215" s="477">
        <v>3549.52</v>
      </c>
      <c r="F215" s="477">
        <v>552.76</v>
      </c>
      <c r="G215" s="477">
        <v>193.34</v>
      </c>
      <c r="H215" s="477">
        <v>1192.46</v>
      </c>
      <c r="I215" s="1"/>
      <c r="J215" s="1"/>
      <c r="K215" s="252"/>
      <c r="L215" s="20"/>
      <c r="M215" s="3" t="s">
        <v>18</v>
      </c>
      <c r="N215" s="21" t="s">
        <v>33</v>
      </c>
      <c r="O215" s="3"/>
      <c r="P215" s="3"/>
      <c r="Q215" s="3"/>
      <c r="R215" s="3"/>
      <c r="S215" s="3"/>
      <c r="T215" s="3" t="s">
        <v>29</v>
      </c>
      <c r="U215" s="3"/>
      <c r="V215" s="3"/>
      <c r="W215" s="3"/>
      <c r="X215" s="22"/>
      <c r="Y215" s="20"/>
      <c r="Z215" s="3" t="s">
        <v>18</v>
      </c>
      <c r="AA215" s="21" t="s">
        <v>33</v>
      </c>
      <c r="AB215" s="3"/>
      <c r="AC215" s="3"/>
      <c r="AD215" s="3"/>
      <c r="AE215" s="3"/>
      <c r="AF215" s="3"/>
      <c r="AG215" s="3" t="s">
        <v>29</v>
      </c>
      <c r="AH215" s="3"/>
      <c r="AI215" s="3"/>
      <c r="AJ215" s="3"/>
      <c r="AK215" s="3"/>
      <c r="AL215" s="22"/>
      <c r="AM215" s="22"/>
      <c r="AN215" s="3"/>
      <c r="AO215" s="472" t="s">
        <v>486</v>
      </c>
      <c r="AP215" s="40">
        <f t="shared" si="64"/>
        <v>0.17</v>
      </c>
      <c r="AQ215" s="24"/>
      <c r="AR215" s="41">
        <f t="shared" si="66"/>
        <v>0.83900561479989511</v>
      </c>
      <c r="AT215" s="42">
        <f>E215/$D$236</f>
        <v>4.8967676962765738</v>
      </c>
      <c r="AU215" s="24"/>
      <c r="AV215" s="26">
        <f t="shared" si="67"/>
        <v>0</v>
      </c>
      <c r="AX215" s="1"/>
      <c r="AY215" s="1"/>
      <c r="AZ215" s="1"/>
    </row>
    <row r="216" spans="1:52" ht="15">
      <c r="A216" s="472" t="s">
        <v>487</v>
      </c>
      <c r="B216" s="462" t="s">
        <v>233</v>
      </c>
      <c r="C216" s="477">
        <v>98.43</v>
      </c>
      <c r="D216" s="477">
        <v>16980.78</v>
      </c>
      <c r="E216" s="477">
        <v>17239.689999999999</v>
      </c>
      <c r="F216" s="477">
        <v>15364.96</v>
      </c>
      <c r="G216" s="477">
        <v>7072.31</v>
      </c>
      <c r="H216" s="477">
        <v>32894.89</v>
      </c>
      <c r="I216" s="1"/>
      <c r="J216" s="1"/>
      <c r="K216" s="252"/>
      <c r="L216" s="20"/>
      <c r="M216" s="145">
        <f>LOG(H195-F195)/LOG(F195-G195)</f>
        <v>1.109662336132581</v>
      </c>
      <c r="N216" s="145">
        <f>LOG(H196-F196)/LOG(F196-G196)</f>
        <v>1.1065483597059493</v>
      </c>
      <c r="O216" s="145">
        <f>LOG(H197-F197)/LOG(F197-G197)</f>
        <v>1.1046514504248934</v>
      </c>
      <c r="P216" s="145">
        <f>LOG(H198-F198)/LOG(F198-G198)</f>
        <v>1.0999714677562142</v>
      </c>
      <c r="Q216" s="145">
        <f>LOG(H199-F199)/LOG(F199-G199)</f>
        <v>1.1192291400818637</v>
      </c>
      <c r="R216" s="145">
        <f>LOG(H200-F200)/LOG(F200-G200)</f>
        <v>1.0877738689832259</v>
      </c>
      <c r="S216" s="145">
        <f>LOG(H201-F201)/LOG(F201-G201)</f>
        <v>1.1011290468252093</v>
      </c>
      <c r="T216" s="145">
        <f>LOG(H202-F202)/LOG(F202-G202)</f>
        <v>1.106247284844688</v>
      </c>
      <c r="U216" s="145">
        <f>LOG(H203-F203)/LOG(F203-G203)</f>
        <v>1.1316735414150765</v>
      </c>
      <c r="V216" s="145">
        <f>LOG(H204-F204)/LOG(F204-G204)</f>
        <v>1.1261607288735489</v>
      </c>
      <c r="W216" s="145">
        <f>LOG(H205-F205)/LOG(F205-G205)</f>
        <v>1.1245105208829069</v>
      </c>
      <c r="X216" s="145">
        <f>LOG(H206-F206)/LOG(F206-G206)</f>
        <v>1.1105766760642959</v>
      </c>
      <c r="Y216" s="20"/>
      <c r="Z216" s="348">
        <f>M216</f>
        <v>1.109662336132581</v>
      </c>
      <c r="AA216" s="349">
        <f t="shared" ref="AA216:AK223" si="71">N216</f>
        <v>1.1065483597059493</v>
      </c>
      <c r="AB216" s="350">
        <f t="shared" si="71"/>
        <v>1.1046514504248934</v>
      </c>
      <c r="AC216" s="351">
        <f t="shared" si="71"/>
        <v>1.0999714677562142</v>
      </c>
      <c r="AD216" s="352">
        <f t="shared" si="71"/>
        <v>1.1192291400818637</v>
      </c>
      <c r="AE216" s="353">
        <f t="shared" si="71"/>
        <v>1.0877738689832259</v>
      </c>
      <c r="AF216" s="354">
        <f t="shared" si="71"/>
        <v>1.1011290468252093</v>
      </c>
      <c r="AG216" s="355">
        <f t="shared" si="71"/>
        <v>1.106247284844688</v>
      </c>
      <c r="AH216" s="356">
        <f t="shared" si="71"/>
        <v>1.1316735414150765</v>
      </c>
      <c r="AI216" s="357">
        <f t="shared" si="71"/>
        <v>1.1261607288735489</v>
      </c>
      <c r="AJ216" s="459">
        <f t="shared" si="71"/>
        <v>1.1245105208829069</v>
      </c>
      <c r="AK216" s="359">
        <f t="shared" si="71"/>
        <v>1.1105766760642959</v>
      </c>
      <c r="AL216" s="22"/>
      <c r="AM216" s="22"/>
      <c r="AN216" s="3"/>
      <c r="AO216" s="472" t="s">
        <v>487</v>
      </c>
      <c r="AP216" s="40">
        <f t="shared" si="64"/>
        <v>98.43</v>
      </c>
      <c r="AQ216" s="24"/>
      <c r="AR216" s="41">
        <f>D216/$D$238</f>
        <v>30.035871583974526</v>
      </c>
      <c r="AT216" s="42">
        <f>E216/$D$238</f>
        <v>30.493835677014236</v>
      </c>
      <c r="AU216" s="24"/>
      <c r="AV216" s="26">
        <f t="shared" si="67"/>
        <v>1</v>
      </c>
      <c r="AX216" s="1"/>
      <c r="AY216" s="1"/>
      <c r="AZ216" s="1"/>
    </row>
    <row r="217" spans="1:52" ht="15">
      <c r="A217" s="472" t="s">
        <v>488</v>
      </c>
      <c r="B217" s="462" t="s">
        <v>235</v>
      </c>
      <c r="C217" s="477">
        <v>0.76</v>
      </c>
      <c r="D217" s="477">
        <v>719.73</v>
      </c>
      <c r="E217" s="477">
        <v>14172.54</v>
      </c>
      <c r="F217" s="477">
        <v>554.32000000000005</v>
      </c>
      <c r="G217" s="477">
        <v>212.11</v>
      </c>
      <c r="H217" s="477">
        <v>1252.3699999999999</v>
      </c>
      <c r="I217" s="1"/>
      <c r="J217" s="1"/>
      <c r="K217" s="252"/>
      <c r="L217" s="20"/>
      <c r="M217" s="145">
        <f>LOG(H207-F207)/LOG(F207-G207)</f>
        <v>1.0942319850702733</v>
      </c>
      <c r="N217" s="145">
        <f>LOG(H208-F208)/LOG(F208-G208)</f>
        <v>1.1085597946188088</v>
      </c>
      <c r="O217" s="145">
        <f>LOG(H209-F209)/LOG(F209-G209)</f>
        <v>1.0799728556523094</v>
      </c>
      <c r="P217" s="145">
        <f>LOG(H210-F210)/LOG(F210-G210)</f>
        <v>1.1114867052678632</v>
      </c>
      <c r="Q217" s="145">
        <f>LOG(H211-F211)/LOG(F211-G211)</f>
        <v>1.1359802868093014</v>
      </c>
      <c r="R217" s="145">
        <f>LOG(H212-F212)/LOG(F212-G212)</f>
        <v>1.1146750900624922</v>
      </c>
      <c r="S217" s="145">
        <f>LOG(H213-F213)/LOG(F213-G213)</f>
        <v>1.128044593086448</v>
      </c>
      <c r="T217" s="145">
        <f>LOG(H214-F214)/LOG(F214-G214)</f>
        <v>1.1519792722277387</v>
      </c>
      <c r="U217" s="145">
        <f>LOG(H215-F215)/LOG(F215-G215)</f>
        <v>1.0979706884592468</v>
      </c>
      <c r="V217" s="145">
        <f>LOG(H216-F216)/LOG(F216-G216)</f>
        <v>1.0829579704518837</v>
      </c>
      <c r="W217" s="145">
        <f>LOG(H217-F217)/LOG(F217-G217)</f>
        <v>1.1221618306433112</v>
      </c>
      <c r="X217" s="145">
        <f>LOG(H218-F218)/LOG(F218-G218)</f>
        <v>1.1233152185194484</v>
      </c>
      <c r="Y217" s="20"/>
      <c r="Z217" s="129">
        <f t="shared" ref="Z217:Z223" si="72">M217</f>
        <v>1.0942319850702733</v>
      </c>
      <c r="AA217" s="129">
        <f t="shared" si="71"/>
        <v>1.1085597946188088</v>
      </c>
      <c r="AB217" s="129">
        <f t="shared" si="71"/>
        <v>1.0799728556523094</v>
      </c>
      <c r="AC217" s="129">
        <f t="shared" si="71"/>
        <v>1.1114867052678632</v>
      </c>
      <c r="AD217" s="129">
        <f t="shared" si="71"/>
        <v>1.1359802868093014</v>
      </c>
      <c r="AE217" s="129">
        <f t="shared" si="71"/>
        <v>1.1146750900624922</v>
      </c>
      <c r="AF217" s="129">
        <f t="shared" si="71"/>
        <v>1.128044593086448</v>
      </c>
      <c r="AG217" s="129">
        <f t="shared" si="71"/>
        <v>1.1519792722277387</v>
      </c>
      <c r="AH217" s="129">
        <f t="shared" si="71"/>
        <v>1.0979706884592468</v>
      </c>
      <c r="AI217" s="129">
        <f t="shared" si="71"/>
        <v>1.0829579704518837</v>
      </c>
      <c r="AJ217" s="362">
        <f t="shared" si="71"/>
        <v>1.1221618306433112</v>
      </c>
      <c r="AK217" s="129">
        <f t="shared" si="71"/>
        <v>1.1233152185194484</v>
      </c>
      <c r="AL217" s="22"/>
      <c r="AM217" s="22"/>
      <c r="AN217" s="3"/>
      <c r="AO217" s="472" t="s">
        <v>488</v>
      </c>
      <c r="AP217" s="40">
        <f t="shared" si="64"/>
        <v>0.76</v>
      </c>
      <c r="AQ217" s="24"/>
      <c r="AR217" s="41">
        <f t="shared" si="66"/>
        <v>0.99290907335108369</v>
      </c>
      <c r="AT217" s="42">
        <f>E217/$D$236</f>
        <v>19.551836881095923</v>
      </c>
      <c r="AU217" s="24"/>
      <c r="AV217" s="26">
        <f t="shared" si="67"/>
        <v>0</v>
      </c>
      <c r="AX217" s="1"/>
      <c r="AY217" s="1"/>
      <c r="AZ217" s="1"/>
    </row>
    <row r="218" spans="1:52" ht="15">
      <c r="A218" s="472" t="s">
        <v>489</v>
      </c>
      <c r="B218" s="462" t="s">
        <v>236</v>
      </c>
      <c r="C218" s="477">
        <v>0.61</v>
      </c>
      <c r="D218" s="477">
        <v>641.28</v>
      </c>
      <c r="E218" s="477">
        <v>5540.53</v>
      </c>
      <c r="F218" s="477">
        <v>555.36</v>
      </c>
      <c r="G218" s="477">
        <v>210.08</v>
      </c>
      <c r="H218" s="477">
        <v>1265.21</v>
      </c>
      <c r="I218" s="1"/>
      <c r="J218" s="1"/>
      <c r="K218" s="252"/>
      <c r="L218" s="20"/>
      <c r="M218" s="145">
        <f>LOG(H219-F219)/LOG(F219-G219)</f>
        <v>1.1450983696654782</v>
      </c>
      <c r="N218" s="145">
        <f>LOG(H220-F220)/LOG(F220-G220)</f>
        <v>1.0666417139312869</v>
      </c>
      <c r="O218" s="145">
        <f>LOG(H221-F221)/LOG(F221-G221)</f>
        <v>1.1275942912970107</v>
      </c>
      <c r="P218" s="145">
        <f>LOG(H222-F222)/LOG(F222-G222)</f>
        <v>1.1164049305429413</v>
      </c>
      <c r="Q218" s="145">
        <f>LOG(H223-F223)/LOG(F223-G223)</f>
        <v>1.1163047738601566</v>
      </c>
      <c r="R218" s="145">
        <f>LOG(H224-F224)/LOG(F224-G224)</f>
        <v>1.1125028661544918</v>
      </c>
      <c r="S218" s="145">
        <f>LOG(H225-F225)/LOG(F225-G225)</f>
        <v>1.127615212762817</v>
      </c>
      <c r="T218" s="145">
        <f>LOG(H226-F226)/LOG(F226-G226)</f>
        <v>1.1182030194632711</v>
      </c>
      <c r="U218" s="145">
        <f>LOG(H227-F227)/LOG(F227-G227)</f>
        <v>1.0696981254800177</v>
      </c>
      <c r="V218" s="145">
        <f>LOG(H228-F228)/LOG(F228-G228)</f>
        <v>1.1360603136396488</v>
      </c>
      <c r="W218" s="145">
        <f>LOG(H229-F229)/LOG(F229-G229)</f>
        <v>1.5262125828571091</v>
      </c>
      <c r="X218" s="145">
        <f>LOG(H230-F230)/LOG(F230-G230)</f>
        <v>1.0690815036269758</v>
      </c>
      <c r="Y218" s="20"/>
      <c r="Z218" s="129">
        <f t="shared" si="72"/>
        <v>1.1450983696654782</v>
      </c>
      <c r="AA218" s="129">
        <f t="shared" si="71"/>
        <v>1.0666417139312869</v>
      </c>
      <c r="AB218" s="129">
        <f t="shared" si="71"/>
        <v>1.1275942912970107</v>
      </c>
      <c r="AC218" s="129">
        <f t="shared" si="71"/>
        <v>1.1164049305429413</v>
      </c>
      <c r="AD218" s="129">
        <f t="shared" si="71"/>
        <v>1.1163047738601566</v>
      </c>
      <c r="AE218" s="129">
        <f t="shared" si="71"/>
        <v>1.1125028661544918</v>
      </c>
      <c r="AF218" s="129">
        <f t="shared" si="71"/>
        <v>1.127615212762817</v>
      </c>
      <c r="AG218" s="129">
        <f t="shared" si="71"/>
        <v>1.1182030194632711</v>
      </c>
      <c r="AH218" s="129">
        <f t="shared" si="71"/>
        <v>1.0696981254800177</v>
      </c>
      <c r="AI218" s="129">
        <f t="shared" si="71"/>
        <v>1.1360603136396488</v>
      </c>
      <c r="AJ218" s="362">
        <f t="shared" si="71"/>
        <v>1.5262125828571091</v>
      </c>
      <c r="AK218" s="129">
        <f t="shared" si="71"/>
        <v>1.0690815036269758</v>
      </c>
      <c r="AL218" s="22"/>
      <c r="AM218" s="22"/>
      <c r="AN218" s="3"/>
      <c r="AO218" s="472" t="s">
        <v>489</v>
      </c>
      <c r="AP218" s="40">
        <f t="shared" si="64"/>
        <v>0.61</v>
      </c>
      <c r="AQ218" s="24"/>
      <c r="AR218" s="41">
        <f t="shared" si="66"/>
        <v>0.88468277070371237</v>
      </c>
      <c r="AT218" s="42">
        <f>E218/$D$236</f>
        <v>7.6434809000234525</v>
      </c>
      <c r="AU218" s="24"/>
      <c r="AV218" s="26">
        <f t="shared" si="67"/>
        <v>0</v>
      </c>
      <c r="AX218" s="1"/>
      <c r="AY218" s="1"/>
      <c r="AZ218" s="1"/>
    </row>
    <row r="219" spans="1:52" ht="15">
      <c r="A219" s="472" t="s">
        <v>490</v>
      </c>
      <c r="B219" s="465" t="s">
        <v>237</v>
      </c>
      <c r="C219" s="477">
        <v>0.62</v>
      </c>
      <c r="D219" s="477">
        <v>962.53</v>
      </c>
      <c r="E219" s="477">
        <v>40324.01</v>
      </c>
      <c r="F219" s="477">
        <v>625.04</v>
      </c>
      <c r="G219" s="477">
        <v>214.19</v>
      </c>
      <c r="H219" s="477">
        <v>1608.88</v>
      </c>
      <c r="I219" s="1"/>
      <c r="J219" s="1"/>
      <c r="K219" s="252"/>
      <c r="L219" s="20"/>
      <c r="M219" s="145">
        <f>LOG(H231-F231)/LOG(F231-G231)</f>
        <v>1.119641004527685</v>
      </c>
      <c r="N219" s="145">
        <f>LOG(H232-F232)/LOG(F232-G232)</f>
        <v>1.1568296926481201</v>
      </c>
      <c r="O219" s="145">
        <f>LOG(H233-F233)/LOG(F233-G233)</f>
        <v>1.1116833282443699</v>
      </c>
      <c r="P219" s="145">
        <f>LOG(H234-F234)/LOG(F234-G234)</f>
        <v>1.1107256978472098</v>
      </c>
      <c r="Q219" s="145"/>
      <c r="R219" s="145"/>
      <c r="S219" s="145"/>
      <c r="T219" s="145"/>
      <c r="U219" s="145"/>
      <c r="V219" s="145"/>
      <c r="W219" s="145"/>
      <c r="X219" s="148"/>
      <c r="Y219" s="20"/>
      <c r="Z219" s="129">
        <f t="shared" si="72"/>
        <v>1.119641004527685</v>
      </c>
      <c r="AA219" s="129">
        <f t="shared" si="71"/>
        <v>1.1568296926481201</v>
      </c>
      <c r="AB219" s="129">
        <f t="shared" si="71"/>
        <v>1.1116833282443699</v>
      </c>
      <c r="AC219" s="129">
        <f t="shared" si="71"/>
        <v>1.1107256978472098</v>
      </c>
      <c r="AD219" s="129">
        <f t="shared" si="71"/>
        <v>0</v>
      </c>
      <c r="AE219" s="129">
        <f t="shared" si="71"/>
        <v>0</v>
      </c>
      <c r="AF219" s="129">
        <f t="shared" si="71"/>
        <v>0</v>
      </c>
      <c r="AG219" s="129">
        <f t="shared" si="71"/>
        <v>0</v>
      </c>
      <c r="AH219" s="129">
        <f t="shared" si="71"/>
        <v>0</v>
      </c>
      <c r="AI219" s="129">
        <f t="shared" si="71"/>
        <v>0</v>
      </c>
      <c r="AJ219" s="362">
        <f t="shared" si="71"/>
        <v>0</v>
      </c>
      <c r="AK219" s="129">
        <f t="shared" si="71"/>
        <v>0</v>
      </c>
      <c r="AL219" s="22"/>
      <c r="AM219" s="22"/>
      <c r="AN219" s="3"/>
      <c r="AO219" s="472" t="s">
        <v>490</v>
      </c>
      <c r="AP219" s="40">
        <f t="shared" si="64"/>
        <v>0.62</v>
      </c>
      <c r="AQ219" s="24"/>
      <c r="AR219" s="41">
        <f t="shared" si="66"/>
        <v>1.3278656862609848</v>
      </c>
      <c r="AT219" s="42">
        <f>E219/$D$236</f>
        <v>55.62929904672562</v>
      </c>
      <c r="AU219" s="24"/>
      <c r="AV219" s="26">
        <f t="shared" si="67"/>
        <v>0</v>
      </c>
      <c r="AX219" s="1"/>
      <c r="AY219" s="1"/>
      <c r="AZ219" s="1"/>
    </row>
    <row r="220" spans="1:52" ht="15">
      <c r="A220" s="472" t="s">
        <v>491</v>
      </c>
      <c r="B220" s="462" t="s">
        <v>239</v>
      </c>
      <c r="C220" s="477">
        <v>99.56</v>
      </c>
      <c r="D220" s="477">
        <v>36080.39</v>
      </c>
      <c r="E220" s="477">
        <v>36233.019999999997</v>
      </c>
      <c r="F220" s="477">
        <v>32310.720000000001</v>
      </c>
      <c r="G220" s="477">
        <v>14366.25</v>
      </c>
      <c r="H220" s="477">
        <v>66779.02</v>
      </c>
      <c r="I220" s="1"/>
      <c r="J220" s="1"/>
      <c r="K220" s="252"/>
      <c r="L220" s="20"/>
      <c r="M220" s="145">
        <f>LOG(H235-F235)/LOG(F235-G235)</f>
        <v>1.1295686005008747</v>
      </c>
      <c r="N220" s="145">
        <f>LOG(H236-F236)/LOG(F236-G236)</f>
        <v>1.1080968580237993</v>
      </c>
      <c r="O220" s="145">
        <f>LOG(H237-F237)/LOG(F237-G237)</f>
        <v>1.1029790272107183</v>
      </c>
      <c r="P220" s="145">
        <f>LOG(H238-F238)/LOG(F238-G238)</f>
        <v>1.0895099717439467</v>
      </c>
      <c r="Q220" s="145">
        <f>LOG(H239-F239)/LOG(F239-G239)</f>
        <v>1.1210469002820711</v>
      </c>
      <c r="R220" s="145"/>
      <c r="S220" s="145"/>
      <c r="T220" s="145"/>
      <c r="U220" s="145"/>
      <c r="V220" s="145"/>
      <c r="W220" s="145"/>
      <c r="X220" s="148"/>
      <c r="Y220" s="20"/>
      <c r="Z220" s="129">
        <f t="shared" si="72"/>
        <v>1.1295686005008747</v>
      </c>
      <c r="AA220" s="129">
        <f t="shared" si="71"/>
        <v>1.1080968580237993</v>
      </c>
      <c r="AB220" s="129">
        <f t="shared" si="71"/>
        <v>1.1029790272107183</v>
      </c>
      <c r="AC220" s="129">
        <f t="shared" si="71"/>
        <v>1.0895099717439467</v>
      </c>
      <c r="AD220" s="129">
        <f t="shared" si="71"/>
        <v>1.1210469002820711</v>
      </c>
      <c r="AE220" s="129">
        <f t="shared" si="71"/>
        <v>0</v>
      </c>
      <c r="AF220" s="129">
        <f t="shared" si="71"/>
        <v>0</v>
      </c>
      <c r="AG220" s="129">
        <f t="shared" si="71"/>
        <v>0</v>
      </c>
      <c r="AH220" s="129">
        <f t="shared" si="71"/>
        <v>0</v>
      </c>
      <c r="AI220" s="129">
        <f t="shared" si="71"/>
        <v>0</v>
      </c>
      <c r="AJ220" s="362">
        <f t="shared" si="71"/>
        <v>0</v>
      </c>
      <c r="AK220" s="129">
        <f t="shared" si="71"/>
        <v>0</v>
      </c>
      <c r="AL220" s="22"/>
      <c r="AM220" s="22"/>
      <c r="AN220" s="3"/>
      <c r="AO220" s="472" t="s">
        <v>491</v>
      </c>
      <c r="AP220" s="40">
        <f t="shared" si="64"/>
        <v>99.56</v>
      </c>
      <c r="AQ220" s="24"/>
      <c r="AR220" s="41">
        <f t="shared" si="66"/>
        <v>49.77498034130258</v>
      </c>
      <c r="AT220" s="42">
        <f>E220/$D$236</f>
        <v>49.9855422351594</v>
      </c>
      <c r="AU220" s="24"/>
      <c r="AV220" s="26">
        <f t="shared" si="67"/>
        <v>1</v>
      </c>
      <c r="AX220" s="1"/>
      <c r="AY220" s="1"/>
      <c r="AZ220" s="1"/>
    </row>
    <row r="221" spans="1:52" ht="15">
      <c r="A221" s="472" t="s">
        <v>492</v>
      </c>
      <c r="B221" s="462" t="s">
        <v>240</v>
      </c>
      <c r="C221" s="477">
        <v>99.21</v>
      </c>
      <c r="D221" s="477">
        <v>13655.75</v>
      </c>
      <c r="E221" s="477">
        <v>13525.8</v>
      </c>
      <c r="F221" s="477">
        <v>11363.56</v>
      </c>
      <c r="G221" s="477">
        <v>4786.08</v>
      </c>
      <c r="H221" s="477">
        <v>31557.55</v>
      </c>
      <c r="I221" s="1"/>
      <c r="J221" s="1"/>
      <c r="K221" s="252"/>
      <c r="L221" s="20"/>
      <c r="M221" s="145">
        <f>LOG(H240-F240)/LOG(F240-G240)</f>
        <v>1.0961380633442201</v>
      </c>
      <c r="N221" s="145">
        <f>LOG(H241-F241)/LOG(F241-G241)</f>
        <v>1.0982500910099371</v>
      </c>
      <c r="O221" s="145">
        <f>LOG(H242-F242)/LOG(F242-G242)</f>
        <v>1.1437420223060024</v>
      </c>
      <c r="P221" s="145">
        <f>LOG(H243-F243)/LOG(F243-G243)</f>
        <v>1.112417148069673</v>
      </c>
      <c r="Q221" s="145">
        <f>LOG(H244-F244)/LOG(F244-G244)</f>
        <v>1.0836469282781986</v>
      </c>
      <c r="R221" s="145">
        <f>LOG(H245-F245)/LOG(F245-G245)</f>
        <v>1.1187828461540748</v>
      </c>
      <c r="S221" s="145">
        <f>LOG(H246-F246)/LOG(F246-G246)</f>
        <v>1.111354091585061</v>
      </c>
      <c r="T221" s="145">
        <f>LOG(H247-F247)/LOG(F247-G247)</f>
        <v>1.107678977174505</v>
      </c>
      <c r="U221" s="145">
        <f>LOG(H248-F248)/LOG(F248-G248)</f>
        <v>1.1249796248170107</v>
      </c>
      <c r="V221" s="145">
        <f>LOG(H249-F249)/LOG(F249-G249)</f>
        <v>1.1442446425102868</v>
      </c>
      <c r="W221" s="145">
        <f>LOG(H250-F250)/LOG(F250-G250)</f>
        <v>1.2517962225936601</v>
      </c>
      <c r="X221" s="145">
        <f>LOG(H251-F251)/LOG(F251-G251)</f>
        <v>1.1232506620150096</v>
      </c>
      <c r="Y221" s="20"/>
      <c r="Z221" s="129">
        <f t="shared" si="72"/>
        <v>1.0961380633442201</v>
      </c>
      <c r="AA221" s="129">
        <f t="shared" si="71"/>
        <v>1.0982500910099371</v>
      </c>
      <c r="AB221" s="129">
        <f t="shared" si="71"/>
        <v>1.1437420223060024</v>
      </c>
      <c r="AC221" s="129">
        <f t="shared" si="71"/>
        <v>1.112417148069673</v>
      </c>
      <c r="AD221" s="129">
        <f t="shared" si="71"/>
        <v>1.0836469282781986</v>
      </c>
      <c r="AE221" s="129">
        <f t="shared" si="71"/>
        <v>1.1187828461540748</v>
      </c>
      <c r="AF221" s="129">
        <f t="shared" si="71"/>
        <v>1.111354091585061</v>
      </c>
      <c r="AG221" s="129">
        <f t="shared" si="71"/>
        <v>1.107678977174505</v>
      </c>
      <c r="AH221" s="129">
        <f t="shared" si="71"/>
        <v>1.1249796248170107</v>
      </c>
      <c r="AI221" s="129">
        <f t="shared" si="71"/>
        <v>1.1442446425102868</v>
      </c>
      <c r="AJ221" s="362">
        <f t="shared" si="71"/>
        <v>1.2517962225936601</v>
      </c>
      <c r="AK221" s="129">
        <f t="shared" si="71"/>
        <v>1.1232506620150096</v>
      </c>
      <c r="AL221" s="22"/>
      <c r="AM221" s="22"/>
      <c r="AN221" s="3"/>
      <c r="AO221" s="472" t="s">
        <v>492</v>
      </c>
      <c r="AP221" s="40">
        <f t="shared" si="64"/>
        <v>99.21</v>
      </c>
      <c r="AQ221" s="24"/>
      <c r="AR221" s="41">
        <f>D221/$D$238</f>
        <v>24.154506058194038</v>
      </c>
      <c r="AT221" s="42">
        <f>E221/$D$238</f>
        <v>23.924648447864154</v>
      </c>
      <c r="AU221" s="24"/>
      <c r="AV221" s="26">
        <f t="shared" si="67"/>
        <v>1</v>
      </c>
      <c r="AX221" s="1"/>
      <c r="AY221" s="1"/>
      <c r="AZ221" s="1"/>
    </row>
    <row r="222" spans="1:52" ht="15">
      <c r="A222" s="472" t="s">
        <v>493</v>
      </c>
      <c r="B222" s="462" t="s">
        <v>241</v>
      </c>
      <c r="C222" s="477">
        <v>0.09</v>
      </c>
      <c r="D222" s="477">
        <v>542.32000000000005</v>
      </c>
      <c r="E222" s="477">
        <v>22586.720000000001</v>
      </c>
      <c r="F222" s="477">
        <v>478.4</v>
      </c>
      <c r="G222" s="477">
        <v>174.72</v>
      </c>
      <c r="H222" s="477">
        <v>1069.1199999999999</v>
      </c>
      <c r="I222" s="1"/>
      <c r="J222" s="1"/>
      <c r="K222" s="252"/>
      <c r="L222" s="20"/>
      <c r="M222" s="145">
        <f>LOG(H252-F252)/LOG(F252-G252)</f>
        <v>1.1914323430618421</v>
      </c>
      <c r="Q222" s="145"/>
      <c r="R222" s="148"/>
      <c r="S222" s="145"/>
      <c r="T222" s="148"/>
      <c r="U222" s="145"/>
      <c r="V222" s="148"/>
      <c r="W222" s="145"/>
      <c r="X222" s="148"/>
      <c r="Y222" s="20"/>
      <c r="Z222" s="129">
        <f t="shared" si="72"/>
        <v>1.1914323430618421</v>
      </c>
      <c r="AA222" s="129">
        <f t="shared" si="71"/>
        <v>0</v>
      </c>
      <c r="AB222" s="129">
        <f t="shared" si="71"/>
        <v>0</v>
      </c>
      <c r="AC222" s="129">
        <f t="shared" si="71"/>
        <v>0</v>
      </c>
      <c r="AD222" s="129">
        <f t="shared" si="71"/>
        <v>0</v>
      </c>
      <c r="AE222" s="129">
        <f t="shared" si="71"/>
        <v>0</v>
      </c>
      <c r="AF222" s="129">
        <f t="shared" si="71"/>
        <v>0</v>
      </c>
      <c r="AG222" s="129">
        <f t="shared" si="71"/>
        <v>0</v>
      </c>
      <c r="AH222" s="129">
        <f t="shared" si="71"/>
        <v>0</v>
      </c>
      <c r="AI222" s="129">
        <f t="shared" si="71"/>
        <v>0</v>
      </c>
      <c r="AJ222" s="362">
        <f t="shared" si="71"/>
        <v>0</v>
      </c>
      <c r="AK222" s="129">
        <f t="shared" si="71"/>
        <v>0</v>
      </c>
      <c r="AL222" s="22"/>
      <c r="AM222" s="22"/>
      <c r="AN222" s="3"/>
      <c r="AO222" s="472" t="s">
        <v>493</v>
      </c>
      <c r="AP222" s="40">
        <f t="shared" si="64"/>
        <v>0.09</v>
      </c>
      <c r="AQ222" s="24"/>
      <c r="AR222" s="41">
        <f>D222/$D$237</f>
        <v>0.76431541117609769</v>
      </c>
      <c r="AT222" s="42">
        <f>E222/$D$237</f>
        <v>31.832457191177511</v>
      </c>
      <c r="AU222" s="24"/>
      <c r="AV222" s="26">
        <f t="shared" si="67"/>
        <v>0</v>
      </c>
      <c r="AX222" s="1"/>
      <c r="AY222" s="1"/>
      <c r="AZ222" s="1"/>
    </row>
    <row r="223" spans="1:52" ht="15">
      <c r="A223" s="472" t="s">
        <v>494</v>
      </c>
      <c r="B223" s="462" t="s">
        <v>242</v>
      </c>
      <c r="C223" s="477">
        <v>0.69</v>
      </c>
      <c r="D223" s="477">
        <v>628.55999999999995</v>
      </c>
      <c r="E223" s="477">
        <v>2748.07</v>
      </c>
      <c r="F223" s="477">
        <v>551.20000000000005</v>
      </c>
      <c r="G223" s="477">
        <v>188.03</v>
      </c>
      <c r="H223" s="477">
        <v>1272.08</v>
      </c>
      <c r="I223" s="1"/>
      <c r="J223" s="1"/>
      <c r="K223" s="252"/>
      <c r="L223" s="20"/>
      <c r="M223" s="145">
        <f>LOG(H253-F253)/LOG(F253-G253)</f>
        <v>1.1257133666609667</v>
      </c>
      <c r="N223" s="145">
        <f>LOG(H254-F254)/LOG(F254-G254)</f>
        <v>1.1193917349700724</v>
      </c>
      <c r="O223" s="145">
        <f>LOG(H255-F255)/LOG(F255-G255)</f>
        <v>1.1259582417729224</v>
      </c>
      <c r="P223" s="145">
        <f>LOG(H256-F256)/LOG(F256-G256)</f>
        <v>1.110352181281772</v>
      </c>
      <c r="Q223" s="145"/>
      <c r="R223" s="148"/>
      <c r="S223" s="145"/>
      <c r="T223" s="148"/>
      <c r="U223" s="145"/>
      <c r="V223" s="148"/>
      <c r="W223" s="145"/>
      <c r="X223" s="148"/>
      <c r="Y223" s="20"/>
      <c r="Z223" s="129">
        <f t="shared" si="72"/>
        <v>1.1257133666609667</v>
      </c>
      <c r="AA223" s="129">
        <f t="shared" si="71"/>
        <v>1.1193917349700724</v>
      </c>
      <c r="AB223" s="129">
        <f t="shared" si="71"/>
        <v>1.1259582417729224</v>
      </c>
      <c r="AC223" s="129">
        <f t="shared" si="71"/>
        <v>1.110352181281772</v>
      </c>
      <c r="AD223" s="129">
        <f t="shared" si="71"/>
        <v>0</v>
      </c>
      <c r="AE223" s="129">
        <f t="shared" si="71"/>
        <v>0</v>
      </c>
      <c r="AF223" s="129">
        <f t="shared" si="71"/>
        <v>0</v>
      </c>
      <c r="AG223" s="129">
        <f t="shared" si="71"/>
        <v>0</v>
      </c>
      <c r="AH223" s="129">
        <f t="shared" si="71"/>
        <v>0</v>
      </c>
      <c r="AI223" s="129">
        <f t="shared" si="71"/>
        <v>0</v>
      </c>
      <c r="AJ223" s="362">
        <f t="shared" si="71"/>
        <v>0</v>
      </c>
      <c r="AK223" s="129">
        <f t="shared" si="71"/>
        <v>0</v>
      </c>
      <c r="AL223" s="22"/>
      <c r="AM223" s="22"/>
      <c r="AN223" s="3"/>
      <c r="AO223" s="472" t="s">
        <v>494</v>
      </c>
      <c r="AP223" s="40">
        <f t="shared" si="64"/>
        <v>0.69</v>
      </c>
      <c r="AQ223" s="24"/>
      <c r="AR223" s="41">
        <f>D223/$D$237</f>
        <v>0.88585723345782541</v>
      </c>
      <c r="AT223" s="42">
        <f>E223/$D$237</f>
        <v>3.8729758297512511</v>
      </c>
      <c r="AU223" s="24"/>
      <c r="AV223" s="26">
        <f t="shared" si="67"/>
        <v>0</v>
      </c>
      <c r="AX223" s="1"/>
      <c r="AY223" s="1"/>
      <c r="AZ223" s="1"/>
    </row>
    <row r="224" spans="1:52" ht="16" thickBot="1">
      <c r="A224" s="472" t="s">
        <v>495</v>
      </c>
      <c r="B224" s="462" t="s">
        <v>243</v>
      </c>
      <c r="C224" s="477">
        <v>0.17</v>
      </c>
      <c r="D224" s="477">
        <v>557.4</v>
      </c>
      <c r="E224" s="477">
        <v>6235.32</v>
      </c>
      <c r="F224" s="477">
        <v>497.12</v>
      </c>
      <c r="G224" s="477">
        <v>179.87</v>
      </c>
      <c r="H224" s="477">
        <v>1103.5999999999999</v>
      </c>
      <c r="I224" s="1"/>
      <c r="J224" s="1"/>
      <c r="K224" s="252"/>
      <c r="L224" s="135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8"/>
      <c r="Y224" s="135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8"/>
      <c r="AM224" s="22"/>
      <c r="AN224" s="3"/>
      <c r="AO224" s="472" t="s">
        <v>495</v>
      </c>
      <c r="AP224" s="40">
        <f t="shared" si="64"/>
        <v>0.17</v>
      </c>
      <c r="AQ224" s="24"/>
      <c r="AR224" s="41">
        <f>D224/$D$237</f>
        <v>0.7855683179479952</v>
      </c>
      <c r="AT224" s="42">
        <f>E224/$D$237</f>
        <v>8.7877105207525901</v>
      </c>
      <c r="AU224" s="24"/>
      <c r="AV224" s="26">
        <f t="shared" si="67"/>
        <v>0</v>
      </c>
      <c r="AX224" s="1"/>
      <c r="AY224" s="1"/>
      <c r="AZ224" s="1"/>
    </row>
    <row r="225" spans="1:52" ht="16" thickTop="1">
      <c r="A225" s="472" t="s">
        <v>496</v>
      </c>
      <c r="B225" s="462" t="s">
        <v>244</v>
      </c>
      <c r="C225" s="477">
        <v>0.18</v>
      </c>
      <c r="D225" s="477">
        <v>568.34</v>
      </c>
      <c r="E225" s="477">
        <v>2740.92</v>
      </c>
      <c r="F225" s="477">
        <v>510.64</v>
      </c>
      <c r="G225" s="477">
        <v>187.2</v>
      </c>
      <c r="H225" s="477">
        <v>1186.8499999999999</v>
      </c>
      <c r="I225" s="1"/>
      <c r="J225" s="1"/>
      <c r="K225" s="252"/>
      <c r="L225" s="20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2"/>
      <c r="Y225" s="20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22"/>
      <c r="AN225" s="3"/>
      <c r="AO225" s="472" t="s">
        <v>496</v>
      </c>
      <c r="AP225" s="40">
        <f t="shared" si="64"/>
        <v>0.18</v>
      </c>
      <c r="AQ225" s="24"/>
      <c r="AR225" s="41">
        <f t="shared" si="66"/>
        <v>0.78405783105936244</v>
      </c>
      <c r="AT225" s="42">
        <f>E225/$D$236</f>
        <v>3.7812573289003546</v>
      </c>
      <c r="AU225" s="24"/>
      <c r="AV225" s="26">
        <f t="shared" si="67"/>
        <v>0</v>
      </c>
      <c r="AX225" s="1"/>
      <c r="AY225" s="1"/>
      <c r="AZ225" s="1"/>
    </row>
    <row r="226" spans="1:52" ht="15">
      <c r="A226" s="476" t="s">
        <v>497</v>
      </c>
      <c r="B226" s="466" t="s">
        <v>232</v>
      </c>
      <c r="C226" s="477">
        <v>0.53</v>
      </c>
      <c r="D226" s="477">
        <v>613.91999999999996</v>
      </c>
      <c r="E226" s="477">
        <v>2680.95</v>
      </c>
      <c r="F226" s="477">
        <v>554.32000000000005</v>
      </c>
      <c r="G226" s="477">
        <v>215.18</v>
      </c>
      <c r="H226" s="477">
        <v>1229.5899999999999</v>
      </c>
      <c r="I226" s="1"/>
      <c r="J226" s="1"/>
      <c r="K226" s="252"/>
      <c r="L226" s="20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2"/>
      <c r="Y226" s="20"/>
      <c r="Z226" s="150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22"/>
      <c r="AN226" s="3"/>
      <c r="AO226" s="476" t="s">
        <v>497</v>
      </c>
      <c r="AP226" s="40">
        <f t="shared" si="64"/>
        <v>0.53</v>
      </c>
      <c r="AQ226" s="24"/>
      <c r="AR226" s="41">
        <f>D226/$D$237</f>
        <v>0.86522443802409976</v>
      </c>
      <c r="AT226" s="42">
        <f>E226/$D$237</f>
        <v>3.7783806638010007</v>
      </c>
      <c r="AU226" s="24"/>
      <c r="AV226" s="26">
        <f t="shared" si="67"/>
        <v>0</v>
      </c>
      <c r="AX226" s="1"/>
      <c r="AY226" s="1"/>
      <c r="AZ226" s="1"/>
    </row>
    <row r="227" spans="1:52" ht="15">
      <c r="A227" s="472" t="s">
        <v>498</v>
      </c>
      <c r="B227" s="465" t="s">
        <v>272</v>
      </c>
      <c r="C227" s="477">
        <v>96.22</v>
      </c>
      <c r="D227" s="477">
        <v>11343.13</v>
      </c>
      <c r="E227" s="477">
        <v>11755.07</v>
      </c>
      <c r="F227" s="477">
        <v>10156.64</v>
      </c>
      <c r="G227" s="477">
        <v>3058.33</v>
      </c>
      <c r="H227" s="477">
        <v>23326.26</v>
      </c>
      <c r="I227" s="1"/>
      <c r="J227" s="1"/>
      <c r="K227" s="252"/>
      <c r="L227" s="20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2"/>
      <c r="Y227" s="20"/>
      <c r="Z227" s="3"/>
      <c r="AA227" s="151"/>
      <c r="AB227" s="152"/>
      <c r="AC227" s="153"/>
      <c r="AD227" s="154"/>
      <c r="AE227" s="155"/>
      <c r="AF227" s="156"/>
      <c r="AG227" s="157"/>
      <c r="AH227" s="158"/>
      <c r="AI227" s="159"/>
      <c r="AJ227" s="3"/>
      <c r="AK227" s="160"/>
      <c r="AL227" s="3"/>
      <c r="AM227" s="22"/>
      <c r="AN227" s="3"/>
      <c r="AO227" s="472" t="s">
        <v>498</v>
      </c>
      <c r="AP227" s="40">
        <f t="shared" si="64"/>
        <v>96.22</v>
      </c>
      <c r="AQ227" s="24"/>
      <c r="AR227" s="41">
        <f>D227/$D$237</f>
        <v>15.986371643999718</v>
      </c>
      <c r="AT227" s="42">
        <f>E227/$D$237</f>
        <v>16.566936790923826</v>
      </c>
      <c r="AU227" s="24"/>
      <c r="AV227" s="26">
        <f t="shared" si="67"/>
        <v>1</v>
      </c>
      <c r="AX227" s="1"/>
      <c r="AY227" s="1"/>
      <c r="AZ227" s="1"/>
    </row>
    <row r="228" spans="1:52" ht="15">
      <c r="A228" s="472" t="s">
        <v>499</v>
      </c>
      <c r="B228" s="462" t="s">
        <v>234</v>
      </c>
      <c r="C228" s="477">
        <v>1.84</v>
      </c>
      <c r="D228" s="477">
        <v>909.37</v>
      </c>
      <c r="E228" s="477">
        <v>18168.21</v>
      </c>
      <c r="F228" s="477">
        <v>542.36</v>
      </c>
      <c r="G228" s="477">
        <v>229.84</v>
      </c>
      <c r="H228" s="477">
        <v>1225.22</v>
      </c>
      <c r="I228" s="1"/>
      <c r="J228" s="1"/>
      <c r="K228" s="252"/>
      <c r="L228" s="20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2"/>
      <c r="Y228" s="20"/>
      <c r="Z228" s="161"/>
      <c r="AA228" s="162"/>
      <c r="AB228" s="163"/>
      <c r="AC228" s="164"/>
      <c r="AD228" s="165"/>
      <c r="AE228" s="166"/>
      <c r="AF228" s="167"/>
      <c r="AG228" s="168"/>
      <c r="AH228" s="169"/>
      <c r="AI228" s="170"/>
      <c r="AJ228" s="171"/>
      <c r="AK228" s="172"/>
      <c r="AL228" s="3"/>
      <c r="AM228" s="22"/>
      <c r="AN228" s="3"/>
      <c r="AO228" s="472" t="s">
        <v>499</v>
      </c>
      <c r="AP228" s="40">
        <f t="shared" si="64"/>
        <v>1.84</v>
      </c>
      <c r="AQ228" s="24"/>
      <c r="AR228" s="41">
        <f t="shared" si="66"/>
        <v>1.2545283981955384</v>
      </c>
      <c r="AT228" s="42">
        <f>E228/$D$236</f>
        <v>25.064094251383004</v>
      </c>
      <c r="AU228" s="24"/>
      <c r="AV228" s="26">
        <f t="shared" si="67"/>
        <v>0</v>
      </c>
      <c r="AX228" s="1"/>
      <c r="AY228" s="1"/>
      <c r="AZ228" s="1"/>
    </row>
    <row r="229" spans="1:52" ht="15">
      <c r="A229" s="472" t="s">
        <v>500</v>
      </c>
      <c r="B229" s="462" t="s">
        <v>271</v>
      </c>
      <c r="C229" s="477">
        <v>7.78</v>
      </c>
      <c r="D229" s="477">
        <v>1788.64</v>
      </c>
      <c r="E229" s="477">
        <v>15613.38</v>
      </c>
      <c r="F229" s="477">
        <v>574.08000000000004</v>
      </c>
      <c r="G229" s="477">
        <v>221.36</v>
      </c>
      <c r="H229" s="477">
        <v>8299.4599999999991</v>
      </c>
      <c r="I229" s="1"/>
      <c r="J229" s="1"/>
      <c r="K229" s="252"/>
      <c r="L229" s="20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2"/>
      <c r="Y229" s="20"/>
      <c r="Z229" s="173"/>
      <c r="AA229" s="174"/>
      <c r="AB229" s="175"/>
      <c r="AC229" s="176"/>
      <c r="AD229" s="177"/>
      <c r="AE229" s="178"/>
      <c r="AF229" s="179"/>
      <c r="AG229" s="180"/>
      <c r="AH229" s="181"/>
      <c r="AI229" s="182"/>
      <c r="AJ229" s="183"/>
      <c r="AK229" s="184"/>
      <c r="AL229" s="3"/>
      <c r="AM229" s="22"/>
      <c r="AN229" s="3"/>
      <c r="AO229" s="472" t="s">
        <v>500</v>
      </c>
      <c r="AP229" s="40">
        <f t="shared" si="64"/>
        <v>7.78</v>
      </c>
      <c r="AQ229" s="24"/>
      <c r="AR229" s="41">
        <f>D229/$D$235</f>
        <v>2.6266061647355978</v>
      </c>
      <c r="AT229" s="42">
        <f>E229/$D$235</f>
        <v>22.928146614388297</v>
      </c>
      <c r="AU229" s="24"/>
      <c r="AV229" s="26">
        <f t="shared" si="67"/>
        <v>1</v>
      </c>
      <c r="AX229" s="1"/>
      <c r="AY229" s="1"/>
      <c r="AZ229" s="1"/>
    </row>
    <row r="230" spans="1:52" ht="15">
      <c r="A230" s="472" t="s">
        <v>501</v>
      </c>
      <c r="B230" s="462" t="s">
        <v>270</v>
      </c>
      <c r="C230" s="477">
        <v>96.5</v>
      </c>
      <c r="D230" s="477">
        <v>83604.92</v>
      </c>
      <c r="E230" s="477">
        <v>86588.84</v>
      </c>
      <c r="F230" s="477">
        <v>69847.44</v>
      </c>
      <c r="G230" s="477">
        <v>3618.11</v>
      </c>
      <c r="H230" s="477">
        <v>212439.64</v>
      </c>
      <c r="I230" s="1"/>
      <c r="J230" s="1"/>
      <c r="K230" s="252"/>
      <c r="L230" s="20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2"/>
      <c r="Y230" s="20"/>
      <c r="Z230" s="185"/>
      <c r="AA230" s="186"/>
      <c r="AB230" s="187"/>
      <c r="AC230" s="188"/>
      <c r="AD230" s="189"/>
      <c r="AE230" s="190"/>
      <c r="AF230" s="191"/>
      <c r="AG230" s="192"/>
      <c r="AH230" s="193"/>
      <c r="AI230" s="194"/>
      <c r="AJ230" s="195"/>
      <c r="AK230" s="196"/>
      <c r="AL230" s="3"/>
      <c r="AM230" s="22"/>
      <c r="AN230" s="3"/>
      <c r="AO230" s="472" t="s">
        <v>501</v>
      </c>
      <c r="AP230" s="40">
        <f t="shared" si="64"/>
        <v>96.5</v>
      </c>
      <c r="AQ230" s="24"/>
      <c r="AR230" s="41">
        <f>D230/$D$239</f>
        <v>136.9966080587281</v>
      </c>
      <c r="AT230" s="42">
        <f>E230/$D$239</f>
        <v>141.88611598145084</v>
      </c>
      <c r="AU230" s="24"/>
      <c r="AV230" s="26">
        <f t="shared" si="67"/>
        <v>1</v>
      </c>
      <c r="AX230" s="1"/>
      <c r="AY230" s="1"/>
      <c r="AZ230" s="1"/>
    </row>
    <row r="231" spans="1:52" ht="15">
      <c r="A231" s="472" t="s">
        <v>502</v>
      </c>
      <c r="B231" s="462" t="s">
        <v>30</v>
      </c>
      <c r="C231" s="477">
        <v>94.66</v>
      </c>
      <c r="D231" s="477">
        <v>50284.58</v>
      </c>
      <c r="E231" s="477">
        <v>53031.96</v>
      </c>
      <c r="F231" s="477">
        <v>35911.199999999997</v>
      </c>
      <c r="G231" s="477">
        <v>2566.1999999999998</v>
      </c>
      <c r="H231" s="477">
        <v>151834.48000000001</v>
      </c>
      <c r="I231" s="1"/>
      <c r="J231" s="1"/>
      <c r="K231" s="252"/>
      <c r="L231" s="20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2"/>
      <c r="Y231" s="20"/>
      <c r="Z231" s="197"/>
      <c r="AA231" s="198"/>
      <c r="AB231" s="199"/>
      <c r="AC231" s="200"/>
      <c r="AD231" s="201"/>
      <c r="AE231" s="202"/>
      <c r="AF231" s="203"/>
      <c r="AG231" s="204"/>
      <c r="AH231" s="205"/>
      <c r="AI231" s="206"/>
      <c r="AJ231" s="207"/>
      <c r="AK231" s="208"/>
      <c r="AL231" s="3"/>
      <c r="AM231" s="22"/>
      <c r="AN231" s="3"/>
      <c r="AO231" s="472" t="s">
        <v>502</v>
      </c>
      <c r="AP231" s="40">
        <f t="shared" si="64"/>
        <v>94.66</v>
      </c>
      <c r="AQ231" s="24"/>
      <c r="AR231" s="41">
        <f>D231/$D$235</f>
        <v>73.842577499743015</v>
      </c>
      <c r="AT231" s="42">
        <f>E231/$D$235</f>
        <v>77.87708709634785</v>
      </c>
      <c r="AU231" s="24"/>
      <c r="AV231" s="26">
        <f t="shared" si="67"/>
        <v>1</v>
      </c>
      <c r="AX231" s="1"/>
      <c r="AY231" s="1"/>
      <c r="AZ231" s="1"/>
    </row>
    <row r="232" spans="1:52" ht="15">
      <c r="A232" s="472" t="s">
        <v>503</v>
      </c>
      <c r="B232" s="462" t="s">
        <v>31</v>
      </c>
      <c r="C232" s="477">
        <v>91.57</v>
      </c>
      <c r="D232" s="477">
        <v>45830.57</v>
      </c>
      <c r="E232" s="477">
        <v>49914.78</v>
      </c>
      <c r="F232" s="477">
        <v>27657.759999999998</v>
      </c>
      <c r="G232" s="477">
        <v>1680.85</v>
      </c>
      <c r="H232" s="477">
        <v>155574.06</v>
      </c>
      <c r="I232" s="1"/>
      <c r="J232" s="1"/>
      <c r="K232" s="252"/>
      <c r="L232" s="20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2"/>
      <c r="Y232" s="20"/>
      <c r="Z232" s="209"/>
      <c r="AA232" s="210"/>
      <c r="AB232" s="211"/>
      <c r="AC232" s="212"/>
      <c r="AD232" s="213"/>
      <c r="AE232" s="214"/>
      <c r="AF232" s="215"/>
      <c r="AG232" s="216"/>
      <c r="AH232" s="217"/>
      <c r="AI232" s="218"/>
      <c r="AJ232" s="219"/>
      <c r="AK232" s="220"/>
      <c r="AL232" s="3"/>
      <c r="AM232" s="22"/>
      <c r="AN232" s="3"/>
      <c r="AO232" s="472" t="s">
        <v>503</v>
      </c>
      <c r="AP232" s="40">
        <f t="shared" si="64"/>
        <v>91.57</v>
      </c>
      <c r="AQ232" s="24"/>
      <c r="AR232" s="41">
        <f>D232/$D$235</f>
        <v>67.301892888086115</v>
      </c>
      <c r="AT232" s="42">
        <f>E232/$D$235</f>
        <v>73.299528613595314</v>
      </c>
      <c r="AU232" s="24"/>
      <c r="AV232" s="26">
        <f t="shared" si="67"/>
        <v>1</v>
      </c>
      <c r="AX232" s="1"/>
      <c r="AY232" s="1"/>
      <c r="AZ232" s="1"/>
    </row>
    <row r="233" spans="1:52" ht="15">
      <c r="A233" s="472" t="s">
        <v>504</v>
      </c>
      <c r="B233" s="462" t="s">
        <v>269</v>
      </c>
      <c r="C233" s="477">
        <v>0.45</v>
      </c>
      <c r="D233" s="477">
        <v>638.30999999999995</v>
      </c>
      <c r="E233" s="477">
        <v>9244.56</v>
      </c>
      <c r="F233" s="477">
        <v>550.16</v>
      </c>
      <c r="G233" s="477">
        <v>211.02</v>
      </c>
      <c r="H233" s="477">
        <v>1200.26</v>
      </c>
      <c r="I233" s="1"/>
      <c r="J233" s="1"/>
      <c r="K233" s="252"/>
      <c r="L233" s="20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2"/>
      <c r="Y233" s="20"/>
      <c r="Z233" s="221"/>
      <c r="AA233" s="222"/>
      <c r="AB233" s="223"/>
      <c r="AC233" s="224"/>
      <c r="AD233" s="225"/>
      <c r="AE233" s="226"/>
      <c r="AF233" s="227"/>
      <c r="AG233" s="228"/>
      <c r="AH233" s="229"/>
      <c r="AI233" s="230"/>
      <c r="AJ233" s="231"/>
      <c r="AK233" s="232"/>
      <c r="AL233" s="3"/>
      <c r="AM233" s="22"/>
      <c r="AN233" s="3"/>
      <c r="AO233" s="472" t="s">
        <v>504</v>
      </c>
      <c r="AP233" s="40">
        <f t="shared" si="64"/>
        <v>0.45</v>
      </c>
      <c r="AQ233" s="24"/>
      <c r="AR233" s="41">
        <f t="shared" si="66"/>
        <v>0.8805854842937354</v>
      </c>
      <c r="AT233" s="42">
        <f>E233/$D$236</f>
        <v>12.753404058658793</v>
      </c>
      <c r="AU233" s="24"/>
      <c r="AV233" s="26">
        <f t="shared" si="67"/>
        <v>0</v>
      </c>
      <c r="AX233" s="1"/>
      <c r="AY233" s="1"/>
      <c r="AZ233" s="1"/>
    </row>
    <row r="234" spans="1:52" ht="15">
      <c r="A234" s="472" t="s">
        <v>505</v>
      </c>
      <c r="B234" s="462" t="s">
        <v>268</v>
      </c>
      <c r="C234" s="477">
        <v>0.95</v>
      </c>
      <c r="D234" s="477">
        <v>622.59</v>
      </c>
      <c r="E234" s="477">
        <v>2324.87</v>
      </c>
      <c r="F234" s="477">
        <v>560.55999999999995</v>
      </c>
      <c r="G234" s="477">
        <v>185.07</v>
      </c>
      <c r="H234" s="477">
        <v>1284.45</v>
      </c>
      <c r="I234" s="1"/>
      <c r="J234" s="1"/>
      <c r="K234" s="252"/>
      <c r="L234" s="20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2"/>
      <c r="Y234" s="20"/>
      <c r="Z234" s="233"/>
      <c r="AA234" s="234"/>
      <c r="AB234" s="235"/>
      <c r="AC234" s="236"/>
      <c r="AD234" s="237"/>
      <c r="AE234" s="238"/>
      <c r="AF234" s="239"/>
      <c r="AG234" s="240"/>
      <c r="AH234" s="241"/>
      <c r="AI234" s="3"/>
      <c r="AJ234" s="242"/>
      <c r="AK234" s="243"/>
      <c r="AL234" s="3"/>
      <c r="AM234" s="22"/>
      <c r="AN234" s="3"/>
      <c r="AO234" s="472" t="s">
        <v>505</v>
      </c>
      <c r="AP234" s="40">
        <f t="shared" si="64"/>
        <v>0.95</v>
      </c>
      <c r="AQ234" s="24"/>
      <c r="AR234" s="41">
        <f>D234/$D$238</f>
        <v>1.1012470151233749</v>
      </c>
      <c r="AT234" s="42">
        <f>E234/$D$238</f>
        <v>4.1122667374192972</v>
      </c>
      <c r="AU234" s="24"/>
      <c r="AV234" s="26">
        <f t="shared" si="67"/>
        <v>0</v>
      </c>
      <c r="AX234" s="1"/>
      <c r="AY234" s="1"/>
      <c r="AZ234" s="1"/>
    </row>
    <row r="235" spans="1:52" ht="15">
      <c r="A235" s="472" t="s">
        <v>506</v>
      </c>
      <c r="B235" s="465" t="s">
        <v>245</v>
      </c>
      <c r="C235" s="477"/>
      <c r="D235" s="477">
        <v>680.97</v>
      </c>
      <c r="E235" s="477"/>
      <c r="F235" s="477">
        <v>584.48</v>
      </c>
      <c r="G235" s="477">
        <v>226.56</v>
      </c>
      <c r="H235" s="477">
        <v>1351.27</v>
      </c>
      <c r="I235" s="1"/>
      <c r="J235" s="1"/>
      <c r="K235" s="252"/>
      <c r="L235" s="20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2"/>
      <c r="Y235" s="20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22"/>
      <c r="AN235" s="3"/>
      <c r="AO235" s="472" t="s">
        <v>506</v>
      </c>
      <c r="AP235" s="40"/>
      <c r="AQ235" s="24"/>
      <c r="AR235" s="41">
        <f>D235/$D$235</f>
        <v>1</v>
      </c>
      <c r="AT235" s="42"/>
      <c r="AU235" s="24"/>
      <c r="AV235" s="26"/>
      <c r="AX235" s="1"/>
      <c r="AY235" s="1"/>
      <c r="AZ235" s="1"/>
    </row>
    <row r="236" spans="1:52" ht="15">
      <c r="A236" s="472" t="s">
        <v>507</v>
      </c>
      <c r="B236" s="465" t="s">
        <v>246</v>
      </c>
      <c r="C236" s="477"/>
      <c r="D236" s="477">
        <v>724.87</v>
      </c>
      <c r="E236" s="477"/>
      <c r="F236" s="477">
        <v>573.04</v>
      </c>
      <c r="G236" s="477">
        <v>225.42</v>
      </c>
      <c r="H236" s="477">
        <v>1227.3599999999999</v>
      </c>
      <c r="I236" s="1"/>
      <c r="J236" s="1"/>
      <c r="K236" s="252"/>
      <c r="L236" s="20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2"/>
      <c r="Y236" s="20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22"/>
      <c r="AN236" s="3"/>
      <c r="AO236" s="472" t="s">
        <v>507</v>
      </c>
      <c r="AP236" s="40"/>
      <c r="AQ236" s="24"/>
      <c r="AR236" s="41">
        <f t="shared" si="66"/>
        <v>1</v>
      </c>
      <c r="AT236" s="42"/>
      <c r="AU236" s="24"/>
      <c r="AV236" s="26"/>
      <c r="AX236" s="1"/>
      <c r="AY236" s="1"/>
      <c r="AZ236" s="1"/>
    </row>
    <row r="237" spans="1:52" ht="15">
      <c r="A237" s="472" t="s">
        <v>508</v>
      </c>
      <c r="B237" s="465" t="s">
        <v>247</v>
      </c>
      <c r="C237" s="477"/>
      <c r="D237" s="477">
        <v>709.55</v>
      </c>
      <c r="E237" s="477"/>
      <c r="F237" s="477">
        <v>525.20000000000005</v>
      </c>
      <c r="G237" s="477">
        <v>180.96</v>
      </c>
      <c r="H237" s="477">
        <v>1153.4100000000001</v>
      </c>
      <c r="I237" s="1"/>
      <c r="J237" s="1"/>
      <c r="K237" s="252"/>
      <c r="L237" s="20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2"/>
      <c r="Y237" s="20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22"/>
      <c r="AN237" s="3"/>
      <c r="AO237" s="472" t="s">
        <v>508</v>
      </c>
      <c r="AP237" s="40"/>
      <c r="AQ237" s="24"/>
      <c r="AR237" s="41">
        <f>D237/$D$237</f>
        <v>1</v>
      </c>
      <c r="AT237" s="42"/>
      <c r="AU237" s="24"/>
      <c r="AV237" s="26"/>
      <c r="AX237" s="1"/>
      <c r="AY237" s="1"/>
      <c r="AZ237" s="1"/>
    </row>
    <row r="238" spans="1:52" ht="15">
      <c r="A238" s="472" t="s">
        <v>509</v>
      </c>
      <c r="B238" s="465" t="s">
        <v>248</v>
      </c>
      <c r="C238" s="477"/>
      <c r="D238" s="477">
        <v>565.35</v>
      </c>
      <c r="E238" s="477"/>
      <c r="F238" s="477">
        <v>522.08000000000004</v>
      </c>
      <c r="G238" s="477">
        <v>182.99</v>
      </c>
      <c r="H238" s="477">
        <v>1093.3</v>
      </c>
      <c r="I238" s="1"/>
      <c r="J238" s="1"/>
      <c r="K238" s="252"/>
      <c r="L238" s="20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2"/>
      <c r="Y238" s="20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22"/>
      <c r="AN238" s="3"/>
      <c r="AO238" s="472" t="s">
        <v>509</v>
      </c>
      <c r="AP238" s="40"/>
      <c r="AQ238" s="24"/>
      <c r="AR238" s="41">
        <f>D238/$D$238</f>
        <v>1</v>
      </c>
      <c r="AT238" s="42"/>
      <c r="AU238" s="24"/>
      <c r="AV238" s="26"/>
      <c r="AX238" s="1"/>
      <c r="AY238" s="1"/>
      <c r="AZ238" s="1"/>
    </row>
    <row r="239" spans="1:52" ht="15">
      <c r="A239" s="472" t="s">
        <v>510</v>
      </c>
      <c r="B239" s="465" t="s">
        <v>249</v>
      </c>
      <c r="C239" s="477"/>
      <c r="D239" s="477">
        <v>610.27</v>
      </c>
      <c r="E239" s="477"/>
      <c r="F239" s="477">
        <v>551.20000000000005</v>
      </c>
      <c r="G239" s="477">
        <v>197.5</v>
      </c>
      <c r="H239" s="477">
        <v>1270.8800000000001</v>
      </c>
      <c r="I239" s="1"/>
      <c r="J239" s="1"/>
      <c r="K239" s="252"/>
      <c r="L239" s="20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2"/>
      <c r="Y239" s="20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22"/>
      <c r="AN239" s="3"/>
      <c r="AO239" s="472" t="s">
        <v>510</v>
      </c>
      <c r="AP239" s="40"/>
      <c r="AQ239" s="24"/>
      <c r="AR239" s="41">
        <f>D239/$D$239</f>
        <v>1</v>
      </c>
      <c r="AT239" s="42"/>
      <c r="AU239" s="24"/>
      <c r="AV239" s="26"/>
      <c r="AX239" s="1"/>
      <c r="AY239" s="1"/>
      <c r="AZ239" s="1"/>
    </row>
    <row r="240" spans="1:52" ht="15">
      <c r="A240" s="472" t="s">
        <v>511</v>
      </c>
      <c r="B240" s="462" t="s">
        <v>266</v>
      </c>
      <c r="C240" s="477">
        <v>99.47</v>
      </c>
      <c r="D240" s="477">
        <v>48614.58</v>
      </c>
      <c r="E240" s="477">
        <v>48867.43</v>
      </c>
      <c r="F240" s="477">
        <v>40056.639999999999</v>
      </c>
      <c r="G240" s="477">
        <v>13907.45</v>
      </c>
      <c r="H240" s="477">
        <v>109582.14</v>
      </c>
      <c r="I240" s="1"/>
      <c r="J240" s="1"/>
      <c r="K240" s="252"/>
      <c r="L240" s="20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2"/>
      <c r="Y240" s="20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22"/>
      <c r="AN240" s="3"/>
      <c r="AO240" s="472" t="s">
        <v>511</v>
      </c>
      <c r="AP240" s="40">
        <f t="shared" si="64"/>
        <v>99.47</v>
      </c>
      <c r="AQ240" s="24"/>
      <c r="AR240" s="41">
        <f>D240/$D$255</f>
        <v>56.537785220849905</v>
      </c>
      <c r="AT240" s="42">
        <f>E240/$D$255</f>
        <v>56.831844718907732</v>
      </c>
      <c r="AU240" s="24"/>
      <c r="AV240" s="26">
        <f t="shared" si="67"/>
        <v>1</v>
      </c>
      <c r="AX240" s="1"/>
      <c r="AY240" s="1"/>
      <c r="AZ240" s="1"/>
    </row>
    <row r="241" spans="1:52" ht="15">
      <c r="A241" s="472" t="s">
        <v>517</v>
      </c>
      <c r="B241" s="462" t="s">
        <v>265</v>
      </c>
      <c r="C241" s="477">
        <v>99.49</v>
      </c>
      <c r="D241" s="477">
        <v>18962</v>
      </c>
      <c r="E241" s="477">
        <v>19050.650000000001</v>
      </c>
      <c r="F241" s="477">
        <v>16228.16</v>
      </c>
      <c r="G241" s="477">
        <v>6389.08</v>
      </c>
      <c r="H241" s="477">
        <v>40508.94</v>
      </c>
      <c r="I241" s="1"/>
      <c r="J241" s="1"/>
      <c r="K241" s="252"/>
      <c r="L241" s="20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2"/>
      <c r="Y241" s="20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22"/>
      <c r="AN241" s="3"/>
      <c r="AO241" s="472" t="s">
        <v>517</v>
      </c>
      <c r="AP241" s="40">
        <f t="shared" si="64"/>
        <v>99.49</v>
      </c>
      <c r="AQ241" s="24"/>
      <c r="AR241" s="41">
        <f>D241/$D$256</f>
        <v>29.452788866280425</v>
      </c>
      <c r="AT241" s="42">
        <f>E241/$D$256</f>
        <v>29.590484770351505</v>
      </c>
      <c r="AU241" s="24"/>
      <c r="AV241" s="26">
        <f t="shared" si="67"/>
        <v>1</v>
      </c>
      <c r="AX241" s="1"/>
      <c r="AY241" s="1"/>
      <c r="AZ241" s="1"/>
    </row>
    <row r="242" spans="1:52" ht="15">
      <c r="A242" s="472" t="s">
        <v>512</v>
      </c>
      <c r="B242" s="462" t="s">
        <v>264</v>
      </c>
      <c r="C242" s="477">
        <v>0.52</v>
      </c>
      <c r="D242" s="477">
        <v>611.46</v>
      </c>
      <c r="E242" s="477">
        <v>2603.12</v>
      </c>
      <c r="F242" s="477">
        <v>529.88</v>
      </c>
      <c r="G242" s="477">
        <v>196.56</v>
      </c>
      <c r="H242" s="477">
        <v>1298.1300000000001</v>
      </c>
      <c r="I242" s="1"/>
      <c r="J242" s="1"/>
      <c r="K242" s="252"/>
      <c r="L242" s="20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2"/>
      <c r="Y242" s="20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22"/>
      <c r="AN242" s="3"/>
      <c r="AO242" s="472" t="s">
        <v>512</v>
      </c>
      <c r="AP242" s="40">
        <f t="shared" si="64"/>
        <v>0.52</v>
      </c>
      <c r="AQ242" s="24"/>
      <c r="AR242" s="41">
        <f>D242/$D$256</f>
        <v>0.94975225610040248</v>
      </c>
      <c r="AT242" s="42">
        <f>E242/$D$256</f>
        <v>4.0433047016977062</v>
      </c>
      <c r="AU242" s="24"/>
      <c r="AV242" s="26">
        <f t="shared" si="67"/>
        <v>0</v>
      </c>
      <c r="AX242" s="1"/>
      <c r="AY242" s="1"/>
      <c r="AZ242" s="1"/>
    </row>
    <row r="243" spans="1:52" ht="15">
      <c r="A243" s="472" t="s">
        <v>513</v>
      </c>
      <c r="B243" s="462" t="s">
        <v>263</v>
      </c>
      <c r="C243" s="477">
        <v>0.44</v>
      </c>
      <c r="D243" s="477">
        <v>662.23</v>
      </c>
      <c r="E243" s="477">
        <v>11306.88</v>
      </c>
      <c r="F243" s="477">
        <v>561.6</v>
      </c>
      <c r="G243" s="477">
        <v>213.04</v>
      </c>
      <c r="H243" s="477">
        <v>1234.69</v>
      </c>
      <c r="I243" s="1"/>
      <c r="J243" s="1"/>
      <c r="K243" s="252"/>
      <c r="L243" s="20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2"/>
      <c r="Y243" s="20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22"/>
      <c r="AN243" s="3"/>
      <c r="AO243" s="472" t="s">
        <v>513</v>
      </c>
      <c r="AP243" s="40">
        <f t="shared" si="64"/>
        <v>0.44</v>
      </c>
      <c r="AQ243" s="24"/>
      <c r="AR243" s="41">
        <f>D243/$D$256</f>
        <v>1.0286109255836351</v>
      </c>
      <c r="AT243" s="42">
        <f>E243/$D$256</f>
        <v>17.562448548484802</v>
      </c>
      <c r="AU243" s="24"/>
      <c r="AV243" s="26">
        <f t="shared" si="67"/>
        <v>0</v>
      </c>
      <c r="AX243" s="1"/>
      <c r="AY243" s="1"/>
      <c r="AZ243" s="1"/>
    </row>
    <row r="244" spans="1:52" ht="15">
      <c r="A244" s="472" t="s">
        <v>514</v>
      </c>
      <c r="B244" s="462" t="s">
        <v>262</v>
      </c>
      <c r="C244" s="477">
        <v>95.55</v>
      </c>
      <c r="D244" s="477">
        <v>6215.56</v>
      </c>
      <c r="E244" s="477">
        <v>6440.58</v>
      </c>
      <c r="F244" s="477">
        <v>5451.68</v>
      </c>
      <c r="G244" s="477">
        <v>2079.06</v>
      </c>
      <c r="H244" s="477">
        <v>12105.5</v>
      </c>
      <c r="I244" s="1"/>
      <c r="J244" s="1"/>
      <c r="K244" s="252"/>
      <c r="L244" s="20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2"/>
      <c r="Y244" s="20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22"/>
      <c r="AN244" s="3"/>
      <c r="AO244" s="472" t="s">
        <v>514</v>
      </c>
      <c r="AP244" s="40">
        <f t="shared" si="64"/>
        <v>95.55</v>
      </c>
      <c r="AQ244" s="24"/>
      <c r="AR244" s="41">
        <f>D244/$D$254</f>
        <v>8.3343077046850293</v>
      </c>
      <c r="AT244" s="42">
        <f>E244/$D$254</f>
        <v>8.6360320738019265</v>
      </c>
      <c r="AU244" s="24"/>
      <c r="AV244" s="26">
        <f t="shared" si="67"/>
        <v>1</v>
      </c>
      <c r="AX244" s="1"/>
      <c r="AY244" s="1"/>
      <c r="AZ244" s="1"/>
    </row>
    <row r="245" spans="1:52" ht="15">
      <c r="A245" s="472" t="s">
        <v>515</v>
      </c>
      <c r="B245" s="462" t="s">
        <v>260</v>
      </c>
      <c r="C245" s="477">
        <v>0.26</v>
      </c>
      <c r="D245" s="477">
        <v>654.53</v>
      </c>
      <c r="E245" s="477">
        <v>2408.29</v>
      </c>
      <c r="F245" s="477">
        <v>581.36</v>
      </c>
      <c r="G245" s="477">
        <v>222.35</v>
      </c>
      <c r="H245" s="477">
        <v>1303.48</v>
      </c>
      <c r="I245" s="1"/>
      <c r="J245" s="1"/>
      <c r="K245" s="252"/>
      <c r="L245" s="20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2"/>
      <c r="Y245" s="20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22"/>
      <c r="AN245" s="3"/>
      <c r="AO245" s="472" t="s">
        <v>515</v>
      </c>
      <c r="AP245" s="40">
        <f t="shared" si="64"/>
        <v>0.26</v>
      </c>
      <c r="AQ245" s="24"/>
      <c r="AR245" s="41">
        <f t="shared" ref="AR245:AR255" si="73">D245/$D$255</f>
        <v>0.76120531249273138</v>
      </c>
      <c r="AT245" s="42">
        <f>E245/$D$255</f>
        <v>2.8007931523736422</v>
      </c>
      <c r="AU245" s="24"/>
      <c r="AV245" s="26">
        <f t="shared" si="67"/>
        <v>0</v>
      </c>
      <c r="AX245" s="1"/>
      <c r="AY245" s="1"/>
      <c r="AZ245" s="1"/>
    </row>
    <row r="246" spans="1:52" ht="15">
      <c r="A246" s="472" t="s">
        <v>516</v>
      </c>
      <c r="B246" s="462" t="s">
        <v>261</v>
      </c>
      <c r="C246" s="477">
        <v>0.09</v>
      </c>
      <c r="D246" s="477">
        <v>630.76</v>
      </c>
      <c r="E246" s="477">
        <v>2256.8000000000002</v>
      </c>
      <c r="F246" s="477">
        <v>573.04</v>
      </c>
      <c r="G246" s="477">
        <v>199.63</v>
      </c>
      <c r="H246" s="477">
        <v>1295.1600000000001</v>
      </c>
      <c r="I246" s="1"/>
      <c r="J246" s="1"/>
      <c r="K246" s="252"/>
      <c r="L246" s="20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2"/>
      <c r="Y246" s="20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22"/>
      <c r="AN246" s="3"/>
      <c r="AO246" s="472" t="s">
        <v>516</v>
      </c>
      <c r="AP246" s="40">
        <f t="shared" si="64"/>
        <v>0.09</v>
      </c>
      <c r="AQ246" s="24"/>
      <c r="AR246" s="41">
        <f t="shared" si="73"/>
        <v>0.73356127741725397</v>
      </c>
      <c r="AT246" s="42">
        <f>E246/$D$255</f>
        <v>2.6246133091433492</v>
      </c>
      <c r="AU246" s="24"/>
      <c r="AV246" s="26">
        <f t="shared" si="67"/>
        <v>0</v>
      </c>
      <c r="AX246" s="1"/>
      <c r="AY246" s="1"/>
      <c r="AZ246" s="1"/>
    </row>
    <row r="247" spans="1:52" ht="15">
      <c r="A247" s="472" t="s">
        <v>518</v>
      </c>
      <c r="B247" s="462" t="s">
        <v>259</v>
      </c>
      <c r="C247" s="477">
        <v>0.35</v>
      </c>
      <c r="D247" s="477">
        <v>616.71</v>
      </c>
      <c r="E247" s="477">
        <v>7085</v>
      </c>
      <c r="F247" s="477">
        <v>540.79999999999995</v>
      </c>
      <c r="G247" s="477">
        <v>208</v>
      </c>
      <c r="H247" s="477">
        <v>1162.77</v>
      </c>
      <c r="I247" s="1"/>
      <c r="J247" s="1"/>
      <c r="K247" s="252"/>
      <c r="L247" s="20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2"/>
      <c r="Y247" s="20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22"/>
      <c r="AN247" s="3"/>
      <c r="AO247" s="472" t="s">
        <v>518</v>
      </c>
      <c r="AP247" s="40">
        <f t="shared" si="64"/>
        <v>0.35</v>
      </c>
      <c r="AQ247" s="24"/>
      <c r="AR247" s="41">
        <f t="shared" si="73"/>
        <v>0.71722140813620827</v>
      </c>
      <c r="AT247" s="42">
        <f>E247/$D$255</f>
        <v>8.2397134417230706</v>
      </c>
      <c r="AU247" s="24"/>
      <c r="AV247" s="26">
        <f t="shared" si="67"/>
        <v>0</v>
      </c>
      <c r="AX247" s="1"/>
      <c r="AY247" s="1"/>
      <c r="AZ247" s="1"/>
    </row>
    <row r="248" spans="1:52" ht="15">
      <c r="A248" s="472" t="s">
        <v>519</v>
      </c>
      <c r="B248" s="462" t="s">
        <v>257</v>
      </c>
      <c r="C248" s="477">
        <v>1.42</v>
      </c>
      <c r="D248" s="477">
        <v>730.09</v>
      </c>
      <c r="E248" s="477">
        <v>10486.38</v>
      </c>
      <c r="F248" s="477">
        <v>544.44000000000005</v>
      </c>
      <c r="G248" s="477">
        <v>198.59</v>
      </c>
      <c r="H248" s="477">
        <v>1262.56</v>
      </c>
      <c r="I248" s="1"/>
      <c r="J248" s="1"/>
      <c r="K248" s="252"/>
      <c r="L248" s="20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2"/>
      <c r="Y248" s="20"/>
      <c r="Z248" s="150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22"/>
      <c r="AN248" s="3"/>
      <c r="AO248" s="472" t="s">
        <v>519</v>
      </c>
      <c r="AP248" s="40">
        <f t="shared" si="64"/>
        <v>1.42</v>
      </c>
      <c r="AQ248" s="24"/>
      <c r="AR248" s="41">
        <f t="shared" si="73"/>
        <v>0.84908008280417746</v>
      </c>
      <c r="AT248" s="42">
        <f>E248/$D$255</f>
        <v>12.195450422161747</v>
      </c>
      <c r="AU248" s="24"/>
      <c r="AV248" s="26">
        <f t="shared" si="67"/>
        <v>0</v>
      </c>
      <c r="AX248" s="1"/>
      <c r="AY248" s="1"/>
      <c r="AZ248" s="1"/>
    </row>
    <row r="249" spans="1:52" ht="15">
      <c r="A249" s="472" t="s">
        <v>520</v>
      </c>
      <c r="B249" s="462" t="s">
        <v>258</v>
      </c>
      <c r="C249" s="477">
        <v>50.61</v>
      </c>
      <c r="D249" s="477">
        <v>2778.19</v>
      </c>
      <c r="E249" s="477">
        <v>4159.6099999999997</v>
      </c>
      <c r="F249" s="477">
        <v>2227.6799999999998</v>
      </c>
      <c r="G249" s="477">
        <v>711.15</v>
      </c>
      <c r="H249" s="477">
        <v>6589.54</v>
      </c>
      <c r="I249" s="1"/>
      <c r="J249" s="1"/>
      <c r="K249" s="252"/>
      <c r="L249" s="20"/>
      <c r="M249" s="3"/>
      <c r="N249" s="244"/>
      <c r="O249" s="3"/>
      <c r="P249" s="3"/>
      <c r="Q249" s="3"/>
      <c r="R249" s="3"/>
      <c r="S249" s="3"/>
      <c r="T249" s="3"/>
      <c r="U249" s="3"/>
      <c r="V249" s="3"/>
      <c r="W249" s="3"/>
      <c r="X249" s="22"/>
      <c r="Y249" s="20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22"/>
      <c r="AN249" s="3"/>
      <c r="AO249" s="472" t="s">
        <v>520</v>
      </c>
      <c r="AP249" s="40">
        <f t="shared" si="64"/>
        <v>50.61</v>
      </c>
      <c r="AQ249" s="24"/>
      <c r="AR249" s="41">
        <f t="shared" si="73"/>
        <v>3.2309794617728467</v>
      </c>
      <c r="AT249" s="42">
        <f>E249/$D$255</f>
        <v>4.8375433210057448</v>
      </c>
      <c r="AU249" s="24"/>
      <c r="AV249" s="26">
        <f t="shared" si="67"/>
        <v>1</v>
      </c>
    </row>
    <row r="250" spans="1:52">
      <c r="A250" s="468" t="s">
        <v>521</v>
      </c>
      <c r="B250" s="462" t="s">
        <v>256</v>
      </c>
      <c r="C250" s="477">
        <v>6.31</v>
      </c>
      <c r="D250" s="477">
        <v>1305.3</v>
      </c>
      <c r="E250" s="477">
        <v>10918.58</v>
      </c>
      <c r="F250" s="477">
        <v>609.44000000000005</v>
      </c>
      <c r="G250" s="477">
        <v>239.15</v>
      </c>
      <c r="H250" s="477">
        <v>2251.13</v>
      </c>
      <c r="I250" s="1"/>
      <c r="J250" s="1"/>
      <c r="K250" s="252"/>
      <c r="L250" s="20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2"/>
      <c r="Y250" s="20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22"/>
      <c r="AN250" s="3"/>
      <c r="AO250" s="468" t="s">
        <v>521</v>
      </c>
      <c r="AP250" s="40">
        <f t="shared" si="64"/>
        <v>6.31</v>
      </c>
      <c r="AQ250" s="24"/>
      <c r="AR250" s="41">
        <f>D250/$D$253</f>
        <v>2.008741016604854</v>
      </c>
      <c r="AT250" s="42">
        <f>E250/$D$253</f>
        <v>16.802726950954895</v>
      </c>
      <c r="AU250" s="24"/>
      <c r="AV250" s="26">
        <f t="shared" si="67"/>
        <v>1</v>
      </c>
    </row>
    <row r="251" spans="1:52" ht="15">
      <c r="A251" s="472" t="s">
        <v>522</v>
      </c>
      <c r="B251" s="462" t="s">
        <v>255</v>
      </c>
      <c r="C251" s="477">
        <v>0.26</v>
      </c>
      <c r="D251" s="477">
        <v>689.63</v>
      </c>
      <c r="E251" s="477">
        <v>31958.16</v>
      </c>
      <c r="F251" s="477">
        <v>548.08000000000004</v>
      </c>
      <c r="G251" s="477">
        <v>213.2</v>
      </c>
      <c r="H251" s="477">
        <v>1233.7</v>
      </c>
      <c r="I251" s="1"/>
      <c r="J251" s="1"/>
      <c r="K251" s="252"/>
      <c r="L251" s="20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2"/>
      <c r="Y251" s="20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22"/>
      <c r="AN251" s="3"/>
      <c r="AO251" s="472" t="s">
        <v>522</v>
      </c>
      <c r="AP251" s="40">
        <f t="shared" si="64"/>
        <v>0.26</v>
      </c>
      <c r="AQ251" s="24"/>
      <c r="AR251" s="41">
        <f>D251/$D$255</f>
        <v>0.80202591119484568</v>
      </c>
      <c r="AT251" s="42">
        <f>E251/$D$255</f>
        <v>37.166701556067267</v>
      </c>
      <c r="AU251" s="24"/>
      <c r="AV251" s="26">
        <f t="shared" si="67"/>
        <v>0</v>
      </c>
    </row>
    <row r="252" spans="1:52" ht="15">
      <c r="A252" s="472" t="s">
        <v>523</v>
      </c>
      <c r="B252" s="462" t="s">
        <v>254</v>
      </c>
      <c r="C252" s="477">
        <v>81.400000000000006</v>
      </c>
      <c r="D252" s="477">
        <v>15492.94</v>
      </c>
      <c r="E252" s="477">
        <v>18776.810000000001</v>
      </c>
      <c r="F252" s="477">
        <v>8594.56</v>
      </c>
      <c r="G252" s="477">
        <v>791.39</v>
      </c>
      <c r="H252" s="477">
        <v>51983.360000000001</v>
      </c>
      <c r="I252" s="1"/>
      <c r="J252" s="1"/>
      <c r="K252" s="252"/>
      <c r="L252" s="20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2"/>
      <c r="Y252" s="20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22"/>
      <c r="AN252" s="3"/>
      <c r="AO252" s="472" t="s">
        <v>523</v>
      </c>
      <c r="AP252" s="40">
        <f t="shared" si="64"/>
        <v>81.400000000000006</v>
      </c>
      <c r="AQ252" s="24"/>
      <c r="AR252" s="41">
        <f>D252/$D$253</f>
        <v>23.84226158415537</v>
      </c>
      <c r="AT252" s="42">
        <f>E252/$D$253</f>
        <v>28.895846478201324</v>
      </c>
      <c r="AU252" s="24"/>
      <c r="AV252" s="26">
        <f t="shared" si="67"/>
        <v>1</v>
      </c>
    </row>
    <row r="253" spans="1:52" ht="15">
      <c r="A253" s="472" t="s">
        <v>524</v>
      </c>
      <c r="B253" s="465" t="s">
        <v>250</v>
      </c>
      <c r="C253" s="477"/>
      <c r="D253" s="477">
        <v>649.80999999999995</v>
      </c>
      <c r="E253" s="477"/>
      <c r="F253" s="477">
        <v>586.55999999999995</v>
      </c>
      <c r="G253" s="477">
        <v>235.98</v>
      </c>
      <c r="H253" s="477">
        <v>1318.88</v>
      </c>
      <c r="I253" s="1"/>
      <c r="J253" s="1"/>
      <c r="K253" s="252"/>
      <c r="L253" s="20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2"/>
      <c r="Y253" s="20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22"/>
      <c r="AN253" s="3"/>
      <c r="AO253" s="472" t="s">
        <v>524</v>
      </c>
      <c r="AP253" s="40"/>
      <c r="AQ253" s="24"/>
      <c r="AR253" s="41">
        <f>D253/$D$253</f>
        <v>1</v>
      </c>
      <c r="AT253" s="42"/>
      <c r="AU253" s="24"/>
      <c r="AV253" s="26"/>
    </row>
    <row r="254" spans="1:52" ht="15">
      <c r="A254" s="472" t="s">
        <v>525</v>
      </c>
      <c r="B254" s="465" t="s">
        <v>251</v>
      </c>
      <c r="C254" s="477"/>
      <c r="D254" s="477">
        <v>745.78</v>
      </c>
      <c r="E254" s="477"/>
      <c r="F254" s="477">
        <v>564.72</v>
      </c>
      <c r="G254" s="477">
        <v>225.47</v>
      </c>
      <c r="H254" s="477">
        <v>1244.93</v>
      </c>
      <c r="I254" s="1"/>
      <c r="J254" s="1"/>
      <c r="K254" s="252"/>
      <c r="L254" s="20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2"/>
      <c r="Y254" s="20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22"/>
      <c r="AN254" s="3"/>
      <c r="AO254" s="472" t="s">
        <v>525</v>
      </c>
      <c r="AP254" s="40"/>
      <c r="AQ254" s="24"/>
      <c r="AR254" s="41">
        <f>D254/$D$254</f>
        <v>1</v>
      </c>
      <c r="AT254" s="42"/>
      <c r="AU254" s="24"/>
      <c r="AV254" s="26"/>
    </row>
    <row r="255" spans="1:52" ht="15">
      <c r="A255" s="472" t="s">
        <v>526</v>
      </c>
      <c r="B255" s="465" t="s">
        <v>252</v>
      </c>
      <c r="C255" s="477"/>
      <c r="D255" s="477">
        <v>859.86</v>
      </c>
      <c r="E255" s="477"/>
      <c r="F255" s="477">
        <v>559.52</v>
      </c>
      <c r="G255" s="477">
        <v>227.6</v>
      </c>
      <c r="H255" s="477">
        <v>1249.0899999999999</v>
      </c>
      <c r="I255" s="1"/>
      <c r="J255" s="1"/>
      <c r="K255" s="252"/>
      <c r="L255" s="20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2"/>
      <c r="Y255" s="20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22"/>
      <c r="AN255" s="3"/>
      <c r="AO255" s="472" t="s">
        <v>526</v>
      </c>
      <c r="AP255" s="40"/>
      <c r="AQ255" s="24"/>
      <c r="AR255" s="41">
        <f t="shared" si="73"/>
        <v>1</v>
      </c>
      <c r="AT255" s="42"/>
      <c r="AU255" s="24"/>
      <c r="AV255" s="26"/>
    </row>
    <row r="256" spans="1:52" ht="15">
      <c r="A256" s="472" t="s">
        <v>527</v>
      </c>
      <c r="B256" s="465" t="s">
        <v>253</v>
      </c>
      <c r="C256" s="477"/>
      <c r="D256" s="477">
        <v>643.80999999999995</v>
      </c>
      <c r="E256" s="477"/>
      <c r="F256" s="477">
        <v>588.64</v>
      </c>
      <c r="G256" s="477">
        <v>226.67</v>
      </c>
      <c r="H256" s="477">
        <v>1282.1099999999999</v>
      </c>
      <c r="I256" s="1"/>
      <c r="J256" s="1"/>
      <c r="K256" s="252"/>
      <c r="L256" s="20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2"/>
      <c r="Y256" s="20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22"/>
      <c r="AN256" s="3"/>
      <c r="AO256" s="472" t="s">
        <v>527</v>
      </c>
      <c r="AP256" s="40"/>
      <c r="AQ256" s="24"/>
      <c r="AR256" s="41">
        <f>D256/$D$256</f>
        <v>1</v>
      </c>
      <c r="AT256" s="42"/>
      <c r="AU256" s="24"/>
      <c r="AV256" s="26"/>
    </row>
    <row r="257" spans="1:48">
      <c r="A257" s="1"/>
      <c r="B257" s="252"/>
      <c r="C257" s="1"/>
      <c r="D257" s="1"/>
      <c r="E257" s="1"/>
      <c r="F257" s="1"/>
      <c r="G257" s="1"/>
      <c r="H257" s="1"/>
      <c r="I257" s="1"/>
      <c r="J257" s="1"/>
      <c r="K257" s="252"/>
      <c r="L257" s="20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2"/>
      <c r="Y257" s="20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22"/>
      <c r="AN257" s="3"/>
      <c r="AO257" s="1"/>
      <c r="AP257" s="245"/>
      <c r="AR257" s="246"/>
      <c r="AT257" s="245"/>
      <c r="AV257" s="1"/>
    </row>
    <row r="258" spans="1:48">
      <c r="A258" s="1"/>
      <c r="B258" s="252"/>
      <c r="C258" s="1"/>
      <c r="D258" s="1"/>
      <c r="E258" s="1"/>
      <c r="F258" s="1"/>
      <c r="G258" s="1"/>
      <c r="H258" s="1"/>
      <c r="I258" s="1"/>
      <c r="J258" s="1"/>
      <c r="K258" s="252"/>
      <c r="L258" s="20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2"/>
      <c r="Y258" s="20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22"/>
      <c r="AN258" s="3"/>
      <c r="AO258" s="1"/>
      <c r="AP258" s="245"/>
      <c r="AR258" s="246"/>
      <c r="AT258" s="245"/>
      <c r="AV258" s="1"/>
    </row>
    <row r="259" spans="1:48">
      <c r="A259" s="1"/>
      <c r="B259" s="252"/>
      <c r="C259" s="1"/>
      <c r="D259" s="1"/>
      <c r="E259" s="1"/>
      <c r="F259" s="1"/>
      <c r="G259" s="1"/>
      <c r="H259" s="1"/>
      <c r="I259" s="1"/>
      <c r="J259" s="1"/>
      <c r="K259" s="252"/>
      <c r="L259" s="20"/>
      <c r="M259" s="3"/>
      <c r="N259" s="244"/>
      <c r="O259" s="3"/>
      <c r="P259" s="3"/>
      <c r="Q259" s="3"/>
      <c r="R259" s="3"/>
      <c r="S259" s="3"/>
      <c r="T259" s="3"/>
      <c r="U259" s="3"/>
      <c r="V259" s="3"/>
      <c r="W259" s="3"/>
      <c r="X259" s="22"/>
      <c r="Y259" s="20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22"/>
      <c r="AN259" s="3"/>
      <c r="AO259" s="1"/>
      <c r="AP259" s="245"/>
      <c r="AR259" s="246"/>
      <c r="AT259" s="245"/>
      <c r="AV259" s="1"/>
    </row>
    <row r="260" spans="1:48">
      <c r="A260" s="1"/>
      <c r="B260" s="252"/>
      <c r="C260" s="1"/>
      <c r="D260" s="1"/>
      <c r="E260" s="1"/>
      <c r="F260" s="1"/>
      <c r="G260" s="1"/>
      <c r="H260" s="1"/>
      <c r="I260" s="1"/>
      <c r="J260" s="1"/>
      <c r="K260" s="252"/>
      <c r="L260" s="20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2"/>
      <c r="Y260" s="20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22"/>
      <c r="AN260" s="3"/>
      <c r="AO260" s="1"/>
      <c r="AP260" s="245"/>
      <c r="AR260" s="246"/>
      <c r="AT260" s="245"/>
      <c r="AV260" s="1"/>
    </row>
    <row r="261" spans="1:48">
      <c r="A261" s="1"/>
      <c r="B261" s="252"/>
      <c r="C261" s="1"/>
      <c r="D261" s="1"/>
      <c r="E261" s="1"/>
      <c r="F261" s="1"/>
      <c r="G261" s="1"/>
      <c r="H261" s="1"/>
      <c r="I261" s="1"/>
      <c r="J261" s="1"/>
      <c r="K261" s="252"/>
      <c r="L261" s="20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2"/>
      <c r="Y261" s="20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22"/>
      <c r="AN261" s="3"/>
      <c r="AO261" s="1"/>
      <c r="AP261" s="245"/>
      <c r="AR261" s="246"/>
      <c r="AT261" s="245"/>
      <c r="AV261" s="1"/>
    </row>
    <row r="262" spans="1:48">
      <c r="B262" s="252"/>
      <c r="C262" s="1"/>
      <c r="D262" s="1"/>
      <c r="E262" s="1"/>
      <c r="F262" s="1"/>
      <c r="G262" s="1"/>
      <c r="H262" s="1"/>
      <c r="I262" s="1"/>
      <c r="J262" s="1"/>
      <c r="K262" s="252"/>
      <c r="L262" s="20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2"/>
      <c r="Y262" s="20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22"/>
      <c r="AN262" s="3"/>
      <c r="AO262" s="1"/>
      <c r="AP262" s="245"/>
      <c r="AR262" s="246"/>
      <c r="AT262" s="245"/>
      <c r="AV262" s="1"/>
    </row>
    <row r="263" spans="1:48">
      <c r="A263" s="1"/>
      <c r="B263" s="252"/>
      <c r="C263" s="1"/>
      <c r="D263" s="1"/>
      <c r="E263" s="1"/>
      <c r="F263" s="1"/>
      <c r="G263" s="1"/>
      <c r="H263" s="1"/>
      <c r="I263" s="1"/>
      <c r="J263" s="1"/>
      <c r="K263" s="252"/>
      <c r="L263" s="20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2"/>
      <c r="Y263" s="20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22"/>
      <c r="AN263" s="3"/>
      <c r="AO263" s="1"/>
      <c r="AP263" s="245"/>
      <c r="AR263" s="246"/>
      <c r="AT263" s="245"/>
      <c r="AV263" s="1"/>
    </row>
    <row r="264" spans="1:48">
      <c r="A264" s="1"/>
      <c r="B264" s="252"/>
      <c r="C264" s="1"/>
      <c r="D264" s="1"/>
      <c r="E264" s="1"/>
      <c r="F264" s="1"/>
      <c r="G264" s="1"/>
      <c r="H264" s="1"/>
      <c r="I264" s="1"/>
      <c r="J264" s="1"/>
      <c r="K264" s="252"/>
      <c r="L264" s="20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2"/>
      <c r="Y264" s="20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22"/>
      <c r="AN264" s="3"/>
      <c r="AO264" s="1"/>
      <c r="AP264" s="245"/>
      <c r="AR264" s="246"/>
      <c r="AT264" s="245"/>
      <c r="AV264" s="1"/>
    </row>
    <row r="265" spans="1:48">
      <c r="A265" s="1"/>
      <c r="B265" s="252"/>
      <c r="C265" s="1"/>
      <c r="D265" s="1"/>
      <c r="E265" s="1"/>
      <c r="F265" s="1"/>
      <c r="G265" s="1"/>
      <c r="H265" s="1"/>
      <c r="I265" s="1"/>
      <c r="J265" s="1"/>
      <c r="K265" s="252"/>
      <c r="L265" s="20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2"/>
      <c r="Y265" s="20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22"/>
      <c r="AN265" s="3"/>
      <c r="AO265" s="1"/>
      <c r="AP265" s="245"/>
      <c r="AR265" s="246"/>
      <c r="AT265" s="245"/>
      <c r="AV265" s="1"/>
    </row>
    <row r="266" spans="1:48">
      <c r="A266" s="1"/>
      <c r="B266" s="252"/>
      <c r="C266" s="1"/>
      <c r="D266" s="1"/>
      <c r="E266" s="1"/>
      <c r="F266" s="1"/>
      <c r="G266" s="1"/>
      <c r="H266" s="1"/>
      <c r="I266" s="1"/>
      <c r="J266" s="1"/>
      <c r="K266" s="252"/>
      <c r="L266" s="20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2"/>
      <c r="Y266" s="20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22"/>
      <c r="AN266" s="3"/>
      <c r="AO266" s="1"/>
      <c r="AP266" s="245"/>
      <c r="AR266" s="246"/>
      <c r="AT266" s="245"/>
      <c r="AV266" s="1"/>
    </row>
    <row r="267" spans="1:48">
      <c r="B267" s="252"/>
      <c r="C267" s="1"/>
      <c r="D267" s="1"/>
      <c r="E267" s="1"/>
      <c r="F267" s="1"/>
      <c r="G267" s="1"/>
      <c r="H267" s="1"/>
      <c r="I267" s="1"/>
      <c r="J267" s="1"/>
      <c r="K267" s="252"/>
      <c r="L267" s="20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2"/>
      <c r="Y267" s="20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22"/>
      <c r="AN267" s="3"/>
      <c r="AO267" s="1"/>
      <c r="AP267" s="245"/>
      <c r="AR267" s="246"/>
      <c r="AT267" s="245"/>
      <c r="AV267" s="1"/>
    </row>
    <row r="268" spans="1:48">
      <c r="A268" s="1"/>
      <c r="B268" s="252"/>
      <c r="C268" s="1"/>
      <c r="D268" s="1"/>
      <c r="E268" s="1"/>
      <c r="F268" s="1"/>
      <c r="G268" s="1"/>
      <c r="H268" s="1"/>
      <c r="I268" s="1"/>
      <c r="J268" s="1"/>
      <c r="K268" s="252"/>
      <c r="L268" s="20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2"/>
      <c r="Y268" s="20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22"/>
      <c r="AN268" s="3"/>
      <c r="AO268" s="1"/>
      <c r="AP268" s="245"/>
      <c r="AR268" s="246"/>
      <c r="AT268" s="245"/>
      <c r="AV268" s="1"/>
    </row>
    <row r="269" spans="1:48">
      <c r="B269" s="252"/>
      <c r="C269" s="1"/>
      <c r="D269" s="1"/>
      <c r="E269" s="1"/>
      <c r="F269" s="1"/>
      <c r="G269" s="1"/>
      <c r="H269" s="1"/>
      <c r="I269" s="1"/>
      <c r="J269" s="1"/>
      <c r="K269" s="252"/>
      <c r="L269" s="2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2"/>
      <c r="Y269" s="20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22"/>
      <c r="AN269" s="3"/>
      <c r="AO269" s="1"/>
      <c r="AP269" s="245"/>
      <c r="AR269" s="246"/>
      <c r="AT269" s="245"/>
      <c r="AV269" s="1"/>
    </row>
    <row r="270" spans="1:48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2"/>
      <c r="Y270" s="20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22"/>
      <c r="AN270" s="3"/>
    </row>
    <row r="271" spans="1:48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2"/>
      <c r="Y271" s="20"/>
      <c r="Z271" s="150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22"/>
      <c r="AN271" s="3"/>
    </row>
    <row r="272" spans="1:48">
      <c r="M272" s="3"/>
      <c r="N272" s="244"/>
      <c r="O272" s="3"/>
      <c r="P272" s="3"/>
      <c r="Q272" s="3"/>
      <c r="R272" s="3"/>
      <c r="S272" s="3"/>
      <c r="T272" s="3"/>
      <c r="U272" s="3"/>
      <c r="V272" s="3"/>
      <c r="W272" s="3"/>
      <c r="X272" s="22"/>
      <c r="Y272" s="20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22"/>
      <c r="AN272" s="3"/>
    </row>
    <row r="273" spans="13:40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2"/>
      <c r="Y273" s="20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22"/>
      <c r="AN273" s="3"/>
    </row>
    <row r="274" spans="13:40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2"/>
      <c r="Y274" s="20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22"/>
      <c r="AN274" s="3"/>
    </row>
    <row r="275" spans="13:40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2"/>
      <c r="Y275" s="20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22"/>
      <c r="AN275" s="3"/>
    </row>
    <row r="276" spans="13:40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2"/>
      <c r="Y276" s="20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22"/>
      <c r="AN276" s="3"/>
    </row>
    <row r="277" spans="13:40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2"/>
      <c r="Y277" s="20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22"/>
      <c r="AN277" s="3"/>
    </row>
    <row r="278" spans="13:40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2"/>
      <c r="Y278" s="20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22"/>
      <c r="AN278" s="3"/>
    </row>
    <row r="279" spans="13:40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2"/>
      <c r="Y279" s="20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22"/>
      <c r="AN279" s="3"/>
    </row>
    <row r="280" spans="13:40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2"/>
      <c r="Y280" s="20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22"/>
      <c r="AN280" s="3"/>
    </row>
    <row r="281" spans="13:40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2"/>
      <c r="Y281" s="20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22"/>
      <c r="AN281" s="3"/>
    </row>
    <row r="282" spans="13:40">
      <c r="M282" s="3"/>
      <c r="N282" s="244"/>
      <c r="O282" s="3"/>
      <c r="P282" s="3"/>
      <c r="Q282" s="3"/>
      <c r="R282" s="3"/>
      <c r="S282" s="3"/>
      <c r="T282" s="3"/>
      <c r="U282" s="3"/>
      <c r="V282" s="3"/>
      <c r="W282" s="3"/>
      <c r="X282" s="22"/>
      <c r="Y282" s="20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22"/>
      <c r="AN282" s="3"/>
    </row>
    <row r="283" spans="13:40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2"/>
      <c r="Y283" s="20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22"/>
      <c r="AN283" s="3"/>
    </row>
    <row r="284" spans="13:40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2"/>
      <c r="Y284" s="20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22"/>
      <c r="AN284" s="3"/>
    </row>
    <row r="285" spans="13:40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2"/>
      <c r="Y285" s="20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22"/>
      <c r="AN285" s="3"/>
    </row>
    <row r="286" spans="13:40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2"/>
      <c r="Y286" s="20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22"/>
      <c r="AN286" s="3"/>
    </row>
    <row r="287" spans="13:40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2"/>
      <c r="Y287" s="20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22"/>
      <c r="AN287" s="3"/>
    </row>
    <row r="288" spans="13:40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22"/>
      <c r="Y288" s="20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22"/>
      <c r="AN288" s="3"/>
    </row>
    <row r="289" spans="13:40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22"/>
      <c r="Y289" s="20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22"/>
      <c r="AN289" s="3"/>
    </row>
    <row r="290" spans="13:40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22"/>
      <c r="Y290" s="20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22"/>
      <c r="AN290" s="3"/>
    </row>
    <row r="291" spans="13:40">
      <c r="Y291" s="20"/>
      <c r="AL291" s="3"/>
      <c r="AM291" s="22"/>
      <c r="AN291" s="3"/>
    </row>
    <row r="292" spans="13:40">
      <c r="Y292" s="20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22"/>
      <c r="AN292" s="3"/>
    </row>
    <row r="293" spans="13:40">
      <c r="AL293" s="3"/>
      <c r="AM293" s="22"/>
      <c r="AN293" s="3"/>
    </row>
    <row r="294" spans="13:40">
      <c r="AL294" s="3"/>
      <c r="AM294" s="22"/>
      <c r="AN294" s="3"/>
    </row>
    <row r="295" spans="13:40">
      <c r="AL295" s="3"/>
      <c r="AM295" s="22"/>
      <c r="AN295" s="3"/>
    </row>
    <row r="296" spans="13:40">
      <c r="AL296" s="3"/>
      <c r="AM296" s="22"/>
      <c r="AN296" s="3"/>
    </row>
    <row r="297" spans="13:40">
      <c r="AL297" s="3"/>
      <c r="AM297" s="22"/>
      <c r="AN297" s="3"/>
    </row>
    <row r="298" spans="13:40">
      <c r="AL298" s="3"/>
      <c r="AM298" s="22"/>
      <c r="AN298" s="3"/>
    </row>
    <row r="299" spans="13:40">
      <c r="AL299" s="3"/>
      <c r="AM299" s="22"/>
      <c r="AN299" s="3"/>
    </row>
    <row r="300" spans="13:40">
      <c r="AL300" s="3"/>
      <c r="AM300" s="22"/>
      <c r="AN300" s="3"/>
    </row>
    <row r="301" spans="13:40">
      <c r="AL301" s="3"/>
      <c r="AM301" s="22"/>
      <c r="AN301" s="3"/>
    </row>
    <row r="302" spans="13:40">
      <c r="AL302" s="3"/>
      <c r="AM302" s="22"/>
      <c r="AN302" s="3"/>
    </row>
    <row r="303" spans="13:40">
      <c r="AL303" s="3"/>
      <c r="AM303" s="22"/>
      <c r="AN303" s="3"/>
    </row>
    <row r="304" spans="13:40">
      <c r="AL304" s="3"/>
      <c r="AM304" s="22"/>
      <c r="AN304" s="3"/>
    </row>
    <row r="305" spans="25:40">
      <c r="AL305" s="3"/>
      <c r="AM305" s="22"/>
      <c r="AN305" s="3"/>
    </row>
    <row r="306" spans="25:40">
      <c r="AL306" s="3"/>
      <c r="AM306" s="22"/>
      <c r="AN306" s="3"/>
    </row>
    <row r="307" spans="25:40">
      <c r="AL307" s="3"/>
      <c r="AM307" s="22"/>
      <c r="AN307" s="3"/>
    </row>
    <row r="308" spans="25:40">
      <c r="AL308" s="3"/>
      <c r="AM308" s="22"/>
      <c r="AN308" s="3"/>
    </row>
    <row r="309" spans="25:40">
      <c r="AL309" s="3"/>
      <c r="AM309" s="22"/>
      <c r="AN309" s="3"/>
    </row>
    <row r="310" spans="25:40">
      <c r="AL310" s="3"/>
      <c r="AM310" s="22"/>
      <c r="AN310" s="3"/>
    </row>
    <row r="311" spans="25:40">
      <c r="AL311" s="3"/>
      <c r="AM311" s="22"/>
      <c r="AN311" s="3"/>
    </row>
    <row r="312" spans="25:40">
      <c r="AL312" s="3"/>
      <c r="AM312" s="22"/>
      <c r="AN312" s="3"/>
    </row>
    <row r="315" spans="25:40">
      <c r="Y315" s="20"/>
    </row>
    <row r="316" spans="25:40">
      <c r="Y316" s="20"/>
    </row>
    <row r="317" spans="25:40">
      <c r="Y317" s="20"/>
    </row>
    <row r="318" spans="25:40">
      <c r="Y318" s="20"/>
    </row>
    <row r="319" spans="25:40">
      <c r="Y319" s="20"/>
    </row>
    <row r="320" spans="25:40">
      <c r="Y320" s="20"/>
    </row>
    <row r="321" spans="25:25">
      <c r="Y321" s="20"/>
    </row>
    <row r="322" spans="25:25">
      <c r="Y322" s="20"/>
    </row>
    <row r="323" spans="25:25">
      <c r="Y323" s="20"/>
    </row>
    <row r="324" spans="25:25">
      <c r="Y324" s="20"/>
    </row>
    <row r="325" spans="25:25">
      <c r="Y325" s="20"/>
    </row>
    <row r="326" spans="25:25">
      <c r="Y326" s="20"/>
    </row>
    <row r="327" spans="25:25">
      <c r="Y327" s="20"/>
    </row>
    <row r="328" spans="25:25">
      <c r="Y328" s="20"/>
    </row>
    <row r="329" spans="25:25">
      <c r="Y329" s="20"/>
    </row>
    <row r="330" spans="25:25">
      <c r="Y330" s="20"/>
    </row>
    <row r="331" spans="25:25">
      <c r="Y331" s="20"/>
    </row>
    <row r="332" spans="25:25">
      <c r="Y332" s="20"/>
    </row>
    <row r="333" spans="25:25">
      <c r="Y333" s="20"/>
    </row>
    <row r="334" spans="25:25">
      <c r="Y334" s="20"/>
    </row>
    <row r="335" spans="25:25">
      <c r="Y335" s="20"/>
    </row>
    <row r="336" spans="25:25">
      <c r="Y336" s="20"/>
    </row>
    <row r="337" spans="25:25">
      <c r="Y337" s="20"/>
    </row>
    <row r="338" spans="25:25">
      <c r="Y338" s="20"/>
    </row>
    <row r="339" spans="25:25">
      <c r="Y339" s="20"/>
    </row>
    <row r="340" spans="25:25">
      <c r="Y340" s="20"/>
    </row>
    <row r="341" spans="25:25">
      <c r="Y341" s="20"/>
    </row>
    <row r="342" spans="25:25">
      <c r="Y342" s="20"/>
    </row>
    <row r="343" spans="25:25">
      <c r="Y343" s="20"/>
    </row>
    <row r="344" spans="25:25">
      <c r="Y344" s="20"/>
    </row>
    <row r="345" spans="25:25">
      <c r="Y345" s="20"/>
    </row>
    <row r="346" spans="25:25">
      <c r="Y346" s="20"/>
    </row>
    <row r="347" spans="25:25">
      <c r="Y347" s="20"/>
    </row>
    <row r="348" spans="25:25">
      <c r="Y348" s="20"/>
    </row>
    <row r="349" spans="25:25">
      <c r="Y349" s="20"/>
    </row>
    <row r="350" spans="25:25">
      <c r="Y350" s="20"/>
    </row>
    <row r="351" spans="25:25">
      <c r="Y351" s="20"/>
    </row>
    <row r="352" spans="25:25">
      <c r="Y352" s="20"/>
    </row>
    <row r="353" spans="25:25">
      <c r="Y353" s="20"/>
    </row>
    <row r="354" spans="25:25">
      <c r="Y354" s="20"/>
    </row>
    <row r="355" spans="25:25">
      <c r="Y355" s="20"/>
    </row>
    <row r="356" spans="25:25">
      <c r="Y356" s="20"/>
    </row>
    <row r="357" spans="25:25">
      <c r="Y357" s="20"/>
    </row>
    <row r="358" spans="25:25">
      <c r="Y358" s="20"/>
    </row>
    <row r="359" spans="25:25">
      <c r="Y359" s="20"/>
    </row>
    <row r="360" spans="25:25">
      <c r="Y360" s="20"/>
    </row>
    <row r="361" spans="25:25">
      <c r="Y361" s="20"/>
    </row>
    <row r="362" spans="25:25">
      <c r="Y362" s="20"/>
    </row>
  </sheetData>
  <phoneticPr fontId="11" type="noConversion"/>
  <conditionalFormatting sqref="Z98:AC98 Z97 Z96:AK96 Z95:AD95 Z94:AC94 Z91:AK93 Z80:AK87 Z70:AK77">
    <cfRule type="colorScale" priority="24">
      <colorScale>
        <cfvo type="percentile" val="10"/>
        <cfvo type="percentile" val="90"/>
        <color theme="0"/>
        <color rgb="FFFF0000"/>
      </colorScale>
    </cfRule>
  </conditionalFormatting>
  <conditionalFormatting sqref="Z66:AC66 Z65 Z64:AK64 Z63:AD63 Z62:AC62 Z59:AK61 Z48:AK55 Z37:AK44">
    <cfRule type="colorScale" priority="23">
      <colorScale>
        <cfvo type="percentile" val="10"/>
        <cfvo type="percentile" val="90"/>
        <color theme="0" tint="-4.9989318521683403E-2"/>
        <color rgb="FFFF0000"/>
      </colorScale>
    </cfRule>
  </conditionalFormatting>
  <conditionalFormatting sqref="Z33:AC33 Z32 Z31:AK31 Z30:AD30 Z29:AC29 Z26:AK28 Z15:AK22 Z4:AK11">
    <cfRule type="colorScale" priority="22">
      <colorScale>
        <cfvo type="percentile" val="10"/>
        <cfvo type="percentile" val="90"/>
        <color theme="0"/>
        <color rgb="FFFF0000"/>
      </colorScale>
    </cfRule>
  </conditionalFormatting>
  <conditionalFormatting sqref="Z164:AK171 Z174:AK181 Z185:AK187 Z188:AC188 Z189:AD189 Z190:AK190 Z191 Z192:AC192">
    <cfRule type="cellIs" dxfId="0" priority="12" operator="equal">
      <formula>1</formula>
    </cfRule>
  </conditionalFormatting>
  <conditionalFormatting sqref="AM2:AM21">
    <cfRule type="colorScale" priority="7">
      <colorScale>
        <cfvo type="percentile" val="10"/>
        <cfvo type="percentile" val="90"/>
        <color theme="0"/>
        <color rgb="FFFF0000"/>
      </colorScale>
    </cfRule>
  </conditionalFormatting>
  <conditionalFormatting sqref="Z102:AK109 Z112:AK119 Z122:AK124 Z125:AC125 Z126:AD126 Z127:AK127 Z128 Z129:AC129">
    <cfRule type="colorScale" priority="6">
      <colorScale>
        <cfvo type="percentile" val="10"/>
        <cfvo type="percentile" val="90"/>
        <color theme="0"/>
        <color rgb="FFFF0000"/>
      </colorScale>
    </cfRule>
  </conditionalFormatting>
  <conditionalFormatting sqref="Z133:AK140 Z143:AK150 Z153:AK155 Z156:AC156 Z157:AD157 Z158:AK158 Z159 Z160:AC160">
    <cfRule type="colorScale" priority="5">
      <colorScale>
        <cfvo type="percentile" val="10"/>
        <cfvo type="percentile" val="90"/>
        <color theme="0"/>
        <color rgb="FFFF0000"/>
      </colorScale>
    </cfRule>
  </conditionalFormatting>
  <conditionalFormatting sqref="Z196:AK203 Z206:AK213 Z216:AK218 Z219:AC219 Z220:AD220 Z221:AK221 Z222 Z223:AC223">
    <cfRule type="colorScale" priority="4">
      <colorScale>
        <cfvo type="percentile" val="10"/>
        <cfvo type="percentile" val="90"/>
        <color theme="0"/>
        <color rgb="FFFF0000"/>
      </colorScale>
    </cfRule>
  </conditionalFormatting>
  <conditionalFormatting sqref="AR3:AR256">
    <cfRule type="colorScale" priority="3">
      <colorScale>
        <cfvo type="percentile" val="10"/>
        <cfvo type="percentile" val="90"/>
        <color theme="0"/>
        <color rgb="FFFF0000"/>
      </colorScale>
    </cfRule>
  </conditionalFormatting>
  <conditionalFormatting sqref="AT3:AT256">
    <cfRule type="colorScale" priority="2">
      <colorScale>
        <cfvo type="percentile" val="10"/>
        <cfvo type="percentile" val="90"/>
        <color theme="0"/>
        <color rgb="FFFF0000"/>
      </colorScale>
    </cfRule>
  </conditionalFormatting>
  <conditionalFormatting sqref="AP3:AP256">
    <cfRule type="colorScale" priority="1">
      <colorScale>
        <cfvo type="percentile" val="10"/>
        <cfvo type="percentile" val="90"/>
        <color theme="0"/>
        <color rgb="FFFF0000"/>
      </colorScale>
    </cfRule>
  </conditionalFormatting>
  <pageMargins left="0.7" right="0.7" top="0.75" bottom="0.75" header="0.3" footer="0.3"/>
  <pageSetup scale="44" orientation="portrait"/>
  <rowBreaks count="2" manualBreakCount="2">
    <brk id="98" max="16383" man="1"/>
    <brk id="194" max="16383" man="1"/>
  </rowBreaks>
  <colBreaks count="3" manualBreakCount="3">
    <brk id="10" max="1048575" man="1"/>
    <brk id="24" max="1048575" man="1"/>
    <brk id="39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BDlyoplate Analysis Version1</vt:lpstr>
      <vt:lpstr>Instructions</vt:lpstr>
    </vt:vector>
  </TitlesOfParts>
  <Company>BD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MARTIN</dc:creator>
  <cp:lastModifiedBy>Kumar Sukhdeo</cp:lastModifiedBy>
  <dcterms:created xsi:type="dcterms:W3CDTF">2009-08-27T18:24:35Z</dcterms:created>
  <dcterms:modified xsi:type="dcterms:W3CDTF">2012-10-10T23:17:32Z</dcterms:modified>
</cp:coreProperties>
</file>