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5360" windowHeight="8790" activeTab="1"/>
  </bookViews>
  <sheets>
    <sheet name="Print" sheetId="1" r:id="rId1"/>
    <sheet name="Cover" sheetId="2" r:id="rId2"/>
    <sheet name="FC_Notes" sheetId="3" r:id="rId3"/>
  </sheets>
  <definedNames>
    <definedName name="_xlnm.Print_Area" localSheetId="0">'Print'!$A$4:$R$70</definedName>
    <definedName name="_xlnm.Print_Titles" localSheetId="0">'Print'!$1:$3</definedName>
  </definedNames>
  <calcPr fullCalcOnLoad="1"/>
</workbook>
</file>

<file path=xl/sharedStrings.xml><?xml version="1.0" encoding="utf-8"?>
<sst xmlns="http://schemas.openxmlformats.org/spreadsheetml/2006/main" count="210" uniqueCount="128">
  <si>
    <t>Maternal mortality ratio per 100,000 live births (WHO, UNICEF and UNFPA)</t>
  </si>
  <si>
    <t>Women wage employment in non-agricultural sector as percentage of total non-agriculture employees (ILO)</t>
  </si>
  <si>
    <t>Orphans (both parents) aged 10-14 school attendance rate as % of non-orphans attendance rate, where HIV is 1%+ (UNICEF-UNAIDS-WHO)</t>
  </si>
  <si>
    <t>Contraceptive use among currently married women aged 15-49, by methods, per cent</t>
  </si>
  <si>
    <t>Condom use to overall contraceptive use among currently married women aged 15-49, per cent</t>
  </si>
  <si>
    <t>Condom use, 15-24 year-olds, at last high-risk sex, by sex, per cent (UNICEF-UNAIDS-WHO)</t>
  </si>
  <si>
    <t>Total number of countries that have reached their HIPC decision points and number that have reached their HIPC completion points (cumulative) (IMF - World Bank)</t>
  </si>
  <si>
    <t>HIV knowledge, 15-24 year-olds who have comprehensive correct knowledge of HIV/AIDS, by sex, per cent (UNICEF-UNAIDS-WHO)</t>
  </si>
  <si>
    <t>Education, primary completion rate, by sex (UNESCO)</t>
  </si>
  <si>
    <t>HIV/AIDS prevalence rate for pregnant women 15-24 attending antenatal care in clinics in capital city</t>
  </si>
  <si>
    <t>Women in parliamentary seats, per cent (IPU)</t>
  </si>
  <si>
    <t>Children under 5 moderately or severely underweight, per cent (UNICEF estimates)</t>
  </si>
  <si>
    <t>Children under five mortality rate per 1,000 live births (UNICEF estimates)</t>
  </si>
  <si>
    <t>Infant mortality rate (0-1 year) per 1,000 live births (UNICEF estimates)</t>
  </si>
  <si>
    <t>Children 1 year old immunized against measles, per cent (UNICEF estimates)</t>
  </si>
  <si>
    <t>Nutrition, undernourished as percentage of total population (FAO estimates)</t>
  </si>
  <si>
    <t>Forested land area as percentage of land area (FAO estimates)</t>
  </si>
  <si>
    <t>ODA, net, as percentage of OECD/DAC donors’ GNI (OECD)</t>
  </si>
  <si>
    <t>Births attended by skilled health personnel, per cent (UNICEF estimates)</t>
  </si>
  <si>
    <t>Carbon dioxide emissions (CO2), metric tons of CO2 per capita(UNFCCC-UNDESA/Statistics Division)</t>
  </si>
  <si>
    <t>Poverty, percentage of population below $1 (PPP) per day consumption (WB)</t>
  </si>
  <si>
    <t>Poverty gap ratio: mean percentage distance below 1 dollar (PPPs) per day (WB estimates)</t>
  </si>
  <si>
    <t>Poorest quintile's share in national income or consumption, per cent (WB estimates)</t>
  </si>
  <si>
    <t>Education enrolment ratio, net, primary level, by sex (UNESCO)</t>
  </si>
  <si>
    <t>Education, percentage of pupils starting grade 1 reaching grade 5, by sex (UNESCO)</t>
  </si>
  <si>
    <t>ODA to basic social services as percentage of sector-allocable ODA (OECD)</t>
  </si>
  <si>
    <t>Youth unemployment rate, aged 15-24, by sex, (ILO estimates)</t>
  </si>
  <si>
    <t>ODA bilateral, percentage untied  (OECD)</t>
  </si>
  <si>
    <t>Telephone lines and cellular subscribers per 100 population (ITU estimates)</t>
  </si>
  <si>
    <t>Internet users per 100 population (ITU estimates)</t>
  </si>
  <si>
    <t>Personal computers per 100 population (ITU estimates)</t>
  </si>
  <si>
    <t>Girls to boys ratio, primary level enrolment (UNESCO)</t>
  </si>
  <si>
    <t>Girls to boys ratio, secondary level enrolment (UNESCO)</t>
  </si>
  <si>
    <t>Girls to boys ratio, tertiary level enrolment (UNESCO)</t>
  </si>
  <si>
    <t>Protected area ratio to surface area (UNSD calculated from UNEP-WCMC)</t>
  </si>
  <si>
    <t>Tuberculosis prevalence rate per 100,000 population (WHO)</t>
  </si>
  <si>
    <t>Tuberculosis, DOTS treatment success, per cent (WHO)</t>
  </si>
  <si>
    <t>Access to essential drugs, percentage of population (WHO estimates)</t>
  </si>
  <si>
    <t>Women to men parity index, as ratio of literacy rates, aged 15-24 (UNESCO)</t>
  </si>
  <si>
    <t>Malaria prevalence, notified cases per 100,000 population (WHO)</t>
  </si>
  <si>
    <t>Malaria prevention, use of insecticide-treated bed nets in population &lt;5, per cent (UNICEF)</t>
  </si>
  <si>
    <t>Tuberculosis death rate per 100,000 (WHO)</t>
  </si>
  <si>
    <t>Energy supply (apparent consumption; Kg oil equivalent) per $1,000 (PPP) GDP (World Bank)</t>
  </si>
  <si>
    <t>Ozone-depleting CFCs consumption in ODP tons (UNEP-Ozone Secretariat)</t>
  </si>
  <si>
    <t>ODA to LDCs, net, as percentage of OECD/DAC donors’ GNI (OECD)</t>
  </si>
  <si>
    <t>Landlocked developing countries, ODA received, as percentage of their GNI (OECD)</t>
  </si>
  <si>
    <t>Small islands ODA received, as percentage of their GNI (OECD)</t>
  </si>
  <si>
    <t>Agriculture support estimate for OECD countries as percentage of their GDP (OECD)</t>
  </si>
  <si>
    <t>Debt service as percentage of exports of goods, services and net income from abroad (WB)</t>
  </si>
  <si>
    <t>Literacy rates, aged 15-24, by sex, per cent  (UNESCO)</t>
  </si>
  <si>
    <t>Malaria death rate per 100,000, all ages and ages 0-4</t>
  </si>
  <si>
    <t>Water, percentage of population with access to improved drinking water sources, total, urban and rural</t>
  </si>
  <si>
    <t>Sanitation, percentage of population with access to improved sanitation, total, urban and rural</t>
  </si>
  <si>
    <t>Debt relief committed under HIPC initiative, cumulative US$ million (IMF)</t>
  </si>
  <si>
    <t>Slum population as percentage of urban (secure tenure index)(UN-HABITAT)</t>
  </si>
  <si>
    <t>Air pollution, percentage of population using biomass fuels (WHO)</t>
  </si>
  <si>
    <t>Market access, developed country imports from developing countries, admitted duty free, per cent (WTO)</t>
  </si>
  <si>
    <t>Market access, developed country imports from the LDCs, admitted duty free, per cent (WTO)</t>
  </si>
  <si>
    <t>Market access, average tariffs imposed by developed countries on textiles from developing countries (WTO)</t>
  </si>
  <si>
    <t>Market access, average tariffs imposed by developed countries on clothing from developing countries (WTO)</t>
  </si>
  <si>
    <t>ODA, percentage provided to help build trade capacity (WTO,OECD)</t>
  </si>
  <si>
    <t>Tuberculosis, DOTS detection rate, per cent (WHO)</t>
  </si>
  <si>
    <t>CDB Series</t>
  </si>
  <si>
    <t>Y</t>
  </si>
  <si>
    <t>MDG</t>
  </si>
  <si>
    <t>Min</t>
  </si>
  <si>
    <t>Max</t>
  </si>
  <si>
    <t>%</t>
  </si>
  <si>
    <t>Last Update in UNSD DB</t>
  </si>
  <si>
    <t>From</t>
  </si>
  <si>
    <t>To</t>
  </si>
  <si>
    <t>Number of Countries Covered</t>
  </si>
  <si>
    <t>Total</t>
  </si>
  <si>
    <t>(a)</t>
  </si>
  <si>
    <t>(b)</t>
  </si>
  <si>
    <t>(c)</t>
  </si>
  <si>
    <t>(d)</t>
  </si>
  <si>
    <t>(e)</t>
  </si>
  <si>
    <t>(f)</t>
  </si>
  <si>
    <t>(g)</t>
  </si>
  <si>
    <t>(h)</t>
  </si>
  <si>
    <t>(i)</t>
  </si>
  <si>
    <t>(j)</t>
  </si>
  <si>
    <t>(k)</t>
  </si>
  <si>
    <t>(l)</t>
  </si>
  <si>
    <t>(m)</t>
  </si>
  <si>
    <t>Number and Range of Years Covered</t>
  </si>
  <si>
    <t>1 point</t>
  </si>
  <si>
    <t>2 points</t>
  </si>
  <si>
    <t>3+ points</t>
  </si>
  <si>
    <t>Num.</t>
  </si>
  <si>
    <t>Ind. Num.</t>
  </si>
  <si>
    <t>Notes</t>
  </si>
  <si>
    <t>Millennium Indicators Database</t>
  </si>
  <si>
    <t>General</t>
  </si>
  <si>
    <t>Explanation of Columns</t>
  </si>
  <si>
    <t>Data Series Name</t>
  </si>
  <si>
    <t>Indicator number</t>
  </si>
  <si>
    <t>Date of most recent update in the UNSD database</t>
  </si>
  <si>
    <t>Columns (a) to (c) - general information</t>
  </si>
  <si>
    <t>First year covered by data series</t>
  </si>
  <si>
    <t>Last year covered by data series</t>
  </si>
  <si>
    <t>Minimum number of years covered by data series</t>
  </si>
  <si>
    <t>Maximum number of years covered by data series</t>
  </si>
  <si>
    <t>Columns (d) to (g) - year coverage</t>
  </si>
  <si>
    <t>Columns (l) to (m) - benchmarks coverage</t>
  </si>
  <si>
    <t>Percentage of countries which have data around both benchmarks (= (l) / (h) * 100)</t>
  </si>
  <si>
    <t>(n)</t>
  </si>
  <si>
    <t>General comments and notes for a particular data series.</t>
  </si>
  <si>
    <t>Malaria treatment, percentage of population &lt;5 with fever being treated with anti-malarial drugs (UNICEF)</t>
  </si>
  <si>
    <t>The attached table shows the data availability for the 48 Millennium Development Indicators in the UNSD Database. 
It shows for each indicator:</t>
  </si>
  <si>
    <t>• whether or not the benchmark years are included</t>
  </si>
  <si>
    <t>• last available year</t>
  </si>
  <si>
    <t>• how many points in time data are available for</t>
  </si>
  <si>
    <t>Columns (h) to (k) - country coverage</t>
  </si>
  <si>
    <t>Total number of countries for which data are available</t>
  </si>
  <si>
    <t>Number of countries that have only one data point in this series</t>
  </si>
  <si>
    <t>Number of countries that have only two data points in this series</t>
  </si>
  <si>
    <t>Number of countries that have three or more data points in this series</t>
  </si>
  <si>
    <r>
      <t xml:space="preserve">Number of countries that have data around </t>
    </r>
    <r>
      <rPr>
        <b/>
        <i/>
        <sz val="12"/>
        <rFont val="Arial"/>
        <family val="2"/>
      </rPr>
      <t>both</t>
    </r>
    <r>
      <rPr>
        <sz val="12"/>
        <rFont val="Arial"/>
        <family val="2"/>
      </rPr>
      <t xml:space="preserve"> 1990 and 2000 (at least one data point between 1990-1992 </t>
    </r>
    <r>
      <rPr>
        <b/>
        <i/>
        <sz val="12"/>
        <rFont val="Arial"/>
        <family val="2"/>
      </rPr>
      <t>AND</t>
    </r>
    <r>
      <rPr>
        <sz val="12"/>
        <rFont val="Arial"/>
        <family val="2"/>
      </rPr>
      <t xml:space="preserve"> one between 1999-2001)</t>
    </r>
  </si>
  <si>
    <t>Data Availability Analysis as of 20 January 2005</t>
  </si>
  <si>
    <t>Data series name (please note that each indicator might have more than one data series associated with it, e.g. indicator 9, girls to boys ratio in primary, secondary and tertiary level)</t>
  </si>
  <si>
    <t>Countries with data for both benchmark years</t>
  </si>
  <si>
    <t>• time range covered by the data</t>
  </si>
  <si>
    <t>Note: some indicators have no data at the country level and therefore show zero values in the attached table.</t>
  </si>
  <si>
    <t>2004*</t>
  </si>
  <si>
    <t>* refers to period 2000-2004</t>
  </si>
  <si>
    <t>http://millenniumindicators.un.org/unsd/mi/mi_goals.asp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</si>
</sst>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dd\ mmmm\,\ yyyy"/>
    <numFmt numFmtId="165" formatCode="[$-409]mmmm\-yy;@"/>
    <numFmt numFmtId="166" formatCode="_(* #,##0.0_);_(* \(#,##0.0\);_(* &quot;-&quot;??_);_(@_)"/>
    <numFmt numFmtId="167" formatCode="_(* #,##0_);_(* \(#,##0\);_(* &quot;-&quot;??_);_(@_)"/>
    <numFmt numFmtId="168" formatCode="0.0%"/>
    <numFmt numFmtId="169" formatCode="[$-409]mmm\-yy;@"/>
  </numFmts>
  <fonts count="9">
    <font>
      <sz val="10"/>
      <name val="Arial"/>
      <family val="0"/>
    </font>
    <font>
      <sz val="8"/>
      <name val="Arial"/>
      <family val="0"/>
    </font>
    <font>
      <b/>
      <sz val="10"/>
      <name val="Arial"/>
      <family val="2"/>
    </font>
    <font>
      <b/>
      <u val="single"/>
      <sz val="20"/>
      <name val="Arial"/>
      <family val="2"/>
    </font>
    <font>
      <b/>
      <i/>
      <sz val="16"/>
      <name val="Arial"/>
      <family val="2"/>
    </font>
    <font>
      <u val="single"/>
      <sz val="12"/>
      <name val="Arial"/>
      <family val="0"/>
    </font>
    <font>
      <sz val="12"/>
      <name val="Arial"/>
      <family val="0"/>
    </font>
    <font>
      <b/>
      <i/>
      <sz val="12"/>
      <name val="Arial"/>
      <family val="2"/>
    </font>
    <font>
      <b/>
      <i/>
      <u val="single"/>
      <sz val="16"/>
      <name val="Arial"/>
      <family val="2"/>
    </font>
  </fonts>
  <fills count="3">
    <fill>
      <patternFill/>
    </fill>
    <fill>
      <patternFill patternType="gray125"/>
    </fill>
    <fill>
      <patternFill patternType="solid">
        <fgColor indexed="22"/>
        <bgColor indexed="64"/>
      </patternFill>
    </fill>
  </fills>
  <borders count="22">
    <border>
      <left/>
      <right/>
      <top/>
      <bottom/>
      <diagonal/>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medium"/>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Fill="1" applyAlignment="1">
      <alignment/>
    </xf>
    <xf numFmtId="0" fontId="0" fillId="0" borderId="0" xfId="0" applyAlignment="1">
      <alignment horizontal="center"/>
    </xf>
    <xf numFmtId="0" fontId="2" fillId="2" borderId="0" xfId="0" applyFont="1" applyFill="1" applyAlignment="1">
      <alignment horizontal="center" wrapText="1"/>
    </xf>
    <xf numFmtId="0" fontId="0"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0" xfId="0" applyFont="1" applyBorder="1" applyAlignment="1">
      <alignment/>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167" fontId="2" fillId="2" borderId="7" xfId="15" applyNumberFormat="1" applyFont="1" applyFill="1" applyBorder="1" applyAlignment="1">
      <alignment horizontal="center" wrapText="1"/>
    </xf>
    <xf numFmtId="167" fontId="2" fillId="2" borderId="10" xfId="15" applyNumberFormat="1" applyFont="1" applyFill="1" applyBorder="1" applyAlignment="1">
      <alignment horizontal="center" wrapText="1"/>
    </xf>
    <xf numFmtId="0" fontId="0" fillId="0" borderId="2" xfId="0" applyBorder="1" applyAlignment="1">
      <alignment wrapText="1"/>
    </xf>
    <xf numFmtId="0" fontId="0" fillId="0" borderId="2" xfId="0"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69" fontId="0" fillId="0" borderId="2" xfId="0" applyNumberFormat="1" applyFill="1" applyBorder="1" applyAlignment="1">
      <alignment horizontal="left" indent="1"/>
    </xf>
    <xf numFmtId="0" fontId="6" fillId="0" borderId="0" xfId="0" applyFont="1" applyAlignment="1">
      <alignment vertical="top"/>
    </xf>
    <xf numFmtId="9" fontId="0" fillId="0" borderId="14" xfId="19" applyNumberFormat="1" applyBorder="1" applyAlignment="1">
      <alignment/>
    </xf>
    <xf numFmtId="9" fontId="0" fillId="0" borderId="14" xfId="19" applyNumberFormat="1" applyFont="1" applyBorder="1" applyAlignment="1">
      <alignment/>
    </xf>
    <xf numFmtId="0" fontId="0" fillId="0" borderId="0" xfId="0" applyBorder="1" applyAlignment="1">
      <alignment/>
    </xf>
    <xf numFmtId="0" fontId="0" fillId="0" borderId="1" xfId="0" applyBorder="1" applyAlignment="1">
      <alignment horizontal="center"/>
    </xf>
    <xf numFmtId="0" fontId="0" fillId="0" borderId="1" xfId="0" applyBorder="1" applyAlignment="1">
      <alignment/>
    </xf>
    <xf numFmtId="0" fontId="0" fillId="0" borderId="3" xfId="0" applyBorder="1" applyAlignment="1">
      <alignment wrapText="1"/>
    </xf>
    <xf numFmtId="169" fontId="0" fillId="0" borderId="3" xfId="0" applyNumberFormat="1" applyFill="1" applyBorder="1" applyAlignment="1">
      <alignment horizontal="left" indent="1"/>
    </xf>
    <xf numFmtId="0" fontId="0" fillId="0" borderId="1"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xf>
    <xf numFmtId="9" fontId="0" fillId="0" borderId="17" xfId="19" applyNumberFormat="1" applyBorder="1" applyAlignment="1">
      <alignment/>
    </xf>
    <xf numFmtId="0" fontId="6" fillId="0" borderId="0" xfId="0" applyFont="1" applyAlignment="1">
      <alignment horizontal="center"/>
    </xf>
    <xf numFmtId="0" fontId="2" fillId="2" borderId="18" xfId="0" applyFont="1" applyFill="1" applyBorder="1" applyAlignment="1">
      <alignment horizontal="center" wrapText="1"/>
    </xf>
    <xf numFmtId="0" fontId="2" fillId="2" borderId="19" xfId="0" applyFont="1" applyFill="1" applyBorder="1" applyAlignment="1">
      <alignment horizontal="center" wrapText="1"/>
    </xf>
    <xf numFmtId="0" fontId="2" fillId="2" borderId="20" xfId="0" applyFont="1" applyFill="1" applyBorder="1" applyAlignment="1">
      <alignment horizontal="center" wrapText="1"/>
    </xf>
    <xf numFmtId="0" fontId="2" fillId="2" borderId="21" xfId="0" applyFont="1" applyFill="1" applyBorder="1" applyAlignment="1">
      <alignment horizontal="center" wrapText="1"/>
    </xf>
    <xf numFmtId="0" fontId="2" fillId="2" borderId="0" xfId="0" applyFont="1" applyFill="1" applyBorder="1" applyAlignment="1">
      <alignment horizontal="center" wrapText="1"/>
    </xf>
    <xf numFmtId="0" fontId="2" fillId="2" borderId="4" xfId="0" applyFont="1" applyFill="1" applyBorder="1" applyAlignment="1">
      <alignment horizontal="center" wrapText="1"/>
    </xf>
    <xf numFmtId="0" fontId="2" fillId="2" borderId="12" xfId="0" applyFont="1" applyFill="1" applyBorder="1" applyAlignment="1">
      <alignment horizontal="center" wrapText="1"/>
    </xf>
    <xf numFmtId="0" fontId="2" fillId="2" borderId="14" xfId="0" applyFont="1" applyFill="1" applyBorder="1" applyAlignment="1">
      <alignment horizontal="center" wrapText="1"/>
    </xf>
    <xf numFmtId="0" fontId="2" fillId="2" borderId="13" xfId="0" applyFont="1" applyFill="1" applyBorder="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center"/>
    </xf>
    <xf numFmtId="0" fontId="8"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70"/>
  <sheetViews>
    <sheetView zoomScale="75" zoomScaleNormal="75" workbookViewId="0" topLeftCell="A1">
      <pane ySplit="2" topLeftCell="BM3" activePane="bottomLeft" state="frozen"/>
      <selection pane="topLeft" activeCell="H41" sqref="H41"/>
      <selection pane="bottomLeft" activeCell="A3" sqref="A3"/>
    </sheetView>
  </sheetViews>
  <sheetFormatPr defaultColWidth="9.140625" defaultRowHeight="12.75"/>
  <cols>
    <col min="1" max="1" width="6.421875" style="0" customWidth="1"/>
    <col min="2" max="2" width="4.57421875" style="0" hidden="1" customWidth="1"/>
    <col min="3" max="3" width="6.28125" style="0" hidden="1" customWidth="1"/>
    <col min="4" max="4" width="6.57421875" style="0" hidden="1" customWidth="1"/>
    <col min="5" max="5" width="77.57421875" style="23" customWidth="1"/>
    <col min="6" max="6" width="10.57421875" style="23" customWidth="1"/>
    <col min="7" max="7" width="1.28515625" style="0" hidden="1" customWidth="1"/>
    <col min="8" max="8" width="6.8515625" style="27" customWidth="1"/>
    <col min="9" max="9" width="5.140625" style="28" bestFit="1" customWidth="1"/>
    <col min="10" max="10" width="5.28125" style="28" bestFit="1" customWidth="1"/>
    <col min="11" max="11" width="5.7109375" style="29" bestFit="1" customWidth="1"/>
    <col min="12" max="12" width="6.8515625" style="27" bestFit="1" customWidth="1"/>
    <col min="13" max="13" width="8.00390625" style="28" bestFit="1" customWidth="1"/>
    <col min="14" max="14" width="10.00390625" style="28" customWidth="1"/>
    <col min="15" max="15" width="10.421875" style="29" bestFit="1" customWidth="1"/>
    <col min="16" max="16" width="7.28125" style="27" customWidth="1"/>
    <col min="17" max="17" width="8.00390625" style="29" customWidth="1"/>
    <col min="18" max="18" width="7.57421875" style="0" bestFit="1" customWidth="1"/>
  </cols>
  <sheetData>
    <row r="1" spans="1:18" s="4" customFormat="1" ht="52.5" customHeight="1">
      <c r="A1" s="52" t="s">
        <v>91</v>
      </c>
      <c r="B1" s="52"/>
      <c r="C1" s="11"/>
      <c r="D1" s="11"/>
      <c r="E1" s="9"/>
      <c r="F1" s="48" t="s">
        <v>68</v>
      </c>
      <c r="G1" s="49"/>
      <c r="H1" s="54" t="s">
        <v>86</v>
      </c>
      <c r="I1" s="56"/>
      <c r="J1" s="56"/>
      <c r="K1" s="55"/>
      <c r="L1" s="54" t="s">
        <v>71</v>
      </c>
      <c r="M1" s="56"/>
      <c r="N1" s="56"/>
      <c r="O1" s="55"/>
      <c r="P1" s="54" t="s">
        <v>122</v>
      </c>
      <c r="Q1" s="55"/>
      <c r="R1" s="52" t="s">
        <v>92</v>
      </c>
    </row>
    <row r="2" spans="1:18" s="3" customFormat="1" ht="14.25" customHeight="1">
      <c r="A2" s="53"/>
      <c r="B2" s="53"/>
      <c r="C2" s="12" t="s">
        <v>62</v>
      </c>
      <c r="D2" s="12" t="s">
        <v>64</v>
      </c>
      <c r="E2" s="13" t="s">
        <v>96</v>
      </c>
      <c r="F2" s="50"/>
      <c r="G2" s="51"/>
      <c r="H2" s="14" t="s">
        <v>69</v>
      </c>
      <c r="I2" s="15" t="s">
        <v>70</v>
      </c>
      <c r="J2" s="15" t="s">
        <v>65</v>
      </c>
      <c r="K2" s="16" t="s">
        <v>66</v>
      </c>
      <c r="L2" s="14" t="s">
        <v>72</v>
      </c>
      <c r="M2" s="15" t="s">
        <v>87</v>
      </c>
      <c r="N2" s="20" t="s">
        <v>88</v>
      </c>
      <c r="O2" s="16" t="s">
        <v>89</v>
      </c>
      <c r="P2" s="14" t="s">
        <v>90</v>
      </c>
      <c r="Q2" s="16" t="s">
        <v>67</v>
      </c>
      <c r="R2" s="53"/>
    </row>
    <row r="3" spans="1:18" s="3" customFormat="1" ht="14.25" customHeight="1" thickBot="1">
      <c r="A3" s="8" t="s">
        <v>73</v>
      </c>
      <c r="B3" s="8"/>
      <c r="C3" s="8"/>
      <c r="D3" s="8"/>
      <c r="E3" s="10" t="s">
        <v>74</v>
      </c>
      <c r="F3" s="10" t="s">
        <v>75</v>
      </c>
      <c r="G3" s="8"/>
      <c r="H3" s="17" t="s">
        <v>76</v>
      </c>
      <c r="I3" s="18" t="s">
        <v>77</v>
      </c>
      <c r="J3" s="18" t="s">
        <v>78</v>
      </c>
      <c r="K3" s="19" t="s">
        <v>79</v>
      </c>
      <c r="L3" s="17" t="s">
        <v>80</v>
      </c>
      <c r="M3" s="18" t="s">
        <v>81</v>
      </c>
      <c r="N3" s="21" t="s">
        <v>82</v>
      </c>
      <c r="O3" s="19" t="s">
        <v>83</v>
      </c>
      <c r="P3" s="17" t="s">
        <v>84</v>
      </c>
      <c r="Q3" s="19" t="s">
        <v>85</v>
      </c>
      <c r="R3" s="8" t="s">
        <v>107</v>
      </c>
    </row>
    <row r="4" spans="1:17" ht="12.75">
      <c r="A4" s="2">
        <v>1</v>
      </c>
      <c r="B4">
        <v>580</v>
      </c>
      <c r="C4">
        <v>29946</v>
      </c>
      <c r="D4" t="s">
        <v>63</v>
      </c>
      <c r="E4" s="22" t="s">
        <v>20</v>
      </c>
      <c r="F4" s="30">
        <v>38252.68263888889</v>
      </c>
      <c r="G4" s="1">
        <v>1979</v>
      </c>
      <c r="H4" s="24">
        <f aca="true" t="shared" si="0" ref="H4:H35">IF(AND(G4&lt;&gt;0,G4&lt;1990),1990,G4)</f>
        <v>1990</v>
      </c>
      <c r="I4" s="25">
        <v>2002</v>
      </c>
      <c r="J4" s="25">
        <v>1</v>
      </c>
      <c r="K4" s="26">
        <v>7</v>
      </c>
      <c r="L4" s="24">
        <v>94</v>
      </c>
      <c r="M4" s="28">
        <v>15</v>
      </c>
      <c r="N4" s="28">
        <v>27</v>
      </c>
      <c r="O4" s="29">
        <v>52</v>
      </c>
      <c r="P4" s="27">
        <v>25</v>
      </c>
      <c r="Q4" s="32">
        <f aca="true" t="shared" si="1" ref="Q4:Q10">P4/L4</f>
        <v>0.26595744680851063</v>
      </c>
    </row>
    <row r="5" spans="1:17" ht="14.25" customHeight="1">
      <c r="A5" s="2">
        <v>2</v>
      </c>
      <c r="B5">
        <v>584</v>
      </c>
      <c r="C5">
        <v>29949</v>
      </c>
      <c r="D5" t="s">
        <v>63</v>
      </c>
      <c r="E5" s="22" t="s">
        <v>21</v>
      </c>
      <c r="F5" s="30">
        <v>38252</v>
      </c>
      <c r="G5" s="1">
        <v>1979</v>
      </c>
      <c r="H5" s="24">
        <f t="shared" si="0"/>
        <v>1990</v>
      </c>
      <c r="I5" s="25">
        <v>2002</v>
      </c>
      <c r="J5" s="25">
        <v>1</v>
      </c>
      <c r="K5" s="26">
        <v>7</v>
      </c>
      <c r="L5" s="24">
        <v>94</v>
      </c>
      <c r="M5" s="28">
        <v>16</v>
      </c>
      <c r="N5" s="28">
        <v>25</v>
      </c>
      <c r="O5" s="29">
        <v>53</v>
      </c>
      <c r="P5" s="27">
        <v>25</v>
      </c>
      <c r="Q5" s="32">
        <f t="shared" si="1"/>
        <v>0.26595744680851063</v>
      </c>
    </row>
    <row r="6" spans="1:17" ht="12.75">
      <c r="A6" s="2">
        <v>3</v>
      </c>
      <c r="B6">
        <v>585</v>
      </c>
      <c r="C6">
        <v>29950</v>
      </c>
      <c r="D6" t="s">
        <v>63</v>
      </c>
      <c r="E6" s="22" t="s">
        <v>22</v>
      </c>
      <c r="F6" s="30">
        <v>38267.66388888889</v>
      </c>
      <c r="G6" s="1">
        <v>1981</v>
      </c>
      <c r="H6" s="24">
        <f t="shared" si="0"/>
        <v>1990</v>
      </c>
      <c r="I6" s="25">
        <v>2002</v>
      </c>
      <c r="J6" s="25">
        <v>1</v>
      </c>
      <c r="K6" s="26">
        <v>1</v>
      </c>
      <c r="L6" s="24">
        <v>125</v>
      </c>
      <c r="M6" s="28">
        <v>125</v>
      </c>
      <c r="N6" s="28">
        <v>0</v>
      </c>
      <c r="O6" s="29">
        <v>0</v>
      </c>
      <c r="P6" s="27">
        <v>0</v>
      </c>
      <c r="Q6" s="32">
        <f t="shared" si="1"/>
        <v>0</v>
      </c>
    </row>
    <row r="7" spans="1:17" ht="12.75">
      <c r="A7" s="2">
        <v>4</v>
      </c>
      <c r="B7">
        <v>559</v>
      </c>
      <c r="C7">
        <v>1200</v>
      </c>
      <c r="D7" t="s">
        <v>63</v>
      </c>
      <c r="E7" s="22" t="s">
        <v>11</v>
      </c>
      <c r="F7" s="30">
        <v>38313.55972222222</v>
      </c>
      <c r="G7" s="1">
        <v>1976</v>
      </c>
      <c r="H7" s="24">
        <f t="shared" si="0"/>
        <v>1990</v>
      </c>
      <c r="I7" s="25">
        <v>2003</v>
      </c>
      <c r="J7" s="25">
        <v>1</v>
      </c>
      <c r="K7" s="26">
        <v>2</v>
      </c>
      <c r="L7" s="24">
        <v>138</v>
      </c>
      <c r="M7" s="28">
        <v>84</v>
      </c>
      <c r="N7" s="28">
        <v>54</v>
      </c>
      <c r="O7" s="29">
        <v>0</v>
      </c>
      <c r="P7" s="27">
        <v>25</v>
      </c>
      <c r="Q7" s="32">
        <f t="shared" si="1"/>
        <v>0.18115942028985507</v>
      </c>
    </row>
    <row r="8" spans="1:17" ht="12.75">
      <c r="A8" s="2">
        <v>5</v>
      </c>
      <c r="B8">
        <v>566</v>
      </c>
      <c r="C8">
        <v>3690</v>
      </c>
      <c r="D8" t="s">
        <v>63</v>
      </c>
      <c r="E8" s="22" t="s">
        <v>15</v>
      </c>
      <c r="F8" s="30">
        <v>38139.472916666666</v>
      </c>
      <c r="G8" s="1">
        <v>1980</v>
      </c>
      <c r="H8" s="24">
        <f t="shared" si="0"/>
        <v>1990</v>
      </c>
      <c r="I8" s="25">
        <v>2000</v>
      </c>
      <c r="J8" s="25">
        <v>1</v>
      </c>
      <c r="K8" s="26">
        <v>3</v>
      </c>
      <c r="L8" s="24">
        <v>127</v>
      </c>
      <c r="M8" s="25">
        <v>1</v>
      </c>
      <c r="N8" s="25">
        <v>37</v>
      </c>
      <c r="O8" s="26">
        <v>89</v>
      </c>
      <c r="P8" s="24">
        <v>97</v>
      </c>
      <c r="Q8" s="32">
        <f t="shared" si="1"/>
        <v>0.7637795275590551</v>
      </c>
    </row>
    <row r="9" spans="1:17" ht="12.75">
      <c r="A9" s="2">
        <v>6</v>
      </c>
      <c r="B9">
        <v>589</v>
      </c>
      <c r="C9">
        <v>29954</v>
      </c>
      <c r="D9" t="s">
        <v>63</v>
      </c>
      <c r="E9" s="22" t="s">
        <v>23</v>
      </c>
      <c r="F9" s="30">
        <v>38322.73055555556</v>
      </c>
      <c r="G9" s="1">
        <v>1990</v>
      </c>
      <c r="H9" s="24">
        <f t="shared" si="0"/>
        <v>1990</v>
      </c>
      <c r="I9" s="25">
        <v>2002</v>
      </c>
      <c r="J9" s="25">
        <v>1</v>
      </c>
      <c r="K9" s="26">
        <v>6</v>
      </c>
      <c r="L9" s="24">
        <v>190</v>
      </c>
      <c r="M9" s="25">
        <v>27</v>
      </c>
      <c r="N9" s="25">
        <v>20</v>
      </c>
      <c r="O9" s="26">
        <v>143</v>
      </c>
      <c r="P9" s="24">
        <v>145</v>
      </c>
      <c r="Q9" s="32">
        <f t="shared" si="1"/>
        <v>0.7631578947368421</v>
      </c>
    </row>
    <row r="10" spans="1:17" ht="12.75">
      <c r="A10" s="2">
        <v>7</v>
      </c>
      <c r="B10">
        <v>591</v>
      </c>
      <c r="C10">
        <v>29955</v>
      </c>
      <c r="D10" t="s">
        <v>63</v>
      </c>
      <c r="E10" s="22" t="s">
        <v>24</v>
      </c>
      <c r="F10" s="30">
        <v>38323.62222222222</v>
      </c>
      <c r="G10" s="1">
        <v>1990</v>
      </c>
      <c r="H10" s="24">
        <f t="shared" si="0"/>
        <v>1990</v>
      </c>
      <c r="I10" s="25">
        <v>2001</v>
      </c>
      <c r="J10" s="25">
        <v>1</v>
      </c>
      <c r="K10" s="26">
        <v>5</v>
      </c>
      <c r="L10" s="24">
        <v>134</v>
      </c>
      <c r="M10" s="25">
        <v>38</v>
      </c>
      <c r="N10" s="25">
        <v>26</v>
      </c>
      <c r="O10" s="26">
        <v>70</v>
      </c>
      <c r="P10" s="24">
        <v>54</v>
      </c>
      <c r="Q10" s="33">
        <f t="shared" si="1"/>
        <v>0.40298507462686567</v>
      </c>
    </row>
    <row r="11" spans="1:17" ht="12.75">
      <c r="A11" s="2">
        <v>7</v>
      </c>
      <c r="B11">
        <v>743</v>
      </c>
      <c r="C11">
        <v>30210</v>
      </c>
      <c r="D11" t="s">
        <v>63</v>
      </c>
      <c r="E11" s="22" t="s">
        <v>8</v>
      </c>
      <c r="F11" s="30">
        <v>38343.54027777778</v>
      </c>
      <c r="G11" s="1">
        <v>1998</v>
      </c>
      <c r="H11" s="24">
        <f t="shared" si="0"/>
        <v>1998</v>
      </c>
      <c r="I11" s="25">
        <v>2002</v>
      </c>
      <c r="J11" s="25">
        <v>1</v>
      </c>
      <c r="K11" s="26">
        <v>5</v>
      </c>
      <c r="L11" s="24">
        <v>172</v>
      </c>
      <c r="M11" s="28">
        <v>24</v>
      </c>
      <c r="N11" s="28">
        <v>18</v>
      </c>
      <c r="O11" s="29">
        <v>130</v>
      </c>
      <c r="P11" s="27">
        <v>0</v>
      </c>
      <c r="Q11" s="32">
        <v>0</v>
      </c>
    </row>
    <row r="12" spans="1:17" ht="12.75">
      <c r="A12" s="2">
        <v>8</v>
      </c>
      <c r="B12">
        <v>656</v>
      </c>
      <c r="C12">
        <v>29999</v>
      </c>
      <c r="D12" t="s">
        <v>63</v>
      </c>
      <c r="E12" s="22" t="s">
        <v>49</v>
      </c>
      <c r="F12" s="30">
        <v>38313.45277777778</v>
      </c>
      <c r="G12" s="1">
        <v>1980</v>
      </c>
      <c r="H12" s="24">
        <f t="shared" si="0"/>
        <v>1990</v>
      </c>
      <c r="I12" s="25" t="s">
        <v>125</v>
      </c>
      <c r="J12" s="25">
        <v>1</v>
      </c>
      <c r="K12" s="26">
        <v>2</v>
      </c>
      <c r="L12" s="24">
        <v>142</v>
      </c>
      <c r="M12" s="25">
        <v>27</v>
      </c>
      <c r="N12" s="25">
        <v>115</v>
      </c>
      <c r="O12" s="26">
        <v>0</v>
      </c>
      <c r="P12" s="24">
        <v>0</v>
      </c>
      <c r="Q12" s="33">
        <f aca="true" t="shared" si="2" ref="Q12:Q23">P12/L12</f>
        <v>0</v>
      </c>
    </row>
    <row r="13" spans="1:17" ht="12.75">
      <c r="A13" s="2">
        <v>9</v>
      </c>
      <c r="B13">
        <v>611</v>
      </c>
      <c r="C13">
        <v>29976</v>
      </c>
      <c r="D13" t="s">
        <v>63</v>
      </c>
      <c r="E13" s="22" t="s">
        <v>31</v>
      </c>
      <c r="F13" s="30">
        <v>38343.694444444445</v>
      </c>
      <c r="G13" s="1">
        <v>1986</v>
      </c>
      <c r="H13" s="24">
        <f t="shared" si="0"/>
        <v>1990</v>
      </c>
      <c r="I13" s="25">
        <v>2002</v>
      </c>
      <c r="J13" s="25">
        <v>1</v>
      </c>
      <c r="K13" s="26">
        <v>6</v>
      </c>
      <c r="L13" s="24">
        <v>191</v>
      </c>
      <c r="M13" s="25">
        <v>8</v>
      </c>
      <c r="N13" s="25">
        <v>16</v>
      </c>
      <c r="O13" s="26">
        <v>167</v>
      </c>
      <c r="P13" s="24">
        <v>165</v>
      </c>
      <c r="Q13" s="33">
        <f t="shared" si="2"/>
        <v>0.8638743455497382</v>
      </c>
    </row>
    <row r="14" spans="1:17" ht="12.75">
      <c r="A14" s="2">
        <v>9</v>
      </c>
      <c r="B14">
        <v>613</v>
      </c>
      <c r="C14">
        <v>29978</v>
      </c>
      <c r="D14" t="s">
        <v>63</v>
      </c>
      <c r="E14" s="22" t="s">
        <v>32</v>
      </c>
      <c r="F14" s="30">
        <v>38343.694444444445</v>
      </c>
      <c r="G14" s="1">
        <v>1986</v>
      </c>
      <c r="H14" s="24">
        <f t="shared" si="0"/>
        <v>1990</v>
      </c>
      <c r="I14" s="25">
        <v>2002</v>
      </c>
      <c r="J14" s="25">
        <v>1</v>
      </c>
      <c r="K14" s="26">
        <v>6</v>
      </c>
      <c r="L14" s="24">
        <v>187</v>
      </c>
      <c r="M14" s="25">
        <v>13</v>
      </c>
      <c r="N14" s="25">
        <v>24</v>
      </c>
      <c r="O14" s="26">
        <v>150</v>
      </c>
      <c r="P14" s="24">
        <v>133</v>
      </c>
      <c r="Q14" s="33">
        <f t="shared" si="2"/>
        <v>0.7112299465240641</v>
      </c>
    </row>
    <row r="15" spans="1:17" ht="12.75">
      <c r="A15" s="2">
        <v>9</v>
      </c>
      <c r="B15">
        <v>614</v>
      </c>
      <c r="C15">
        <v>29979</v>
      </c>
      <c r="D15" t="s">
        <v>63</v>
      </c>
      <c r="E15" s="22" t="s">
        <v>33</v>
      </c>
      <c r="F15" s="30">
        <v>38343.694444444445</v>
      </c>
      <c r="G15" s="1">
        <v>1990</v>
      </c>
      <c r="H15" s="24">
        <f t="shared" si="0"/>
        <v>1990</v>
      </c>
      <c r="I15" s="25">
        <v>2002</v>
      </c>
      <c r="J15" s="25">
        <v>1</v>
      </c>
      <c r="K15" s="26">
        <v>6</v>
      </c>
      <c r="L15" s="24">
        <v>172</v>
      </c>
      <c r="M15" s="25">
        <v>28</v>
      </c>
      <c r="N15" s="25">
        <v>33</v>
      </c>
      <c r="O15" s="26">
        <v>111</v>
      </c>
      <c r="P15" s="24">
        <v>88</v>
      </c>
      <c r="Q15" s="33">
        <f t="shared" si="2"/>
        <v>0.5116279069767442</v>
      </c>
    </row>
    <row r="16" spans="1:17" ht="12.75">
      <c r="A16" s="2">
        <v>10</v>
      </c>
      <c r="B16">
        <v>643</v>
      </c>
      <c r="C16">
        <v>30000</v>
      </c>
      <c r="D16" t="s">
        <v>63</v>
      </c>
      <c r="E16" s="22" t="s">
        <v>38</v>
      </c>
      <c r="F16" s="30">
        <v>38313.55972222222</v>
      </c>
      <c r="G16" s="1">
        <v>1980</v>
      </c>
      <c r="H16" s="24">
        <f t="shared" si="0"/>
        <v>1990</v>
      </c>
      <c r="I16" s="25" t="s">
        <v>125</v>
      </c>
      <c r="J16" s="25">
        <v>1</v>
      </c>
      <c r="K16" s="26">
        <v>2</v>
      </c>
      <c r="L16" s="24">
        <v>151</v>
      </c>
      <c r="M16" s="25">
        <v>31</v>
      </c>
      <c r="N16" s="25">
        <v>120</v>
      </c>
      <c r="O16" s="26">
        <v>0</v>
      </c>
      <c r="P16" s="24">
        <v>2</v>
      </c>
      <c r="Q16" s="33">
        <f t="shared" si="2"/>
        <v>0.013245033112582781</v>
      </c>
    </row>
    <row r="17" spans="1:17" ht="25.5">
      <c r="A17" s="2">
        <v>11</v>
      </c>
      <c r="B17">
        <v>722</v>
      </c>
      <c r="C17">
        <v>29973</v>
      </c>
      <c r="D17" t="s">
        <v>63</v>
      </c>
      <c r="E17" s="22" t="s">
        <v>1</v>
      </c>
      <c r="F17" s="30">
        <v>38188.47777777778</v>
      </c>
      <c r="G17" s="1">
        <v>1986</v>
      </c>
      <c r="H17" s="24">
        <f t="shared" si="0"/>
        <v>1990</v>
      </c>
      <c r="I17" s="25">
        <v>2002</v>
      </c>
      <c r="J17" s="25">
        <v>1</v>
      </c>
      <c r="K17" s="26">
        <v>13</v>
      </c>
      <c r="L17" s="24">
        <v>198</v>
      </c>
      <c r="M17" s="25">
        <v>64</v>
      </c>
      <c r="N17" s="25">
        <v>10</v>
      </c>
      <c r="O17" s="26">
        <v>124</v>
      </c>
      <c r="P17" s="24">
        <v>130</v>
      </c>
      <c r="Q17" s="33">
        <f t="shared" si="2"/>
        <v>0.6565656565656566</v>
      </c>
    </row>
    <row r="18" spans="1:17" ht="12.75">
      <c r="A18" s="2">
        <v>12</v>
      </c>
      <c r="B18">
        <v>557</v>
      </c>
      <c r="C18">
        <v>1020</v>
      </c>
      <c r="D18" t="s">
        <v>63</v>
      </c>
      <c r="E18" s="22" t="s">
        <v>10</v>
      </c>
      <c r="F18" s="30">
        <v>38106.48402777778</v>
      </c>
      <c r="G18" s="1">
        <v>1990</v>
      </c>
      <c r="H18" s="24">
        <f t="shared" si="0"/>
        <v>1990</v>
      </c>
      <c r="I18" s="25">
        <v>2004</v>
      </c>
      <c r="J18" s="25">
        <v>1</v>
      </c>
      <c r="K18" s="26">
        <v>9</v>
      </c>
      <c r="L18" s="24">
        <v>190</v>
      </c>
      <c r="M18" s="25">
        <v>9</v>
      </c>
      <c r="N18" s="25">
        <v>7</v>
      </c>
      <c r="O18" s="26">
        <v>174</v>
      </c>
      <c r="P18" s="24">
        <v>117</v>
      </c>
      <c r="Q18" s="33">
        <f t="shared" si="2"/>
        <v>0.6157894736842106</v>
      </c>
    </row>
    <row r="19" spans="1:17" ht="12.75">
      <c r="A19" s="2">
        <v>13</v>
      </c>
      <c r="B19">
        <v>561</v>
      </c>
      <c r="C19">
        <v>1220</v>
      </c>
      <c r="D19" t="s">
        <v>63</v>
      </c>
      <c r="E19" s="22" t="s">
        <v>12</v>
      </c>
      <c r="F19" s="30">
        <v>38093.62569444445</v>
      </c>
      <c r="G19" s="1">
        <v>1960</v>
      </c>
      <c r="H19" s="24">
        <f t="shared" si="0"/>
        <v>1990</v>
      </c>
      <c r="I19" s="25">
        <v>2003</v>
      </c>
      <c r="J19" s="25">
        <v>1</v>
      </c>
      <c r="K19" s="26">
        <v>6</v>
      </c>
      <c r="L19" s="24">
        <v>196</v>
      </c>
      <c r="M19" s="25">
        <v>2</v>
      </c>
      <c r="N19" s="25">
        <v>0</v>
      </c>
      <c r="O19" s="26">
        <v>194</v>
      </c>
      <c r="P19" s="24">
        <v>191</v>
      </c>
      <c r="Q19" s="33">
        <f t="shared" si="2"/>
        <v>0.9744897959183674</v>
      </c>
    </row>
    <row r="20" spans="1:17" ht="12.75">
      <c r="A20" s="2">
        <v>14</v>
      </c>
      <c r="B20">
        <v>562</v>
      </c>
      <c r="C20">
        <v>1230</v>
      </c>
      <c r="D20" t="s">
        <v>63</v>
      </c>
      <c r="E20" s="22" t="s">
        <v>13</v>
      </c>
      <c r="F20" s="30">
        <v>38093.62569444445</v>
      </c>
      <c r="G20" s="1">
        <v>1960</v>
      </c>
      <c r="H20" s="24">
        <f t="shared" si="0"/>
        <v>1990</v>
      </c>
      <c r="I20" s="25">
        <v>2003</v>
      </c>
      <c r="J20" s="25">
        <v>1</v>
      </c>
      <c r="K20" s="26">
        <v>8</v>
      </c>
      <c r="L20" s="24">
        <v>198</v>
      </c>
      <c r="M20" s="25">
        <v>2</v>
      </c>
      <c r="N20" s="25">
        <v>0</v>
      </c>
      <c r="O20" s="26">
        <v>196</v>
      </c>
      <c r="P20" s="24">
        <v>193</v>
      </c>
      <c r="Q20" s="33">
        <f t="shared" si="2"/>
        <v>0.9747474747474747</v>
      </c>
    </row>
    <row r="21" spans="1:17" ht="12.75">
      <c r="A21" s="2">
        <v>15</v>
      </c>
      <c r="B21">
        <v>563</v>
      </c>
      <c r="C21">
        <v>1240</v>
      </c>
      <c r="D21" t="s">
        <v>63</v>
      </c>
      <c r="E21" s="22" t="s">
        <v>14</v>
      </c>
      <c r="F21" s="30">
        <v>38285</v>
      </c>
      <c r="G21" s="1">
        <v>1980</v>
      </c>
      <c r="H21" s="24">
        <f t="shared" si="0"/>
        <v>1990</v>
      </c>
      <c r="I21" s="25">
        <v>2003</v>
      </c>
      <c r="J21" s="25">
        <v>2</v>
      </c>
      <c r="K21" s="26">
        <v>14</v>
      </c>
      <c r="L21" s="24">
        <v>192</v>
      </c>
      <c r="M21" s="25">
        <v>0</v>
      </c>
      <c r="N21" s="25">
        <v>1</v>
      </c>
      <c r="O21" s="26">
        <v>191</v>
      </c>
      <c r="P21" s="24">
        <v>182</v>
      </c>
      <c r="Q21" s="33">
        <f t="shared" si="2"/>
        <v>0.9479166666666666</v>
      </c>
    </row>
    <row r="22" spans="1:17" ht="12.75">
      <c r="A22" s="2">
        <v>16</v>
      </c>
      <c r="B22">
        <v>553</v>
      </c>
      <c r="C22">
        <v>1000</v>
      </c>
      <c r="D22" t="s">
        <v>63</v>
      </c>
      <c r="E22" s="22" t="s">
        <v>0</v>
      </c>
      <c r="F22" s="30">
        <v>38009</v>
      </c>
      <c r="G22" s="1">
        <v>1990</v>
      </c>
      <c r="H22" s="24">
        <f t="shared" si="0"/>
        <v>1990</v>
      </c>
      <c r="I22" s="25">
        <v>2000</v>
      </c>
      <c r="J22" s="25">
        <v>1</v>
      </c>
      <c r="K22" s="26">
        <v>3</v>
      </c>
      <c r="L22" s="24">
        <v>184</v>
      </c>
      <c r="M22" s="25">
        <v>2</v>
      </c>
      <c r="N22" s="25">
        <v>23</v>
      </c>
      <c r="O22" s="26">
        <v>159</v>
      </c>
      <c r="P22" s="24">
        <v>159</v>
      </c>
      <c r="Q22" s="33">
        <f t="shared" si="2"/>
        <v>0.8641304347826086</v>
      </c>
    </row>
    <row r="23" spans="1:17" ht="12.75">
      <c r="A23" s="2">
        <v>17</v>
      </c>
      <c r="B23">
        <v>570</v>
      </c>
      <c r="C23">
        <v>25730</v>
      </c>
      <c r="D23" t="s">
        <v>63</v>
      </c>
      <c r="E23" s="22" t="s">
        <v>18</v>
      </c>
      <c r="F23" s="30">
        <v>38013</v>
      </c>
      <c r="G23" s="1">
        <v>1988</v>
      </c>
      <c r="H23" s="24">
        <f t="shared" si="0"/>
        <v>1990</v>
      </c>
      <c r="I23" s="25">
        <v>2002</v>
      </c>
      <c r="J23" s="25">
        <v>1</v>
      </c>
      <c r="K23" s="26">
        <v>7</v>
      </c>
      <c r="L23" s="24">
        <v>176</v>
      </c>
      <c r="M23" s="25">
        <v>170</v>
      </c>
      <c r="N23" s="25">
        <v>5</v>
      </c>
      <c r="O23" s="26">
        <v>1</v>
      </c>
      <c r="P23" s="24">
        <v>2</v>
      </c>
      <c r="Q23" s="33">
        <f t="shared" si="2"/>
        <v>0.011363636363636364</v>
      </c>
    </row>
    <row r="24" spans="1:17" ht="25.5">
      <c r="A24" s="2">
        <v>18</v>
      </c>
      <c r="B24">
        <v>746</v>
      </c>
      <c r="C24">
        <v>30246</v>
      </c>
      <c r="D24" t="s">
        <v>63</v>
      </c>
      <c r="E24" s="22" t="s">
        <v>9</v>
      </c>
      <c r="F24" s="30">
        <v>38285</v>
      </c>
      <c r="G24" s="1">
        <v>2000</v>
      </c>
      <c r="H24" s="24">
        <f t="shared" si="0"/>
        <v>2000</v>
      </c>
      <c r="I24" s="25">
        <v>2003</v>
      </c>
      <c r="J24" s="25">
        <v>1</v>
      </c>
      <c r="K24" s="26">
        <v>4</v>
      </c>
      <c r="L24" s="24">
        <v>23</v>
      </c>
      <c r="M24" s="28">
        <v>8</v>
      </c>
      <c r="N24" s="28">
        <v>10</v>
      </c>
      <c r="O24" s="29">
        <v>5</v>
      </c>
      <c r="P24" s="27">
        <v>0</v>
      </c>
      <c r="Q24" s="32">
        <v>0</v>
      </c>
    </row>
    <row r="25" spans="1:17" ht="12.75">
      <c r="A25" s="2">
        <v>19</v>
      </c>
      <c r="B25">
        <v>730</v>
      </c>
      <c r="C25">
        <v>1050</v>
      </c>
      <c r="D25" t="s">
        <v>63</v>
      </c>
      <c r="E25" s="22" t="s">
        <v>3</v>
      </c>
      <c r="F25" s="30">
        <v>38247</v>
      </c>
      <c r="G25" s="1">
        <v>1980</v>
      </c>
      <c r="H25" s="24">
        <f t="shared" si="0"/>
        <v>1990</v>
      </c>
      <c r="I25" s="25">
        <v>2003</v>
      </c>
      <c r="J25" s="25">
        <v>1</v>
      </c>
      <c r="K25" s="26">
        <v>4</v>
      </c>
      <c r="L25" s="24">
        <v>153</v>
      </c>
      <c r="M25" s="28">
        <v>86</v>
      </c>
      <c r="N25" s="28">
        <v>59</v>
      </c>
      <c r="O25" s="29">
        <v>8</v>
      </c>
      <c r="P25" s="27">
        <v>23</v>
      </c>
      <c r="Q25" s="33">
        <f>P25/L25</f>
        <v>0.1503267973856209</v>
      </c>
    </row>
    <row r="26" spans="1:17" ht="14.25" customHeight="1">
      <c r="A26" s="2">
        <v>19</v>
      </c>
      <c r="B26">
        <v>733</v>
      </c>
      <c r="C26">
        <v>30029</v>
      </c>
      <c r="D26" t="s">
        <v>63</v>
      </c>
      <c r="E26" s="22" t="s">
        <v>4</v>
      </c>
      <c r="F26" s="30">
        <v>38245.40902777778</v>
      </c>
      <c r="G26" s="1">
        <v>1980</v>
      </c>
      <c r="H26" s="24">
        <f t="shared" si="0"/>
        <v>1990</v>
      </c>
      <c r="I26" s="25">
        <v>2003</v>
      </c>
      <c r="J26" s="25">
        <v>1</v>
      </c>
      <c r="K26" s="26">
        <v>3</v>
      </c>
      <c r="L26" s="24">
        <v>143</v>
      </c>
      <c r="M26" s="25">
        <v>84</v>
      </c>
      <c r="N26" s="25">
        <v>51</v>
      </c>
      <c r="O26" s="26">
        <v>8</v>
      </c>
      <c r="P26" s="24">
        <v>21</v>
      </c>
      <c r="Q26" s="33">
        <f>P26/L26</f>
        <v>0.14685314685314685</v>
      </c>
    </row>
    <row r="27" spans="1:17" ht="14.25" customHeight="1">
      <c r="A27" s="2">
        <v>19</v>
      </c>
      <c r="B27">
        <v>734</v>
      </c>
      <c r="C27">
        <v>30017</v>
      </c>
      <c r="D27" t="s">
        <v>63</v>
      </c>
      <c r="E27" s="22" t="s">
        <v>5</v>
      </c>
      <c r="F27" s="30">
        <v>38300.42222222222</v>
      </c>
      <c r="G27" s="1">
        <v>1996</v>
      </c>
      <c r="H27" s="24">
        <f t="shared" si="0"/>
        <v>1996</v>
      </c>
      <c r="I27" s="25">
        <v>2002</v>
      </c>
      <c r="J27" s="25">
        <v>1</v>
      </c>
      <c r="K27" s="26">
        <v>2</v>
      </c>
      <c r="L27" s="24">
        <v>40</v>
      </c>
      <c r="M27" s="28">
        <v>39</v>
      </c>
      <c r="N27" s="28">
        <v>1</v>
      </c>
      <c r="O27" s="29">
        <v>0</v>
      </c>
      <c r="P27" s="27">
        <v>0</v>
      </c>
      <c r="Q27" s="32">
        <v>0</v>
      </c>
    </row>
    <row r="28" spans="1:17" ht="14.25" customHeight="1">
      <c r="A28" s="2">
        <v>19</v>
      </c>
      <c r="B28">
        <v>735</v>
      </c>
      <c r="C28">
        <v>30017</v>
      </c>
      <c r="D28" t="s">
        <v>63</v>
      </c>
      <c r="E28" s="22" t="s">
        <v>5</v>
      </c>
      <c r="F28" s="30">
        <v>38300.42222222222</v>
      </c>
      <c r="G28" s="1">
        <v>1996</v>
      </c>
      <c r="H28" s="24">
        <f t="shared" si="0"/>
        <v>1996</v>
      </c>
      <c r="I28" s="25">
        <v>2002</v>
      </c>
      <c r="J28" s="25">
        <v>1</v>
      </c>
      <c r="K28" s="26">
        <v>1</v>
      </c>
      <c r="L28" s="24">
        <v>48</v>
      </c>
      <c r="M28" s="28">
        <v>48</v>
      </c>
      <c r="N28" s="28">
        <v>0</v>
      </c>
      <c r="O28" s="29">
        <v>0</v>
      </c>
      <c r="P28" s="27">
        <v>0</v>
      </c>
      <c r="Q28" s="32">
        <v>0</v>
      </c>
    </row>
    <row r="29" spans="1:17" ht="25.5">
      <c r="A29" s="2">
        <v>19</v>
      </c>
      <c r="B29">
        <v>741</v>
      </c>
      <c r="C29">
        <v>30209</v>
      </c>
      <c r="D29" t="s">
        <v>63</v>
      </c>
      <c r="E29" s="22" t="s">
        <v>7</v>
      </c>
      <c r="F29" s="30">
        <v>38300.62430555555</v>
      </c>
      <c r="G29" s="1">
        <v>1998</v>
      </c>
      <c r="H29" s="24">
        <f t="shared" si="0"/>
        <v>1998</v>
      </c>
      <c r="I29" s="25">
        <v>2001</v>
      </c>
      <c r="J29" s="25">
        <v>1</v>
      </c>
      <c r="K29" s="26">
        <v>1</v>
      </c>
      <c r="L29" s="24">
        <v>13</v>
      </c>
      <c r="M29" s="28">
        <v>13</v>
      </c>
      <c r="N29" s="28">
        <v>0</v>
      </c>
      <c r="O29" s="29">
        <v>0</v>
      </c>
      <c r="P29" s="27">
        <v>0</v>
      </c>
      <c r="Q29" s="32">
        <v>0</v>
      </c>
    </row>
    <row r="30" spans="1:17" ht="25.5">
      <c r="A30" s="2">
        <v>19</v>
      </c>
      <c r="B30">
        <v>742</v>
      </c>
      <c r="C30">
        <v>30209</v>
      </c>
      <c r="D30" t="s">
        <v>63</v>
      </c>
      <c r="E30" s="22" t="s">
        <v>7</v>
      </c>
      <c r="F30" s="30">
        <v>38300.62430555555</v>
      </c>
      <c r="G30" s="1">
        <v>1998</v>
      </c>
      <c r="H30" s="24">
        <f t="shared" si="0"/>
        <v>1998</v>
      </c>
      <c r="I30" s="25">
        <v>2001</v>
      </c>
      <c r="J30" s="25">
        <v>1</v>
      </c>
      <c r="K30" s="26">
        <v>1</v>
      </c>
      <c r="L30" s="24">
        <v>44</v>
      </c>
      <c r="M30" s="28">
        <v>44</v>
      </c>
      <c r="N30" s="28">
        <v>0</v>
      </c>
      <c r="O30" s="29">
        <v>0</v>
      </c>
      <c r="P30" s="27">
        <v>0</v>
      </c>
      <c r="Q30" s="32">
        <v>0</v>
      </c>
    </row>
    <row r="31" spans="1:17" ht="25.5">
      <c r="A31" s="2">
        <v>20</v>
      </c>
      <c r="B31">
        <v>726</v>
      </c>
      <c r="C31">
        <v>30011</v>
      </c>
      <c r="D31" t="s">
        <v>63</v>
      </c>
      <c r="E31" s="22" t="s">
        <v>2</v>
      </c>
      <c r="F31" s="30">
        <v>38299.74652777778</v>
      </c>
      <c r="G31" s="1">
        <v>0</v>
      </c>
      <c r="H31" s="24">
        <v>1996</v>
      </c>
      <c r="I31" s="25">
        <v>2002</v>
      </c>
      <c r="J31" s="25">
        <v>1</v>
      </c>
      <c r="K31" s="26">
        <v>2</v>
      </c>
      <c r="L31" s="24">
        <v>43</v>
      </c>
      <c r="M31" s="25">
        <v>40</v>
      </c>
      <c r="N31" s="25">
        <v>3</v>
      </c>
      <c r="O31" s="26">
        <v>0</v>
      </c>
      <c r="P31" s="24">
        <v>0</v>
      </c>
      <c r="Q31" s="33">
        <v>0</v>
      </c>
    </row>
    <row r="32" spans="1:17" ht="12.75">
      <c r="A32" s="2">
        <v>21</v>
      </c>
      <c r="B32">
        <v>644</v>
      </c>
      <c r="C32">
        <v>29996</v>
      </c>
      <c r="D32" t="s">
        <v>63</v>
      </c>
      <c r="E32" s="22" t="s">
        <v>39</v>
      </c>
      <c r="F32" s="30">
        <v>37420.65972222222</v>
      </c>
      <c r="G32" s="1">
        <v>1989</v>
      </c>
      <c r="H32" s="24">
        <f t="shared" si="0"/>
        <v>1990</v>
      </c>
      <c r="I32" s="25">
        <v>2002</v>
      </c>
      <c r="J32" s="25">
        <v>1</v>
      </c>
      <c r="K32" s="26">
        <v>3</v>
      </c>
      <c r="L32" s="24">
        <v>108</v>
      </c>
      <c r="M32" s="28">
        <v>105</v>
      </c>
      <c r="N32" s="28">
        <v>2</v>
      </c>
      <c r="O32" s="29">
        <v>1</v>
      </c>
      <c r="P32" s="27">
        <v>1</v>
      </c>
      <c r="Q32" s="33">
        <f aca="true" t="shared" si="3" ref="Q32:Q44">P32/L32</f>
        <v>0.009259259259259259</v>
      </c>
    </row>
    <row r="33" spans="1:17" ht="12.75">
      <c r="A33" s="2">
        <v>21</v>
      </c>
      <c r="B33">
        <v>663</v>
      </c>
      <c r="C33">
        <v>30001</v>
      </c>
      <c r="D33" t="s">
        <v>63</v>
      </c>
      <c r="E33" s="22" t="s">
        <v>50</v>
      </c>
      <c r="F33" s="30">
        <v>37421</v>
      </c>
      <c r="G33" s="1">
        <v>1992</v>
      </c>
      <c r="H33" s="24">
        <f t="shared" si="0"/>
        <v>1992</v>
      </c>
      <c r="I33" s="25">
        <v>2001</v>
      </c>
      <c r="J33" s="25">
        <v>1</v>
      </c>
      <c r="K33" s="26">
        <v>3</v>
      </c>
      <c r="L33" s="24">
        <v>191</v>
      </c>
      <c r="M33" s="28">
        <v>188</v>
      </c>
      <c r="N33" s="28">
        <v>0</v>
      </c>
      <c r="O33" s="29">
        <v>3</v>
      </c>
      <c r="P33" s="27">
        <v>0</v>
      </c>
      <c r="Q33" s="33">
        <f t="shared" si="3"/>
        <v>0</v>
      </c>
    </row>
    <row r="34" spans="1:17" ht="14.25" customHeight="1">
      <c r="A34" s="2">
        <v>22</v>
      </c>
      <c r="B34">
        <v>645</v>
      </c>
      <c r="C34">
        <v>29998</v>
      </c>
      <c r="D34" t="s">
        <v>63</v>
      </c>
      <c r="E34" s="22" t="s">
        <v>40</v>
      </c>
      <c r="F34" s="30">
        <v>38301.39861111111</v>
      </c>
      <c r="G34" s="1">
        <v>1999</v>
      </c>
      <c r="H34" s="24">
        <f t="shared" si="0"/>
        <v>1999</v>
      </c>
      <c r="I34" s="25">
        <v>2003</v>
      </c>
      <c r="J34" s="25">
        <v>1</v>
      </c>
      <c r="K34" s="26">
        <v>2</v>
      </c>
      <c r="L34" s="24">
        <v>39</v>
      </c>
      <c r="M34" s="28">
        <v>36</v>
      </c>
      <c r="N34" s="28">
        <v>3</v>
      </c>
      <c r="O34" s="29">
        <v>0</v>
      </c>
      <c r="P34" s="27">
        <v>0</v>
      </c>
      <c r="Q34" s="33">
        <f t="shared" si="3"/>
        <v>0</v>
      </c>
    </row>
    <row r="35" spans="1:17" ht="25.5">
      <c r="A35" s="2">
        <v>22</v>
      </c>
      <c r="B35">
        <v>646</v>
      </c>
      <c r="C35">
        <v>29997</v>
      </c>
      <c r="D35" t="s">
        <v>63</v>
      </c>
      <c r="E35" s="22" t="s">
        <v>109</v>
      </c>
      <c r="F35" s="30">
        <v>38301.39861111111</v>
      </c>
      <c r="G35" s="1">
        <v>1998</v>
      </c>
      <c r="H35" s="24">
        <f t="shared" si="0"/>
        <v>1998</v>
      </c>
      <c r="I35" s="25">
        <v>2003</v>
      </c>
      <c r="J35" s="25">
        <v>1</v>
      </c>
      <c r="K35" s="26">
        <v>2</v>
      </c>
      <c r="L35" s="24">
        <v>39</v>
      </c>
      <c r="M35" s="28">
        <v>35</v>
      </c>
      <c r="N35" s="28">
        <v>4</v>
      </c>
      <c r="O35" s="29">
        <v>0</v>
      </c>
      <c r="P35" s="27">
        <v>0</v>
      </c>
      <c r="Q35" s="33">
        <f t="shared" si="3"/>
        <v>0</v>
      </c>
    </row>
    <row r="36" spans="1:17" ht="12.75">
      <c r="A36" s="2">
        <v>23</v>
      </c>
      <c r="B36">
        <v>617</v>
      </c>
      <c r="C36">
        <v>29982</v>
      </c>
      <c r="D36" t="s">
        <v>63</v>
      </c>
      <c r="E36" s="22" t="s">
        <v>35</v>
      </c>
      <c r="F36" s="30">
        <v>38124</v>
      </c>
      <c r="G36" s="1">
        <v>1992</v>
      </c>
      <c r="H36" s="24">
        <f aca="true" t="shared" si="4" ref="H36:H67">IF(AND(G36&lt;&gt;0,G36&lt;1990),1990,G36)</f>
        <v>1992</v>
      </c>
      <c r="I36" s="25">
        <v>2002</v>
      </c>
      <c r="J36" s="25">
        <v>2</v>
      </c>
      <c r="K36" s="26">
        <v>4</v>
      </c>
      <c r="L36" s="24">
        <v>211</v>
      </c>
      <c r="M36" s="28">
        <v>0</v>
      </c>
      <c r="N36" s="28">
        <v>4</v>
      </c>
      <c r="O36" s="29">
        <v>207</v>
      </c>
      <c r="P36" s="27">
        <v>1</v>
      </c>
      <c r="Q36" s="33">
        <f t="shared" si="3"/>
        <v>0.004739336492890996</v>
      </c>
    </row>
    <row r="37" spans="1:17" ht="12.75">
      <c r="A37" s="2">
        <v>23</v>
      </c>
      <c r="B37">
        <v>647</v>
      </c>
      <c r="C37">
        <v>30002</v>
      </c>
      <c r="D37" t="s">
        <v>63</v>
      </c>
      <c r="E37" s="22" t="s">
        <v>41</v>
      </c>
      <c r="F37" s="30">
        <v>38124</v>
      </c>
      <c r="G37" s="1">
        <v>1994</v>
      </c>
      <c r="H37" s="24">
        <f t="shared" si="4"/>
        <v>1994</v>
      </c>
      <c r="I37" s="25">
        <v>2002</v>
      </c>
      <c r="J37" s="25">
        <v>3</v>
      </c>
      <c r="K37" s="26">
        <v>4</v>
      </c>
      <c r="L37" s="24">
        <v>211</v>
      </c>
      <c r="M37" s="28">
        <v>0</v>
      </c>
      <c r="N37" s="28">
        <v>0</v>
      </c>
      <c r="O37" s="29">
        <v>211</v>
      </c>
      <c r="P37" s="27">
        <v>0</v>
      </c>
      <c r="Q37" s="33">
        <f t="shared" si="3"/>
        <v>0</v>
      </c>
    </row>
    <row r="38" spans="1:17" ht="12.75">
      <c r="A38" s="2">
        <v>24</v>
      </c>
      <c r="B38">
        <v>618</v>
      </c>
      <c r="C38">
        <v>29983</v>
      </c>
      <c r="D38" t="s">
        <v>63</v>
      </c>
      <c r="E38" s="22" t="s">
        <v>36</v>
      </c>
      <c r="F38" s="30">
        <v>38124.66111111111</v>
      </c>
      <c r="G38" s="1">
        <v>1994</v>
      </c>
      <c r="H38" s="24">
        <f t="shared" si="4"/>
        <v>1994</v>
      </c>
      <c r="I38" s="25">
        <v>2002</v>
      </c>
      <c r="J38" s="25">
        <v>1</v>
      </c>
      <c r="K38" s="26">
        <v>8</v>
      </c>
      <c r="L38" s="24">
        <v>180</v>
      </c>
      <c r="M38" s="28">
        <v>15</v>
      </c>
      <c r="N38" s="28">
        <v>14</v>
      </c>
      <c r="O38" s="29">
        <v>151</v>
      </c>
      <c r="P38" s="27">
        <v>0</v>
      </c>
      <c r="Q38" s="33">
        <f t="shared" si="3"/>
        <v>0</v>
      </c>
    </row>
    <row r="39" spans="1:17" ht="12.75">
      <c r="A39" s="2">
        <v>24</v>
      </c>
      <c r="B39">
        <v>718</v>
      </c>
      <c r="C39">
        <v>30026</v>
      </c>
      <c r="D39" t="s">
        <v>63</v>
      </c>
      <c r="E39" s="22" t="s">
        <v>61</v>
      </c>
      <c r="F39" s="30">
        <v>38124.660416666666</v>
      </c>
      <c r="G39" s="1">
        <v>1995</v>
      </c>
      <c r="H39" s="24">
        <f t="shared" si="4"/>
        <v>1995</v>
      </c>
      <c r="I39" s="25">
        <v>2002</v>
      </c>
      <c r="J39" s="25">
        <v>3</v>
      </c>
      <c r="K39" s="26">
        <v>8</v>
      </c>
      <c r="L39" s="24">
        <v>211</v>
      </c>
      <c r="M39" s="28">
        <v>0</v>
      </c>
      <c r="N39" s="28">
        <v>0</v>
      </c>
      <c r="O39" s="29">
        <v>211</v>
      </c>
      <c r="P39" s="27">
        <v>0</v>
      </c>
      <c r="Q39" s="33">
        <f t="shared" si="3"/>
        <v>0</v>
      </c>
    </row>
    <row r="40" spans="1:17" ht="12.75">
      <c r="A40" s="2">
        <v>25</v>
      </c>
      <c r="B40">
        <v>567</v>
      </c>
      <c r="C40">
        <v>3740</v>
      </c>
      <c r="D40" t="s">
        <v>63</v>
      </c>
      <c r="E40" s="22" t="s">
        <v>16</v>
      </c>
      <c r="F40" s="30">
        <v>37419</v>
      </c>
      <c r="G40" s="1">
        <v>1989</v>
      </c>
      <c r="H40" s="24">
        <f t="shared" si="4"/>
        <v>1990</v>
      </c>
      <c r="I40" s="25">
        <v>2000</v>
      </c>
      <c r="J40" s="25">
        <v>1</v>
      </c>
      <c r="K40" s="26">
        <v>2</v>
      </c>
      <c r="L40" s="24">
        <v>202</v>
      </c>
      <c r="M40" s="28">
        <v>4</v>
      </c>
      <c r="N40" s="28">
        <v>198</v>
      </c>
      <c r="O40" s="29">
        <v>0</v>
      </c>
      <c r="P40" s="27">
        <v>198</v>
      </c>
      <c r="Q40" s="33">
        <f t="shared" si="3"/>
        <v>0.9801980198019802</v>
      </c>
    </row>
    <row r="41" spans="1:17" ht="12.75">
      <c r="A41" s="2">
        <v>26</v>
      </c>
      <c r="B41">
        <v>616</v>
      </c>
      <c r="C41">
        <v>29981</v>
      </c>
      <c r="D41" t="s">
        <v>63</v>
      </c>
      <c r="E41" s="22" t="s">
        <v>34</v>
      </c>
      <c r="F41" s="30">
        <v>37448</v>
      </c>
      <c r="G41" s="1">
        <v>1997</v>
      </c>
      <c r="H41" s="24">
        <f t="shared" si="4"/>
        <v>1997</v>
      </c>
      <c r="I41" s="25">
        <v>1997</v>
      </c>
      <c r="J41" s="25">
        <v>1</v>
      </c>
      <c r="K41" s="26">
        <v>1</v>
      </c>
      <c r="L41" s="24">
        <v>183</v>
      </c>
      <c r="M41" s="28">
        <v>183</v>
      </c>
      <c r="N41" s="28">
        <v>0</v>
      </c>
      <c r="O41" s="29">
        <v>0</v>
      </c>
      <c r="P41" s="27">
        <v>0</v>
      </c>
      <c r="Q41" s="33">
        <f t="shared" si="3"/>
        <v>0</v>
      </c>
    </row>
    <row r="42" spans="1:17" ht="14.25" customHeight="1">
      <c r="A42" s="2">
        <v>27</v>
      </c>
      <c r="B42">
        <v>648</v>
      </c>
      <c r="C42">
        <v>29995</v>
      </c>
      <c r="D42" t="s">
        <v>63</v>
      </c>
      <c r="E42" s="22" t="s">
        <v>42</v>
      </c>
      <c r="F42" s="30">
        <v>38301</v>
      </c>
      <c r="G42" s="1">
        <v>1975</v>
      </c>
      <c r="H42" s="24">
        <f t="shared" si="4"/>
        <v>1990</v>
      </c>
      <c r="I42" s="25">
        <v>2001</v>
      </c>
      <c r="J42" s="25">
        <v>8</v>
      </c>
      <c r="K42" s="26">
        <v>12</v>
      </c>
      <c r="L42" s="24">
        <v>120</v>
      </c>
      <c r="M42" s="28">
        <v>0</v>
      </c>
      <c r="N42" s="28">
        <v>0</v>
      </c>
      <c r="O42" s="29">
        <v>120</v>
      </c>
      <c r="P42" s="27">
        <v>117</v>
      </c>
      <c r="Q42" s="33">
        <f t="shared" si="3"/>
        <v>0.975</v>
      </c>
    </row>
    <row r="43" spans="1:17" ht="25.5">
      <c r="A43" s="2">
        <v>28</v>
      </c>
      <c r="B43">
        <v>577</v>
      </c>
      <c r="C43">
        <v>28630</v>
      </c>
      <c r="D43" t="s">
        <v>63</v>
      </c>
      <c r="E43" s="22" t="s">
        <v>19</v>
      </c>
      <c r="F43" s="30">
        <v>38230</v>
      </c>
      <c r="G43" s="1">
        <v>1980</v>
      </c>
      <c r="H43" s="24">
        <f t="shared" si="4"/>
        <v>1990</v>
      </c>
      <c r="I43" s="25">
        <v>2001</v>
      </c>
      <c r="J43" s="25">
        <v>1</v>
      </c>
      <c r="K43" s="26">
        <v>12</v>
      </c>
      <c r="L43" s="24">
        <v>202</v>
      </c>
      <c r="M43" s="28">
        <v>1</v>
      </c>
      <c r="N43" s="28">
        <v>2</v>
      </c>
      <c r="O43" s="29">
        <v>199</v>
      </c>
      <c r="P43" s="27">
        <v>194</v>
      </c>
      <c r="Q43" s="33">
        <f t="shared" si="3"/>
        <v>0.9603960396039604</v>
      </c>
    </row>
    <row r="44" spans="1:17" ht="12.75">
      <c r="A44" s="2">
        <v>28</v>
      </c>
      <c r="B44">
        <v>649</v>
      </c>
      <c r="C44">
        <v>29985</v>
      </c>
      <c r="D44" t="s">
        <v>63</v>
      </c>
      <c r="E44" s="22" t="s">
        <v>43</v>
      </c>
      <c r="F44" s="30">
        <v>37735.64166666667</v>
      </c>
      <c r="G44" s="1">
        <v>1986</v>
      </c>
      <c r="H44" s="24">
        <f t="shared" si="4"/>
        <v>1990</v>
      </c>
      <c r="I44" s="25">
        <v>2001</v>
      </c>
      <c r="J44" s="25">
        <v>1</v>
      </c>
      <c r="K44" s="26">
        <v>12</v>
      </c>
      <c r="L44" s="24">
        <v>155</v>
      </c>
      <c r="M44" s="28">
        <v>1</v>
      </c>
      <c r="N44" s="28">
        <v>0</v>
      </c>
      <c r="O44" s="29">
        <v>154</v>
      </c>
      <c r="P44" s="27">
        <v>114</v>
      </c>
      <c r="Q44" s="33">
        <f t="shared" si="3"/>
        <v>0.7354838709677419</v>
      </c>
    </row>
    <row r="45" spans="1:17" ht="12.75">
      <c r="A45" s="2">
        <v>29</v>
      </c>
      <c r="B45">
        <v>712</v>
      </c>
      <c r="C45">
        <v>30020</v>
      </c>
      <c r="D45" t="s">
        <v>63</v>
      </c>
      <c r="E45" s="22" t="s">
        <v>55</v>
      </c>
      <c r="F45" s="30">
        <v>37257</v>
      </c>
      <c r="G45" s="1">
        <v>0</v>
      </c>
      <c r="H45" s="24">
        <f t="shared" si="4"/>
        <v>0</v>
      </c>
      <c r="I45" s="25">
        <v>0</v>
      </c>
      <c r="J45" s="25">
        <v>0</v>
      </c>
      <c r="K45" s="26">
        <v>0</v>
      </c>
      <c r="L45" s="24">
        <v>0</v>
      </c>
      <c r="M45" s="28">
        <v>0</v>
      </c>
      <c r="N45" s="28">
        <v>0</v>
      </c>
      <c r="O45" s="29">
        <v>0</v>
      </c>
      <c r="P45" s="27">
        <v>0</v>
      </c>
      <c r="Q45" s="32">
        <v>0</v>
      </c>
    </row>
    <row r="46" spans="1:17" ht="25.5">
      <c r="A46" s="2">
        <v>30</v>
      </c>
      <c r="B46">
        <v>665</v>
      </c>
      <c r="C46">
        <v>27910</v>
      </c>
      <c r="D46" t="s">
        <v>63</v>
      </c>
      <c r="E46" s="22" t="s">
        <v>51</v>
      </c>
      <c r="F46" s="30">
        <v>38292</v>
      </c>
      <c r="G46" s="1">
        <v>1986</v>
      </c>
      <c r="H46" s="24">
        <f t="shared" si="4"/>
        <v>1990</v>
      </c>
      <c r="I46" s="25">
        <v>2002</v>
      </c>
      <c r="J46" s="25">
        <v>1</v>
      </c>
      <c r="K46" s="26">
        <v>4</v>
      </c>
      <c r="L46" s="24">
        <v>180</v>
      </c>
      <c r="M46" s="28">
        <v>48</v>
      </c>
      <c r="N46" s="28">
        <v>123</v>
      </c>
      <c r="O46" s="29">
        <v>9</v>
      </c>
      <c r="P46" s="27">
        <v>9</v>
      </c>
      <c r="Q46" s="33">
        <f>P46/L46</f>
        <v>0.05</v>
      </c>
    </row>
    <row r="47" spans="1:17" ht="15" customHeight="1">
      <c r="A47" s="2">
        <v>31</v>
      </c>
      <c r="B47">
        <v>668</v>
      </c>
      <c r="C47">
        <v>27920</v>
      </c>
      <c r="D47" t="s">
        <v>63</v>
      </c>
      <c r="E47" s="22" t="s">
        <v>52</v>
      </c>
      <c r="F47" s="30">
        <v>38292</v>
      </c>
      <c r="G47" s="1">
        <v>1986</v>
      </c>
      <c r="H47" s="24">
        <f t="shared" si="4"/>
        <v>1990</v>
      </c>
      <c r="I47" s="25">
        <v>2002</v>
      </c>
      <c r="J47" s="25">
        <v>1</v>
      </c>
      <c r="K47" s="26">
        <v>4</v>
      </c>
      <c r="L47" s="24">
        <v>168</v>
      </c>
      <c r="M47" s="28">
        <v>49</v>
      </c>
      <c r="N47" s="28">
        <v>111</v>
      </c>
      <c r="O47" s="29">
        <v>8</v>
      </c>
      <c r="P47" s="27">
        <v>7</v>
      </c>
      <c r="Q47" s="33">
        <v>0.041666666666666664</v>
      </c>
    </row>
    <row r="48" spans="1:17" ht="12.75">
      <c r="A48" s="2">
        <v>32</v>
      </c>
      <c r="B48">
        <v>710</v>
      </c>
      <c r="C48">
        <v>30019</v>
      </c>
      <c r="D48" t="s">
        <v>63</v>
      </c>
      <c r="E48" s="22" t="s">
        <v>54</v>
      </c>
      <c r="F48" s="30">
        <v>37257</v>
      </c>
      <c r="G48" s="1">
        <v>0</v>
      </c>
      <c r="H48" s="24">
        <f t="shared" si="4"/>
        <v>0</v>
      </c>
      <c r="I48" s="25">
        <v>0</v>
      </c>
      <c r="J48" s="25">
        <v>0</v>
      </c>
      <c r="K48" s="26">
        <v>0</v>
      </c>
      <c r="L48" s="24">
        <v>0</v>
      </c>
      <c r="M48" s="28">
        <v>0</v>
      </c>
      <c r="N48" s="28">
        <v>0</v>
      </c>
      <c r="O48" s="29">
        <v>0</v>
      </c>
      <c r="P48" s="27">
        <v>0</v>
      </c>
      <c r="Q48" s="32">
        <v>0</v>
      </c>
    </row>
    <row r="49" spans="1:17" ht="12.75">
      <c r="A49" s="2">
        <v>33</v>
      </c>
      <c r="B49">
        <v>568</v>
      </c>
      <c r="C49">
        <v>13270</v>
      </c>
      <c r="D49" t="s">
        <v>63</v>
      </c>
      <c r="E49" s="22" t="s">
        <v>17</v>
      </c>
      <c r="F49" s="30">
        <v>38315.64375</v>
      </c>
      <c r="G49" s="1">
        <v>1990</v>
      </c>
      <c r="H49" s="24">
        <f t="shared" si="4"/>
        <v>1990</v>
      </c>
      <c r="I49" s="25">
        <v>2003</v>
      </c>
      <c r="J49" s="25">
        <v>8</v>
      </c>
      <c r="K49" s="26">
        <v>14</v>
      </c>
      <c r="L49" s="24">
        <v>22</v>
      </c>
      <c r="M49" s="28">
        <v>0</v>
      </c>
      <c r="N49" s="28">
        <v>0</v>
      </c>
      <c r="O49" s="29">
        <v>22</v>
      </c>
      <c r="P49" s="27">
        <v>21</v>
      </c>
      <c r="Q49" s="32">
        <v>0.9545454545454546</v>
      </c>
    </row>
    <row r="50" spans="1:17" ht="12.75">
      <c r="A50" s="2">
        <v>33</v>
      </c>
      <c r="B50">
        <v>650</v>
      </c>
      <c r="C50">
        <v>29993</v>
      </c>
      <c r="D50" t="s">
        <v>63</v>
      </c>
      <c r="E50" s="22" t="s">
        <v>44</v>
      </c>
      <c r="F50" s="30">
        <v>38315.64236111111</v>
      </c>
      <c r="G50" s="1">
        <v>1990</v>
      </c>
      <c r="H50" s="24">
        <f t="shared" si="4"/>
        <v>1990</v>
      </c>
      <c r="I50" s="25">
        <v>2003</v>
      </c>
      <c r="J50" s="25">
        <v>8</v>
      </c>
      <c r="K50" s="26">
        <v>14</v>
      </c>
      <c r="L50" s="24">
        <v>22</v>
      </c>
      <c r="M50" s="28">
        <v>0</v>
      </c>
      <c r="N50" s="28">
        <v>0</v>
      </c>
      <c r="O50" s="29">
        <v>22</v>
      </c>
      <c r="P50" s="27">
        <v>21</v>
      </c>
      <c r="Q50" s="32">
        <v>0.9545454545454546</v>
      </c>
    </row>
    <row r="51" spans="1:17" ht="12.75">
      <c r="A51" s="2">
        <v>34</v>
      </c>
      <c r="B51">
        <v>593</v>
      </c>
      <c r="C51">
        <v>29957</v>
      </c>
      <c r="D51" t="s">
        <v>63</v>
      </c>
      <c r="E51" s="22" t="s">
        <v>25</v>
      </c>
      <c r="F51" s="30">
        <v>38072.60555555556</v>
      </c>
      <c r="G51" s="1">
        <v>1996</v>
      </c>
      <c r="H51" s="24">
        <f t="shared" si="4"/>
        <v>1996</v>
      </c>
      <c r="I51" s="25">
        <v>2002</v>
      </c>
      <c r="J51" s="25">
        <v>2</v>
      </c>
      <c r="K51" s="26">
        <v>4</v>
      </c>
      <c r="L51" s="24">
        <v>21</v>
      </c>
      <c r="M51" s="28">
        <v>0</v>
      </c>
      <c r="N51" s="28">
        <v>1</v>
      </c>
      <c r="O51" s="29">
        <v>20</v>
      </c>
      <c r="P51" s="27">
        <v>0</v>
      </c>
      <c r="Q51" s="32">
        <v>0</v>
      </c>
    </row>
    <row r="52" spans="1:17" ht="12.75">
      <c r="A52" s="2">
        <v>35</v>
      </c>
      <c r="B52">
        <v>599</v>
      </c>
      <c r="C52">
        <v>29963</v>
      </c>
      <c r="D52" t="s">
        <v>63</v>
      </c>
      <c r="E52" s="22" t="s">
        <v>27</v>
      </c>
      <c r="F52" s="30">
        <v>38315.64444444444</v>
      </c>
      <c r="G52" s="1">
        <v>1990</v>
      </c>
      <c r="H52" s="24">
        <f t="shared" si="4"/>
        <v>1990</v>
      </c>
      <c r="I52" s="25">
        <v>2003</v>
      </c>
      <c r="J52" s="25">
        <v>3</v>
      </c>
      <c r="K52" s="26">
        <v>14</v>
      </c>
      <c r="L52" s="24">
        <v>21</v>
      </c>
      <c r="M52" s="28">
        <v>0</v>
      </c>
      <c r="N52" s="28">
        <v>0</v>
      </c>
      <c r="O52" s="29">
        <v>21</v>
      </c>
      <c r="P52" s="27">
        <v>16</v>
      </c>
      <c r="Q52" s="32">
        <v>0.7619047619047619</v>
      </c>
    </row>
    <row r="53" spans="1:17" ht="12.75">
      <c r="A53" s="2">
        <v>36</v>
      </c>
      <c r="B53">
        <v>652</v>
      </c>
      <c r="C53">
        <v>30003</v>
      </c>
      <c r="D53" t="s">
        <v>63</v>
      </c>
      <c r="E53" s="22" t="s">
        <v>45</v>
      </c>
      <c r="F53" s="30">
        <v>38315.64513888889</v>
      </c>
      <c r="G53" s="1">
        <v>1990</v>
      </c>
      <c r="H53" s="24">
        <f t="shared" si="4"/>
        <v>1990</v>
      </c>
      <c r="I53" s="25">
        <v>2003</v>
      </c>
      <c r="J53" s="25">
        <v>11</v>
      </c>
      <c r="K53" s="26">
        <v>14</v>
      </c>
      <c r="L53" s="24">
        <v>30</v>
      </c>
      <c r="M53" s="28">
        <v>0</v>
      </c>
      <c r="N53" s="28">
        <v>0</v>
      </c>
      <c r="O53" s="29">
        <v>30</v>
      </c>
      <c r="P53" s="27">
        <v>27</v>
      </c>
      <c r="Q53" s="32">
        <v>0.9</v>
      </c>
    </row>
    <row r="54" spans="1:17" ht="12.75">
      <c r="A54" s="2">
        <v>37</v>
      </c>
      <c r="B54">
        <v>653</v>
      </c>
      <c r="C54">
        <v>30004</v>
      </c>
      <c r="D54" t="s">
        <v>63</v>
      </c>
      <c r="E54" s="22" t="s">
        <v>46</v>
      </c>
      <c r="F54" s="30">
        <v>38315.645833333336</v>
      </c>
      <c r="G54" s="1">
        <v>1990</v>
      </c>
      <c r="H54" s="24">
        <f t="shared" si="4"/>
        <v>1990</v>
      </c>
      <c r="I54" s="25">
        <v>2003</v>
      </c>
      <c r="J54" s="25">
        <v>6</v>
      </c>
      <c r="K54" s="26">
        <v>14</v>
      </c>
      <c r="L54" s="24">
        <v>34</v>
      </c>
      <c r="M54" s="28">
        <v>0</v>
      </c>
      <c r="N54" s="28">
        <v>0</v>
      </c>
      <c r="O54" s="29">
        <v>34</v>
      </c>
      <c r="P54" s="27">
        <v>32</v>
      </c>
      <c r="Q54" s="32">
        <v>0.9411764705882353</v>
      </c>
    </row>
    <row r="55" spans="1:17" ht="25.5">
      <c r="A55" s="2">
        <v>38</v>
      </c>
      <c r="B55">
        <v>713</v>
      </c>
      <c r="C55">
        <v>30023</v>
      </c>
      <c r="D55" t="s">
        <v>63</v>
      </c>
      <c r="E55" s="22" t="s">
        <v>56</v>
      </c>
      <c r="F55" s="30">
        <v>37257</v>
      </c>
      <c r="G55" s="1">
        <v>0</v>
      </c>
      <c r="H55" s="24">
        <f t="shared" si="4"/>
        <v>0</v>
      </c>
      <c r="I55" s="25">
        <v>0</v>
      </c>
      <c r="J55" s="25">
        <v>0</v>
      </c>
      <c r="K55" s="26">
        <v>0</v>
      </c>
      <c r="L55" s="24">
        <v>0</v>
      </c>
      <c r="M55" s="28">
        <v>0</v>
      </c>
      <c r="N55" s="28">
        <v>0</v>
      </c>
      <c r="O55" s="29">
        <v>0</v>
      </c>
      <c r="P55" s="27">
        <v>0</v>
      </c>
      <c r="Q55" s="32">
        <v>0</v>
      </c>
    </row>
    <row r="56" spans="1:17" ht="14.25" customHeight="1">
      <c r="A56" s="2">
        <v>38</v>
      </c>
      <c r="B56">
        <v>714</v>
      </c>
      <c r="C56">
        <v>30024</v>
      </c>
      <c r="D56" t="s">
        <v>63</v>
      </c>
      <c r="E56" s="22" t="s">
        <v>57</v>
      </c>
      <c r="F56" s="30">
        <v>37257</v>
      </c>
      <c r="G56" s="1">
        <v>0</v>
      </c>
      <c r="H56" s="24">
        <f t="shared" si="4"/>
        <v>0</v>
      </c>
      <c r="I56" s="25">
        <v>0</v>
      </c>
      <c r="J56" s="25">
        <v>0</v>
      </c>
      <c r="K56" s="26">
        <v>0</v>
      </c>
      <c r="L56" s="24">
        <v>0</v>
      </c>
      <c r="M56" s="28">
        <v>0</v>
      </c>
      <c r="N56" s="28">
        <v>0</v>
      </c>
      <c r="O56" s="29">
        <v>0</v>
      </c>
      <c r="P56" s="27">
        <v>0</v>
      </c>
      <c r="Q56" s="32">
        <v>0</v>
      </c>
    </row>
    <row r="57" spans="1:17" ht="25.5">
      <c r="A57" s="2">
        <v>39</v>
      </c>
      <c r="B57">
        <v>715</v>
      </c>
      <c r="C57">
        <v>30021</v>
      </c>
      <c r="D57" t="s">
        <v>63</v>
      </c>
      <c r="E57" s="22" t="s">
        <v>58</v>
      </c>
      <c r="F57" s="30">
        <v>37257</v>
      </c>
      <c r="G57" s="1">
        <v>0</v>
      </c>
      <c r="H57" s="24">
        <f t="shared" si="4"/>
        <v>0</v>
      </c>
      <c r="I57" s="25">
        <v>0</v>
      </c>
      <c r="J57" s="25">
        <v>0</v>
      </c>
      <c r="K57" s="26">
        <v>0</v>
      </c>
      <c r="L57" s="24">
        <v>0</v>
      </c>
      <c r="M57" s="28">
        <v>0</v>
      </c>
      <c r="N57" s="28">
        <v>0</v>
      </c>
      <c r="O57" s="29">
        <v>0</v>
      </c>
      <c r="P57" s="27">
        <v>0</v>
      </c>
      <c r="Q57" s="32">
        <v>0</v>
      </c>
    </row>
    <row r="58" spans="1:17" ht="25.5">
      <c r="A58" s="2">
        <v>39</v>
      </c>
      <c r="B58">
        <v>716</v>
      </c>
      <c r="C58">
        <v>30022</v>
      </c>
      <c r="D58" t="s">
        <v>63</v>
      </c>
      <c r="E58" s="22" t="s">
        <v>59</v>
      </c>
      <c r="F58" s="30">
        <v>37257</v>
      </c>
      <c r="G58" s="1">
        <v>0</v>
      </c>
      <c r="H58" s="24">
        <f t="shared" si="4"/>
        <v>0</v>
      </c>
      <c r="I58" s="25">
        <v>0</v>
      </c>
      <c r="J58" s="25">
        <v>0</v>
      </c>
      <c r="K58" s="26">
        <v>0</v>
      </c>
      <c r="L58" s="24">
        <v>0</v>
      </c>
      <c r="M58" s="28">
        <v>0</v>
      </c>
      <c r="N58" s="28">
        <v>0</v>
      </c>
      <c r="O58" s="29">
        <v>0</v>
      </c>
      <c r="P58" s="27">
        <v>0</v>
      </c>
      <c r="Q58" s="32">
        <v>0</v>
      </c>
    </row>
    <row r="59" spans="1:17" ht="12.75">
      <c r="A59" s="2">
        <v>40</v>
      </c>
      <c r="B59">
        <v>654</v>
      </c>
      <c r="C59">
        <v>29994</v>
      </c>
      <c r="D59" t="s">
        <v>63</v>
      </c>
      <c r="E59" s="22" t="s">
        <v>47</v>
      </c>
      <c r="F59" s="30">
        <v>38320.626388888886</v>
      </c>
      <c r="G59" s="1">
        <v>1986</v>
      </c>
      <c r="H59" s="24">
        <f t="shared" si="4"/>
        <v>1990</v>
      </c>
      <c r="I59" s="25">
        <v>2003</v>
      </c>
      <c r="J59" s="25">
        <v>11</v>
      </c>
      <c r="K59" s="26">
        <v>14</v>
      </c>
      <c r="L59" s="24">
        <v>16</v>
      </c>
      <c r="M59" s="28">
        <v>0</v>
      </c>
      <c r="N59" s="28">
        <v>0</v>
      </c>
      <c r="O59" s="29">
        <v>16</v>
      </c>
      <c r="P59" s="27">
        <v>15</v>
      </c>
      <c r="Q59" s="32">
        <v>0.9375</v>
      </c>
    </row>
    <row r="60" spans="1:17" ht="12.75">
      <c r="A60" s="2">
        <v>41</v>
      </c>
      <c r="B60">
        <v>717</v>
      </c>
      <c r="C60">
        <v>30025</v>
      </c>
      <c r="D60" t="s">
        <v>63</v>
      </c>
      <c r="E60" s="22" t="s">
        <v>60</v>
      </c>
      <c r="F60" s="30">
        <v>38315.643055555556</v>
      </c>
      <c r="G60" s="1">
        <v>2001</v>
      </c>
      <c r="H60" s="24">
        <f t="shared" si="4"/>
        <v>2001</v>
      </c>
      <c r="I60" s="25">
        <v>2003</v>
      </c>
      <c r="J60" s="25">
        <v>1</v>
      </c>
      <c r="K60" s="26">
        <v>3</v>
      </c>
      <c r="L60" s="24">
        <v>21</v>
      </c>
      <c r="M60" s="28">
        <v>3</v>
      </c>
      <c r="N60" s="28">
        <v>1</v>
      </c>
      <c r="O60" s="29">
        <v>17</v>
      </c>
      <c r="P60" s="27">
        <v>0</v>
      </c>
      <c r="Q60" s="32">
        <v>0</v>
      </c>
    </row>
    <row r="61" spans="1:17" ht="24.75" customHeight="1">
      <c r="A61" s="2">
        <v>42</v>
      </c>
      <c r="B61">
        <v>740</v>
      </c>
      <c r="C61">
        <v>30202</v>
      </c>
      <c r="D61" t="s">
        <v>63</v>
      </c>
      <c r="E61" s="22" t="s">
        <v>6</v>
      </c>
      <c r="F61" s="30">
        <v>38217</v>
      </c>
      <c r="G61" s="1">
        <v>2002</v>
      </c>
      <c r="H61" s="24">
        <f t="shared" si="4"/>
        <v>2002</v>
      </c>
      <c r="I61" s="25">
        <v>2004</v>
      </c>
      <c r="J61" s="25">
        <v>3</v>
      </c>
      <c r="K61" s="26">
        <v>3</v>
      </c>
      <c r="L61" s="24">
        <v>38</v>
      </c>
      <c r="M61" s="28">
        <v>0</v>
      </c>
      <c r="N61" s="28">
        <v>0</v>
      </c>
      <c r="O61" s="29">
        <v>38</v>
      </c>
      <c r="P61" s="27">
        <v>0</v>
      </c>
      <c r="Q61" s="32">
        <v>0</v>
      </c>
    </row>
    <row r="62" spans="1:17" ht="12.75">
      <c r="A62" s="2">
        <v>43</v>
      </c>
      <c r="B62">
        <v>688</v>
      </c>
      <c r="C62">
        <v>30009</v>
      </c>
      <c r="D62" t="s">
        <v>63</v>
      </c>
      <c r="E62" s="22" t="s">
        <v>53</v>
      </c>
      <c r="F62" s="30">
        <v>38200</v>
      </c>
      <c r="G62" s="1">
        <v>2003</v>
      </c>
      <c r="H62" s="24">
        <f t="shared" si="4"/>
        <v>2003</v>
      </c>
      <c r="I62" s="25">
        <v>2003</v>
      </c>
      <c r="J62" s="25">
        <v>1</v>
      </c>
      <c r="K62" s="26">
        <v>1</v>
      </c>
      <c r="L62" s="24">
        <v>28</v>
      </c>
      <c r="M62" s="28">
        <v>28</v>
      </c>
      <c r="N62" s="28">
        <v>0</v>
      </c>
      <c r="O62" s="29">
        <v>0</v>
      </c>
      <c r="P62" s="27">
        <v>0</v>
      </c>
      <c r="Q62" s="32">
        <v>0</v>
      </c>
    </row>
    <row r="63" spans="1:17" ht="14.25" customHeight="1">
      <c r="A63" s="2">
        <v>44</v>
      </c>
      <c r="B63">
        <v>655</v>
      </c>
      <c r="C63">
        <v>29909</v>
      </c>
      <c r="D63" t="s">
        <v>63</v>
      </c>
      <c r="E63" s="22" t="s">
        <v>48</v>
      </c>
      <c r="F63" s="30">
        <v>38321.66111111111</v>
      </c>
      <c r="G63" s="1">
        <v>1970</v>
      </c>
      <c r="H63" s="24">
        <f t="shared" si="4"/>
        <v>1990</v>
      </c>
      <c r="I63" s="25">
        <v>2002</v>
      </c>
      <c r="J63" s="25">
        <v>2</v>
      </c>
      <c r="K63" s="26">
        <v>13</v>
      </c>
      <c r="L63" s="24">
        <v>136</v>
      </c>
      <c r="M63" s="28">
        <v>0</v>
      </c>
      <c r="N63" s="28">
        <v>4</v>
      </c>
      <c r="O63" s="29">
        <v>132</v>
      </c>
      <c r="P63" s="27">
        <v>98</v>
      </c>
      <c r="Q63" s="32">
        <v>0.7205882352941176</v>
      </c>
    </row>
    <row r="64" spans="1:17" ht="12.75">
      <c r="A64" s="2">
        <v>45</v>
      </c>
      <c r="B64">
        <v>630</v>
      </c>
      <c r="C64">
        <v>29961</v>
      </c>
      <c r="D64" t="s">
        <v>63</v>
      </c>
      <c r="E64" s="22" t="s">
        <v>26</v>
      </c>
      <c r="F64" s="30">
        <v>38216</v>
      </c>
      <c r="G64" s="1">
        <v>1980</v>
      </c>
      <c r="H64" s="24">
        <f t="shared" si="4"/>
        <v>1990</v>
      </c>
      <c r="I64" s="25">
        <v>2002</v>
      </c>
      <c r="J64" s="25">
        <v>1</v>
      </c>
      <c r="K64" s="26">
        <v>13</v>
      </c>
      <c r="L64" s="24">
        <v>98</v>
      </c>
      <c r="M64" s="28">
        <v>11</v>
      </c>
      <c r="N64" s="28">
        <v>9</v>
      </c>
      <c r="O64" s="29">
        <v>78</v>
      </c>
      <c r="P64" s="27">
        <v>63</v>
      </c>
      <c r="Q64" s="32">
        <v>0.6428571428571429</v>
      </c>
    </row>
    <row r="65" spans="1:17" ht="12.75">
      <c r="A65" s="2">
        <v>46</v>
      </c>
      <c r="B65">
        <v>621</v>
      </c>
      <c r="C65">
        <v>29986</v>
      </c>
      <c r="D65" t="s">
        <v>63</v>
      </c>
      <c r="E65" s="22" t="s">
        <v>37</v>
      </c>
      <c r="F65" s="30">
        <v>37448</v>
      </c>
      <c r="G65" s="1">
        <v>1987</v>
      </c>
      <c r="H65" s="24">
        <v>0</v>
      </c>
      <c r="I65" s="25">
        <v>0</v>
      </c>
      <c r="J65" s="25">
        <v>0</v>
      </c>
      <c r="K65" s="26">
        <v>0</v>
      </c>
      <c r="L65" s="24">
        <v>0</v>
      </c>
      <c r="M65" s="28">
        <v>0</v>
      </c>
      <c r="N65" s="28">
        <v>0</v>
      </c>
      <c r="O65" s="29">
        <v>0</v>
      </c>
      <c r="P65" s="27">
        <v>0</v>
      </c>
      <c r="Q65" s="32">
        <v>0</v>
      </c>
    </row>
    <row r="66" spans="1:17" ht="12.75">
      <c r="A66" s="2">
        <v>47</v>
      </c>
      <c r="B66">
        <v>604</v>
      </c>
      <c r="C66">
        <v>29968</v>
      </c>
      <c r="D66" t="s">
        <v>63</v>
      </c>
      <c r="E66" s="22" t="s">
        <v>28</v>
      </c>
      <c r="F66" s="30">
        <v>38069.65555555555</v>
      </c>
      <c r="G66" s="1">
        <v>1980</v>
      </c>
      <c r="H66" s="24">
        <f t="shared" si="4"/>
        <v>1990</v>
      </c>
      <c r="I66" s="25">
        <v>2002</v>
      </c>
      <c r="J66" s="25">
        <v>1</v>
      </c>
      <c r="K66" s="26">
        <v>13</v>
      </c>
      <c r="L66" s="24">
        <v>216</v>
      </c>
      <c r="M66" s="28">
        <v>1</v>
      </c>
      <c r="N66" s="28">
        <v>0</v>
      </c>
      <c r="O66" s="29">
        <v>215</v>
      </c>
      <c r="P66" s="27">
        <v>211</v>
      </c>
      <c r="Q66" s="32">
        <v>0.9768518518518519</v>
      </c>
    </row>
    <row r="67" spans="1:17" ht="12.75">
      <c r="A67" s="2">
        <v>48</v>
      </c>
      <c r="B67">
        <v>605</v>
      </c>
      <c r="C67">
        <v>29969</v>
      </c>
      <c r="D67" t="s">
        <v>63</v>
      </c>
      <c r="E67" s="22" t="s">
        <v>29</v>
      </c>
      <c r="F67" s="30">
        <v>38069.65694444445</v>
      </c>
      <c r="G67" s="1">
        <v>1980</v>
      </c>
      <c r="H67" s="24">
        <f t="shared" si="4"/>
        <v>1990</v>
      </c>
      <c r="I67" s="25">
        <v>2002</v>
      </c>
      <c r="J67" s="25">
        <v>1</v>
      </c>
      <c r="K67" s="26">
        <v>13</v>
      </c>
      <c r="L67" s="24">
        <v>216</v>
      </c>
      <c r="M67" s="28">
        <v>6</v>
      </c>
      <c r="N67" s="28">
        <v>3</v>
      </c>
      <c r="O67" s="29">
        <v>207</v>
      </c>
      <c r="P67" s="27">
        <v>204</v>
      </c>
      <c r="Q67" s="32">
        <v>0.9444444444444444</v>
      </c>
    </row>
    <row r="68" spans="1:18" ht="13.5" thickBot="1">
      <c r="A68" s="35">
        <v>48</v>
      </c>
      <c r="B68" s="36">
        <v>607</v>
      </c>
      <c r="C68" s="36">
        <v>29971</v>
      </c>
      <c r="D68" s="36" t="s">
        <v>63</v>
      </c>
      <c r="E68" s="37" t="s">
        <v>30</v>
      </c>
      <c r="F68" s="38">
        <v>38069.657638888886</v>
      </c>
      <c r="G68" s="39">
        <v>1980</v>
      </c>
      <c r="H68" s="40">
        <f>IF(AND(G68&lt;&gt;0,G68&lt;1990),1990,G68)</f>
        <v>1990</v>
      </c>
      <c r="I68" s="41">
        <v>2002</v>
      </c>
      <c r="J68" s="41">
        <v>1</v>
      </c>
      <c r="K68" s="42">
        <v>13</v>
      </c>
      <c r="L68" s="40">
        <v>176</v>
      </c>
      <c r="M68" s="43">
        <v>7</v>
      </c>
      <c r="N68" s="43">
        <v>0</v>
      </c>
      <c r="O68" s="44">
        <v>169</v>
      </c>
      <c r="P68" s="45">
        <v>74</v>
      </c>
      <c r="Q68" s="46">
        <v>0.42045454545454547</v>
      </c>
      <c r="R68" s="36"/>
    </row>
    <row r="69" s="34" customFormat="1" ht="12.75"/>
    <row r="70" s="34" customFormat="1" ht="12.75">
      <c r="A70" s="34" t="s">
        <v>126</v>
      </c>
    </row>
    <row r="71" s="34" customFormat="1" ht="12.75"/>
    <row r="72" s="34" customFormat="1" ht="12.75"/>
    <row r="73" s="34" customFormat="1" ht="12.75"/>
    <row r="74" s="34" customFormat="1" ht="12.75"/>
    <row r="75" s="34" customFormat="1" ht="12.75"/>
    <row r="76" s="34" customFormat="1" ht="12.75"/>
    <row r="77" s="34" customFormat="1" ht="12.75"/>
  </sheetData>
  <mergeCells count="6">
    <mergeCell ref="F1:G2"/>
    <mergeCell ref="A1:B2"/>
    <mergeCell ref="R1:R2"/>
    <mergeCell ref="P1:Q1"/>
    <mergeCell ref="H1:K1"/>
    <mergeCell ref="L1:O1"/>
  </mergeCells>
  <printOptions gridLines="1" horizontalCentered="1" verticalCentered="1"/>
  <pageMargins left="0.25" right="0.25" top="0.5" bottom="0.25" header="0.25" footer="0.25"/>
  <pageSetup fitToHeight="2" fitToWidth="1" horizontalDpi="600" verticalDpi="600" orientation="landscape" paperSize="5" scale="95" r:id="rId1"/>
  <headerFooter alignWithMargins="0">
    <oddHeader>&amp;LPage &amp;P&amp;C&amp;"Arial,Bold"&amp;12&amp;UData Availability Analysis&amp;R&amp;D</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tabSelected="1" workbookViewId="0" topLeftCell="A1">
      <selection activeCell="A12" sqref="A12"/>
    </sheetView>
  </sheetViews>
  <sheetFormatPr defaultColWidth="9.140625" defaultRowHeight="12.75"/>
  <cols>
    <col min="1" max="1" width="4.140625" style="0" customWidth="1"/>
  </cols>
  <sheetData>
    <row r="1" spans="1:17" ht="26.25">
      <c r="A1" s="57" t="s">
        <v>93</v>
      </c>
      <c r="B1" s="57"/>
      <c r="C1" s="57"/>
      <c r="D1" s="57"/>
      <c r="E1" s="57"/>
      <c r="F1" s="57"/>
      <c r="G1" s="57"/>
      <c r="H1" s="57"/>
      <c r="I1" s="57"/>
      <c r="J1" s="57"/>
      <c r="K1" s="57"/>
      <c r="L1" s="57"/>
      <c r="M1" s="57"/>
      <c r="N1" s="57"/>
      <c r="O1" s="57"/>
      <c r="P1" s="57"/>
      <c r="Q1" s="57"/>
    </row>
    <row r="2" spans="1:17" ht="15">
      <c r="A2" s="60" t="s">
        <v>127</v>
      </c>
      <c r="B2" s="60"/>
      <c r="C2" s="60"/>
      <c r="D2" s="60"/>
      <c r="E2" s="60"/>
      <c r="F2" s="60"/>
      <c r="G2" s="60"/>
      <c r="H2" s="60"/>
      <c r="I2" s="60"/>
      <c r="J2" s="60"/>
      <c r="K2" s="60"/>
      <c r="L2" s="60"/>
      <c r="M2" s="60"/>
      <c r="N2" s="60"/>
      <c r="O2" s="60"/>
      <c r="P2" s="60"/>
      <c r="Q2" s="60"/>
    </row>
    <row r="3" spans="1:17" ht="9" customHeight="1">
      <c r="A3" s="47"/>
      <c r="B3" s="47"/>
      <c r="C3" s="47"/>
      <c r="D3" s="47"/>
      <c r="E3" s="47"/>
      <c r="F3" s="47"/>
      <c r="G3" s="47"/>
      <c r="H3" s="47"/>
      <c r="I3" s="47"/>
      <c r="J3" s="47"/>
      <c r="K3" s="47"/>
      <c r="L3" s="47"/>
      <c r="M3" s="47"/>
      <c r="N3" s="47"/>
      <c r="O3" s="47"/>
      <c r="P3" s="47"/>
      <c r="Q3" s="47"/>
    </row>
    <row r="4" spans="1:17" ht="20.25">
      <c r="A4" s="58" t="s">
        <v>120</v>
      </c>
      <c r="B4" s="58"/>
      <c r="C4" s="58"/>
      <c r="D4" s="58"/>
      <c r="E4" s="58"/>
      <c r="F4" s="58"/>
      <c r="G4" s="58"/>
      <c r="H4" s="58"/>
      <c r="I4" s="58"/>
      <c r="J4" s="58"/>
      <c r="K4" s="58"/>
      <c r="L4" s="58"/>
      <c r="M4" s="58"/>
      <c r="N4" s="58"/>
      <c r="O4" s="58"/>
      <c r="P4" s="58"/>
      <c r="Q4" s="58"/>
    </row>
    <row r="5" ht="10.5" customHeight="1"/>
    <row r="6" spans="1:17" ht="15">
      <c r="A6" s="5" t="s">
        <v>94</v>
      </c>
      <c r="B6" s="6"/>
      <c r="C6" s="6"/>
      <c r="D6" s="6"/>
      <c r="E6" s="6"/>
      <c r="F6" s="6"/>
      <c r="G6" s="6"/>
      <c r="H6" s="6"/>
      <c r="I6" s="6"/>
      <c r="J6" s="6"/>
      <c r="K6" s="6"/>
      <c r="L6" s="6"/>
      <c r="M6" s="6"/>
      <c r="N6" s="6"/>
      <c r="O6" s="6"/>
      <c r="P6" s="6"/>
      <c r="Q6" s="6"/>
    </row>
    <row r="7" spans="1:17" ht="10.5" customHeight="1">
      <c r="A7" s="6"/>
      <c r="B7" s="6"/>
      <c r="C7" s="6"/>
      <c r="D7" s="6"/>
      <c r="E7" s="6"/>
      <c r="F7" s="6"/>
      <c r="G7" s="6"/>
      <c r="H7" s="6"/>
      <c r="I7" s="6"/>
      <c r="J7" s="6"/>
      <c r="K7" s="6"/>
      <c r="L7" s="6"/>
      <c r="M7" s="6"/>
      <c r="N7" s="6"/>
      <c r="O7" s="6"/>
      <c r="P7" s="6"/>
      <c r="Q7" s="6"/>
    </row>
    <row r="8" spans="1:17" ht="30" customHeight="1">
      <c r="A8" s="59" t="s">
        <v>110</v>
      </c>
      <c r="B8" s="59"/>
      <c r="C8" s="59"/>
      <c r="D8" s="59"/>
      <c r="E8" s="59"/>
      <c r="F8" s="59"/>
      <c r="G8" s="59"/>
      <c r="H8" s="59"/>
      <c r="I8" s="59"/>
      <c r="J8" s="59"/>
      <c r="K8" s="59"/>
      <c r="L8" s="59"/>
      <c r="M8" s="59"/>
      <c r="N8" s="59"/>
      <c r="O8" s="59"/>
      <c r="P8" s="59"/>
      <c r="Q8" s="59"/>
    </row>
    <row r="9" spans="1:17" ht="15">
      <c r="A9" s="6" t="s">
        <v>123</v>
      </c>
      <c r="B9" s="6"/>
      <c r="C9" s="6"/>
      <c r="D9" s="6"/>
      <c r="E9" s="6"/>
      <c r="F9" s="6"/>
      <c r="G9" s="6"/>
      <c r="H9" s="6"/>
      <c r="I9" s="6"/>
      <c r="J9" s="6"/>
      <c r="K9" s="6"/>
      <c r="L9" s="6"/>
      <c r="M9" s="6"/>
      <c r="N9" s="6"/>
      <c r="O9" s="6"/>
      <c r="P9" s="6"/>
      <c r="Q9" s="6"/>
    </row>
    <row r="10" spans="1:17" ht="15">
      <c r="A10" s="6" t="s">
        <v>113</v>
      </c>
      <c r="B10" s="6"/>
      <c r="C10" s="6"/>
      <c r="D10" s="6"/>
      <c r="E10" s="6"/>
      <c r="F10" s="6"/>
      <c r="G10" s="6"/>
      <c r="H10" s="6"/>
      <c r="I10" s="6"/>
      <c r="J10" s="6"/>
      <c r="K10" s="6"/>
      <c r="L10" s="6"/>
      <c r="M10" s="6"/>
      <c r="N10" s="6"/>
      <c r="O10" s="6"/>
      <c r="P10" s="6"/>
      <c r="Q10" s="6"/>
    </row>
    <row r="11" spans="1:17" ht="15">
      <c r="A11" s="6" t="s">
        <v>112</v>
      </c>
      <c r="B11" s="6"/>
      <c r="C11" s="6"/>
      <c r="D11" s="6"/>
      <c r="E11" s="6"/>
      <c r="F11" s="6"/>
      <c r="G11" s="6"/>
      <c r="H11" s="6"/>
      <c r="I11" s="6"/>
      <c r="J11" s="6"/>
      <c r="K11" s="6"/>
      <c r="L11" s="6"/>
      <c r="M11" s="6"/>
      <c r="N11" s="6"/>
      <c r="O11" s="6"/>
      <c r="P11" s="6"/>
      <c r="Q11" s="6"/>
    </row>
    <row r="12" spans="1:17" ht="15">
      <c r="A12" s="6" t="s">
        <v>111</v>
      </c>
      <c r="B12" s="6"/>
      <c r="C12" s="6"/>
      <c r="D12" s="6"/>
      <c r="E12" s="6"/>
      <c r="F12" s="6"/>
      <c r="G12" s="6"/>
      <c r="H12" s="6"/>
      <c r="I12" s="6"/>
      <c r="J12" s="6"/>
      <c r="K12" s="6"/>
      <c r="L12" s="6"/>
      <c r="M12" s="6"/>
      <c r="N12" s="6"/>
      <c r="O12" s="6"/>
      <c r="P12" s="6"/>
      <c r="Q12" s="6"/>
    </row>
    <row r="13" spans="1:17" ht="15">
      <c r="A13" s="6"/>
      <c r="B13" s="6"/>
      <c r="C13" s="6"/>
      <c r="D13" s="6"/>
      <c r="E13" s="6"/>
      <c r="F13" s="6"/>
      <c r="G13" s="6"/>
      <c r="H13" s="6"/>
      <c r="I13" s="6"/>
      <c r="J13" s="6"/>
      <c r="K13" s="6"/>
      <c r="L13" s="6"/>
      <c r="M13" s="6"/>
      <c r="N13" s="6"/>
      <c r="O13" s="6"/>
      <c r="P13" s="6"/>
      <c r="Q13" s="6"/>
    </row>
    <row r="14" spans="1:17" ht="15">
      <c r="A14" s="5" t="s">
        <v>95</v>
      </c>
      <c r="B14" s="6"/>
      <c r="C14" s="6"/>
      <c r="D14" s="6"/>
      <c r="E14" s="6"/>
      <c r="F14" s="6"/>
      <c r="G14" s="6"/>
      <c r="H14" s="6"/>
      <c r="I14" s="6"/>
      <c r="J14" s="6"/>
      <c r="K14" s="6"/>
      <c r="L14" s="6"/>
      <c r="M14" s="6"/>
      <c r="N14" s="6"/>
      <c r="O14" s="6"/>
      <c r="P14" s="6"/>
      <c r="Q14" s="6"/>
    </row>
    <row r="15" spans="1:17" ht="10.5" customHeight="1">
      <c r="A15" s="5"/>
      <c r="B15" s="6"/>
      <c r="C15" s="6"/>
      <c r="D15" s="6"/>
      <c r="E15" s="6"/>
      <c r="F15" s="6"/>
      <c r="G15" s="6"/>
      <c r="H15" s="6"/>
      <c r="I15" s="6"/>
      <c r="J15" s="6"/>
      <c r="K15" s="6"/>
      <c r="L15" s="6"/>
      <c r="M15" s="6"/>
      <c r="N15" s="6"/>
      <c r="O15" s="6"/>
      <c r="P15" s="6"/>
      <c r="Q15" s="6"/>
    </row>
    <row r="16" spans="1:17" ht="15">
      <c r="A16" s="7" t="s">
        <v>99</v>
      </c>
      <c r="B16" s="6"/>
      <c r="C16" s="6"/>
      <c r="D16" s="6"/>
      <c r="E16" s="6"/>
      <c r="F16" s="6"/>
      <c r="G16" s="6"/>
      <c r="H16" s="6"/>
      <c r="I16" s="6"/>
      <c r="J16" s="6"/>
      <c r="K16" s="6"/>
      <c r="L16" s="6"/>
      <c r="M16" s="6"/>
      <c r="N16" s="6"/>
      <c r="O16" s="6"/>
      <c r="P16" s="6"/>
      <c r="Q16" s="6"/>
    </row>
    <row r="17" spans="1:17" ht="15">
      <c r="A17" s="6" t="s">
        <v>73</v>
      </c>
      <c r="B17" s="6" t="s">
        <v>97</v>
      </c>
      <c r="C17" s="6"/>
      <c r="D17" s="6"/>
      <c r="E17" s="6"/>
      <c r="F17" s="6"/>
      <c r="G17" s="6"/>
      <c r="H17" s="6"/>
      <c r="I17" s="6"/>
      <c r="J17" s="6"/>
      <c r="K17" s="6"/>
      <c r="L17" s="6"/>
      <c r="M17" s="6"/>
      <c r="N17" s="6"/>
      <c r="O17" s="6"/>
      <c r="P17" s="6"/>
      <c r="Q17" s="6"/>
    </row>
    <row r="18" spans="1:18" ht="30" customHeight="1">
      <c r="A18" s="31" t="s">
        <v>74</v>
      </c>
      <c r="B18" s="59" t="s">
        <v>121</v>
      </c>
      <c r="C18" s="59"/>
      <c r="D18" s="59"/>
      <c r="E18" s="59"/>
      <c r="F18" s="59"/>
      <c r="G18" s="59"/>
      <c r="H18" s="59"/>
      <c r="I18" s="59"/>
      <c r="J18" s="59"/>
      <c r="K18" s="59"/>
      <c r="L18" s="59"/>
      <c r="M18" s="59"/>
      <c r="N18" s="59"/>
      <c r="O18" s="59"/>
      <c r="P18" s="59"/>
      <c r="Q18" s="59"/>
      <c r="R18" s="59"/>
    </row>
    <row r="19" spans="1:2" ht="15">
      <c r="A19" s="6" t="s">
        <v>75</v>
      </c>
      <c r="B19" s="6" t="s">
        <v>98</v>
      </c>
    </row>
    <row r="20" ht="15">
      <c r="B20" s="6"/>
    </row>
    <row r="21" spans="1:2" ht="15">
      <c r="A21" s="7" t="s">
        <v>104</v>
      </c>
      <c r="B21" s="6"/>
    </row>
    <row r="22" spans="1:2" ht="15">
      <c r="A22" s="6" t="s">
        <v>76</v>
      </c>
      <c r="B22" s="6" t="s">
        <v>100</v>
      </c>
    </row>
    <row r="23" spans="1:2" ht="15">
      <c r="A23" s="6" t="s">
        <v>77</v>
      </c>
      <c r="B23" s="6" t="s">
        <v>101</v>
      </c>
    </row>
    <row r="24" spans="1:2" ht="15">
      <c r="A24" s="6" t="s">
        <v>78</v>
      </c>
      <c r="B24" s="6" t="s">
        <v>102</v>
      </c>
    </row>
    <row r="25" spans="1:2" ht="15">
      <c r="A25" s="6" t="s">
        <v>79</v>
      </c>
      <c r="B25" s="6" t="s">
        <v>103</v>
      </c>
    </row>
    <row r="26" spans="1:2" ht="15">
      <c r="A26" s="6"/>
      <c r="B26" s="6"/>
    </row>
    <row r="27" spans="1:2" ht="15">
      <c r="A27" s="7" t="s">
        <v>114</v>
      </c>
      <c r="B27" s="6"/>
    </row>
    <row r="28" spans="1:2" ht="15">
      <c r="A28" s="6" t="s">
        <v>80</v>
      </c>
      <c r="B28" s="6" t="s">
        <v>115</v>
      </c>
    </row>
    <row r="29" spans="1:2" ht="15">
      <c r="A29" s="6" t="s">
        <v>81</v>
      </c>
      <c r="B29" s="6" t="s">
        <v>116</v>
      </c>
    </row>
    <row r="30" spans="1:2" ht="15">
      <c r="A30" s="6" t="s">
        <v>82</v>
      </c>
      <c r="B30" s="6" t="s">
        <v>117</v>
      </c>
    </row>
    <row r="31" spans="1:2" ht="15">
      <c r="A31" s="6" t="s">
        <v>83</v>
      </c>
      <c r="B31" s="6" t="s">
        <v>118</v>
      </c>
    </row>
    <row r="32" spans="1:2" ht="15">
      <c r="A32" s="6"/>
      <c r="B32" s="6"/>
    </row>
    <row r="33" spans="1:2" ht="15">
      <c r="A33" s="7" t="s">
        <v>105</v>
      </c>
      <c r="B33" s="6"/>
    </row>
    <row r="34" spans="1:2" ht="15">
      <c r="A34" s="6" t="s">
        <v>84</v>
      </c>
      <c r="B34" s="6" t="s">
        <v>119</v>
      </c>
    </row>
    <row r="35" spans="1:2" ht="15">
      <c r="A35" s="6" t="s">
        <v>85</v>
      </c>
      <c r="B35" s="6" t="s">
        <v>106</v>
      </c>
    </row>
    <row r="37" spans="1:2" ht="15">
      <c r="A37" s="6" t="s">
        <v>107</v>
      </c>
      <c r="B37" s="6" t="s">
        <v>108</v>
      </c>
    </row>
    <row r="39" ht="15">
      <c r="A39" s="6" t="s">
        <v>124</v>
      </c>
    </row>
  </sheetData>
  <mergeCells count="5">
    <mergeCell ref="A1:Q1"/>
    <mergeCell ref="A4:Q4"/>
    <mergeCell ref="A8:Q8"/>
    <mergeCell ref="B18:R18"/>
    <mergeCell ref="A2:Q2"/>
  </mergeCells>
  <printOptions/>
  <pageMargins left="0.75" right="0.75" top="0.5" bottom="0.25" header="0.5" footer="0.5"/>
  <pageSetup fitToHeight="1" fitToWidth="1" horizontalDpi="600" verticalDpi="600" orientation="landscape" paperSize="5" scale="94" r:id="rId1"/>
  <headerFooter alignWithMargins="0">
    <oddHeader>&amp;R&amp;D</oddHeader>
  </headerFooter>
</worksheet>
</file>

<file path=xl/worksheets/sheet3.xml><?xml version="1.0" encoding="utf-8"?>
<worksheet xmlns="http://schemas.openxmlformats.org/spreadsheetml/2006/main" xmlns:r="http://schemas.openxmlformats.org/officeDocument/2006/relationships">
  <dimension ref="A1:Q1"/>
  <sheetViews>
    <sheetView workbookViewId="0" topLeftCell="A1">
      <selection activeCell="H41" sqref="H41"/>
    </sheetView>
  </sheetViews>
  <sheetFormatPr defaultColWidth="9.140625" defaultRowHeight="12.75"/>
  <sheetData>
    <row r="1" spans="1:17" ht="20.25">
      <c r="A1" s="61" t="s">
        <v>92</v>
      </c>
      <c r="B1" s="61"/>
      <c r="C1" s="61"/>
      <c r="D1" s="61"/>
      <c r="E1" s="61"/>
      <c r="F1" s="61"/>
      <c r="G1" s="61"/>
      <c r="H1" s="61"/>
      <c r="I1" s="61"/>
      <c r="J1" s="61"/>
      <c r="K1" s="61"/>
      <c r="L1" s="61"/>
      <c r="M1" s="61"/>
      <c r="N1" s="61"/>
      <c r="O1" s="61"/>
      <c r="P1" s="61"/>
      <c r="Q1" s="61"/>
    </row>
  </sheetData>
  <mergeCells count="1">
    <mergeCell ref="A1:Q1"/>
  </mergeCells>
  <printOptions/>
  <pageMargins left="0.75" right="0.75" top="1" bottom="1" header="0.5" footer="0.5"/>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Jacob.Assa</dc:creator>
  <cp:keywords/>
  <dc:description/>
  <cp:lastModifiedBy>MIS</cp:lastModifiedBy>
  <cp:lastPrinted>2005-01-24T20:02:28Z</cp:lastPrinted>
  <dcterms:created xsi:type="dcterms:W3CDTF">2005-01-11T21:02:06Z</dcterms:created>
  <dcterms:modified xsi:type="dcterms:W3CDTF">2006-04-13T22:11:48Z</dcterms:modified>
  <cp:category/>
  <cp:version/>
  <cp:contentType/>
  <cp:contentStatus/>
</cp:coreProperties>
</file>