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30140" windowHeight="12740"/>
  </bookViews>
  <sheets>
    <sheet name="Table S14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6" i="1" l="1"/>
  <c r="N116" i="1"/>
  <c r="L116" i="1"/>
  <c r="K116" i="1"/>
  <c r="P115" i="1"/>
  <c r="N115" i="1"/>
  <c r="L115" i="1"/>
  <c r="K115" i="1"/>
  <c r="P114" i="1"/>
  <c r="N114" i="1"/>
  <c r="L114" i="1"/>
  <c r="K114" i="1"/>
  <c r="P113" i="1"/>
  <c r="N113" i="1"/>
  <c r="L113" i="1"/>
  <c r="K113" i="1"/>
  <c r="P112" i="1"/>
  <c r="N112" i="1"/>
  <c r="L112" i="1"/>
  <c r="K112" i="1"/>
  <c r="P111" i="1"/>
  <c r="N111" i="1"/>
  <c r="L111" i="1"/>
  <c r="K111" i="1"/>
  <c r="P110" i="1"/>
  <c r="N110" i="1"/>
  <c r="L110" i="1"/>
  <c r="K110" i="1"/>
  <c r="P109" i="1"/>
  <c r="N109" i="1"/>
  <c r="L109" i="1"/>
  <c r="K109" i="1"/>
  <c r="P108" i="1"/>
  <c r="N108" i="1"/>
  <c r="L108" i="1"/>
  <c r="K108" i="1"/>
  <c r="P107" i="1"/>
  <c r="N107" i="1"/>
  <c r="L107" i="1"/>
  <c r="K107" i="1"/>
  <c r="P106" i="1"/>
  <c r="N106" i="1"/>
  <c r="L106" i="1"/>
  <c r="K106" i="1"/>
  <c r="P105" i="1"/>
  <c r="N105" i="1"/>
  <c r="L105" i="1"/>
  <c r="K105" i="1"/>
  <c r="P104" i="1"/>
  <c r="N104" i="1"/>
  <c r="L104" i="1"/>
  <c r="K104" i="1"/>
  <c r="P103" i="1"/>
  <c r="N103" i="1"/>
  <c r="L103" i="1"/>
  <c r="K103" i="1"/>
  <c r="P102" i="1"/>
  <c r="N102" i="1"/>
  <c r="L102" i="1"/>
  <c r="K102" i="1"/>
  <c r="P101" i="1"/>
  <c r="N101" i="1"/>
  <c r="L101" i="1"/>
  <c r="K101" i="1"/>
  <c r="P100" i="1"/>
  <c r="N100" i="1"/>
  <c r="L100" i="1"/>
  <c r="K100" i="1"/>
  <c r="P99" i="1"/>
  <c r="N99" i="1"/>
  <c r="L99" i="1"/>
  <c r="K99" i="1"/>
  <c r="P98" i="1"/>
  <c r="N98" i="1"/>
  <c r="L98" i="1"/>
  <c r="K98" i="1"/>
  <c r="P97" i="1"/>
  <c r="N97" i="1"/>
  <c r="L97" i="1"/>
  <c r="K97" i="1"/>
  <c r="P96" i="1"/>
  <c r="N96" i="1"/>
  <c r="L96" i="1"/>
  <c r="K96" i="1"/>
  <c r="P95" i="1"/>
  <c r="N95" i="1"/>
  <c r="L95" i="1"/>
  <c r="K95" i="1"/>
  <c r="P94" i="1"/>
  <c r="N94" i="1"/>
  <c r="L94" i="1"/>
  <c r="K94" i="1"/>
  <c r="P93" i="1"/>
  <c r="N93" i="1"/>
  <c r="L93" i="1"/>
  <c r="K93" i="1"/>
  <c r="P92" i="1"/>
  <c r="N92" i="1"/>
  <c r="L92" i="1"/>
  <c r="K92" i="1"/>
  <c r="P91" i="1"/>
  <c r="N91" i="1"/>
  <c r="L91" i="1"/>
  <c r="K91" i="1"/>
  <c r="P90" i="1"/>
  <c r="N90" i="1"/>
  <c r="L90" i="1"/>
  <c r="K90" i="1"/>
  <c r="P89" i="1"/>
  <c r="N89" i="1"/>
  <c r="L89" i="1"/>
  <c r="K89" i="1"/>
  <c r="P88" i="1"/>
  <c r="N88" i="1"/>
  <c r="L88" i="1"/>
  <c r="K88" i="1"/>
  <c r="P87" i="1"/>
  <c r="N87" i="1"/>
  <c r="L87" i="1"/>
  <c r="K87" i="1"/>
  <c r="P86" i="1"/>
  <c r="N86" i="1"/>
  <c r="L86" i="1"/>
  <c r="K86" i="1"/>
  <c r="P85" i="1"/>
  <c r="N85" i="1"/>
  <c r="L85" i="1"/>
  <c r="K85" i="1"/>
  <c r="P84" i="1"/>
  <c r="N84" i="1"/>
  <c r="L84" i="1"/>
  <c r="K84" i="1"/>
  <c r="P83" i="1"/>
  <c r="N83" i="1"/>
  <c r="L83" i="1"/>
  <c r="K83" i="1"/>
  <c r="P82" i="1"/>
  <c r="N82" i="1"/>
  <c r="L82" i="1"/>
  <c r="K82" i="1"/>
  <c r="P81" i="1"/>
  <c r="N81" i="1"/>
  <c r="L81" i="1"/>
  <c r="K81" i="1"/>
  <c r="P80" i="1"/>
  <c r="N80" i="1"/>
  <c r="L80" i="1"/>
  <c r="K80" i="1"/>
  <c r="P79" i="1"/>
  <c r="N79" i="1"/>
  <c r="L79" i="1"/>
  <c r="K79" i="1"/>
  <c r="P78" i="1"/>
  <c r="N78" i="1"/>
  <c r="L78" i="1"/>
  <c r="K78" i="1"/>
  <c r="P77" i="1"/>
  <c r="N77" i="1"/>
  <c r="L77" i="1"/>
  <c r="K77" i="1"/>
  <c r="P76" i="1"/>
  <c r="N76" i="1"/>
  <c r="L76" i="1"/>
  <c r="K76" i="1"/>
  <c r="P75" i="1"/>
  <c r="N75" i="1"/>
  <c r="L75" i="1"/>
  <c r="K75" i="1"/>
  <c r="P74" i="1"/>
  <c r="N74" i="1"/>
  <c r="L74" i="1"/>
  <c r="K74" i="1"/>
  <c r="P73" i="1"/>
  <c r="N73" i="1"/>
  <c r="L73" i="1"/>
  <c r="K73" i="1"/>
  <c r="P72" i="1"/>
  <c r="N72" i="1"/>
  <c r="L72" i="1"/>
  <c r="K72" i="1"/>
  <c r="P71" i="1"/>
  <c r="N71" i="1"/>
  <c r="L71" i="1"/>
  <c r="K71" i="1"/>
  <c r="P70" i="1"/>
  <c r="N70" i="1"/>
  <c r="L70" i="1"/>
  <c r="K70" i="1"/>
  <c r="P69" i="1"/>
  <c r="N69" i="1"/>
  <c r="L69" i="1"/>
  <c r="K69" i="1"/>
  <c r="P68" i="1"/>
  <c r="N68" i="1"/>
  <c r="L68" i="1"/>
  <c r="K68" i="1"/>
  <c r="P67" i="1"/>
  <c r="N67" i="1"/>
  <c r="L67" i="1"/>
  <c r="K67" i="1"/>
  <c r="P66" i="1"/>
  <c r="N66" i="1"/>
  <c r="L66" i="1"/>
  <c r="K66" i="1"/>
  <c r="P65" i="1"/>
  <c r="N65" i="1"/>
  <c r="L65" i="1"/>
  <c r="K65" i="1"/>
  <c r="P64" i="1"/>
  <c r="N64" i="1"/>
  <c r="L64" i="1"/>
  <c r="K64" i="1"/>
  <c r="P63" i="1"/>
  <c r="N63" i="1"/>
  <c r="L63" i="1"/>
  <c r="K63" i="1"/>
  <c r="P62" i="1"/>
  <c r="N62" i="1"/>
  <c r="L62" i="1"/>
  <c r="K62" i="1"/>
  <c r="P61" i="1"/>
  <c r="N61" i="1"/>
  <c r="L61" i="1"/>
  <c r="K61" i="1"/>
  <c r="P60" i="1"/>
  <c r="N60" i="1"/>
  <c r="L60" i="1"/>
  <c r="K60" i="1"/>
  <c r="P59" i="1"/>
  <c r="N59" i="1"/>
  <c r="L59" i="1"/>
  <c r="K59" i="1"/>
  <c r="P58" i="1"/>
  <c r="N58" i="1"/>
  <c r="L58" i="1"/>
  <c r="K58" i="1"/>
  <c r="P57" i="1"/>
  <c r="N57" i="1"/>
  <c r="L57" i="1"/>
  <c r="K57" i="1"/>
  <c r="P56" i="1"/>
  <c r="N56" i="1"/>
  <c r="L56" i="1"/>
  <c r="K56" i="1"/>
  <c r="P55" i="1"/>
  <c r="N55" i="1"/>
  <c r="L55" i="1"/>
  <c r="K55" i="1"/>
  <c r="P54" i="1"/>
  <c r="N54" i="1"/>
  <c r="L54" i="1"/>
  <c r="K54" i="1"/>
  <c r="P53" i="1"/>
  <c r="N53" i="1"/>
  <c r="L53" i="1"/>
  <c r="K53" i="1"/>
  <c r="P52" i="1"/>
  <c r="N52" i="1"/>
  <c r="L52" i="1"/>
  <c r="K52" i="1"/>
  <c r="P51" i="1"/>
  <c r="N51" i="1"/>
  <c r="L51" i="1"/>
  <c r="K51" i="1"/>
  <c r="P50" i="1"/>
  <c r="N50" i="1"/>
  <c r="L50" i="1"/>
  <c r="K50" i="1"/>
  <c r="P49" i="1"/>
  <c r="N49" i="1"/>
  <c r="L49" i="1"/>
  <c r="K49" i="1"/>
  <c r="P48" i="1"/>
  <c r="N48" i="1"/>
  <c r="L48" i="1"/>
  <c r="K48" i="1"/>
  <c r="P47" i="1"/>
  <c r="N47" i="1"/>
  <c r="L47" i="1"/>
  <c r="K47" i="1"/>
  <c r="P46" i="1"/>
  <c r="N46" i="1"/>
  <c r="L46" i="1"/>
  <c r="K46" i="1"/>
  <c r="P45" i="1"/>
  <c r="N45" i="1"/>
  <c r="L45" i="1"/>
  <c r="K45" i="1"/>
  <c r="P44" i="1"/>
  <c r="N44" i="1"/>
  <c r="L44" i="1"/>
  <c r="K44" i="1"/>
  <c r="P43" i="1"/>
  <c r="N43" i="1"/>
  <c r="L43" i="1"/>
  <c r="K43" i="1"/>
  <c r="P42" i="1"/>
  <c r="N42" i="1"/>
  <c r="L42" i="1"/>
  <c r="K42" i="1"/>
  <c r="P41" i="1"/>
  <c r="N41" i="1"/>
  <c r="L41" i="1"/>
  <c r="K41" i="1"/>
  <c r="P40" i="1"/>
  <c r="N40" i="1"/>
  <c r="L40" i="1"/>
  <c r="K40" i="1"/>
  <c r="P39" i="1"/>
  <c r="N39" i="1"/>
  <c r="L39" i="1"/>
  <c r="K39" i="1"/>
  <c r="P38" i="1"/>
  <c r="N38" i="1"/>
  <c r="L38" i="1"/>
  <c r="K38" i="1"/>
  <c r="P37" i="1"/>
  <c r="N37" i="1"/>
  <c r="L37" i="1"/>
  <c r="K37" i="1"/>
  <c r="P36" i="1"/>
  <c r="N36" i="1"/>
  <c r="L36" i="1"/>
  <c r="K36" i="1"/>
  <c r="P35" i="1"/>
  <c r="N35" i="1"/>
  <c r="L35" i="1"/>
  <c r="K35" i="1"/>
  <c r="P34" i="1"/>
  <c r="N34" i="1"/>
  <c r="L34" i="1"/>
  <c r="K34" i="1"/>
  <c r="P33" i="1"/>
  <c r="N33" i="1"/>
  <c r="L33" i="1"/>
  <c r="K33" i="1"/>
  <c r="P32" i="1"/>
  <c r="N32" i="1"/>
  <c r="L32" i="1"/>
  <c r="K32" i="1"/>
  <c r="P31" i="1"/>
  <c r="N31" i="1"/>
  <c r="L31" i="1"/>
  <c r="K31" i="1"/>
  <c r="P30" i="1"/>
  <c r="N30" i="1"/>
  <c r="L30" i="1"/>
  <c r="K30" i="1"/>
  <c r="P29" i="1"/>
  <c r="N29" i="1"/>
  <c r="L29" i="1"/>
  <c r="K29" i="1"/>
  <c r="P28" i="1"/>
  <c r="N28" i="1"/>
  <c r="L28" i="1"/>
  <c r="K28" i="1"/>
  <c r="P27" i="1"/>
  <c r="N27" i="1"/>
  <c r="L27" i="1"/>
  <c r="K27" i="1"/>
  <c r="P26" i="1"/>
  <c r="N26" i="1"/>
  <c r="L26" i="1"/>
  <c r="K26" i="1"/>
  <c r="P25" i="1"/>
  <c r="N25" i="1"/>
  <c r="L25" i="1"/>
  <c r="K25" i="1"/>
  <c r="P24" i="1"/>
  <c r="N24" i="1"/>
  <c r="L24" i="1"/>
  <c r="K24" i="1"/>
  <c r="P23" i="1"/>
  <c r="N23" i="1"/>
  <c r="L23" i="1"/>
  <c r="K23" i="1"/>
  <c r="P22" i="1"/>
  <c r="N22" i="1"/>
  <c r="L22" i="1"/>
  <c r="K22" i="1"/>
  <c r="P21" i="1"/>
  <c r="N21" i="1"/>
  <c r="L21" i="1"/>
  <c r="K21" i="1"/>
  <c r="P20" i="1"/>
  <c r="N20" i="1"/>
  <c r="L20" i="1"/>
  <c r="K20" i="1"/>
  <c r="P19" i="1"/>
  <c r="N19" i="1"/>
  <c r="L19" i="1"/>
  <c r="K19" i="1"/>
  <c r="P18" i="1"/>
  <c r="N18" i="1"/>
  <c r="L18" i="1"/>
  <c r="K18" i="1"/>
  <c r="P17" i="1"/>
  <c r="N17" i="1"/>
  <c r="L17" i="1"/>
  <c r="K17" i="1"/>
  <c r="P16" i="1"/>
  <c r="N16" i="1"/>
  <c r="L16" i="1"/>
  <c r="K16" i="1"/>
  <c r="P15" i="1"/>
  <c r="N15" i="1"/>
  <c r="L15" i="1"/>
  <c r="K15" i="1"/>
  <c r="P14" i="1"/>
  <c r="N14" i="1"/>
  <c r="L14" i="1"/>
  <c r="K14" i="1"/>
  <c r="P13" i="1"/>
  <c r="N13" i="1"/>
  <c r="L13" i="1"/>
  <c r="K13" i="1"/>
  <c r="P12" i="1"/>
  <c r="N12" i="1"/>
  <c r="L12" i="1"/>
  <c r="K12" i="1"/>
  <c r="P11" i="1"/>
  <c r="N11" i="1"/>
  <c r="L11" i="1"/>
  <c r="K11" i="1"/>
  <c r="P10" i="1"/>
  <c r="N10" i="1"/>
  <c r="L10" i="1"/>
  <c r="K10" i="1"/>
  <c r="P9" i="1"/>
  <c r="N9" i="1"/>
  <c r="L9" i="1"/>
  <c r="K9" i="1"/>
  <c r="P8" i="1"/>
  <c r="N8" i="1"/>
  <c r="L8" i="1"/>
  <c r="K8" i="1"/>
  <c r="P7" i="1"/>
  <c r="N7" i="1"/>
  <c r="L7" i="1"/>
  <c r="K7" i="1"/>
  <c r="P6" i="1"/>
  <c r="N6" i="1"/>
  <c r="L6" i="1"/>
  <c r="K6" i="1"/>
  <c r="P5" i="1"/>
  <c r="N5" i="1"/>
  <c r="L5" i="1"/>
  <c r="K5" i="1"/>
  <c r="P4" i="1"/>
  <c r="N4" i="1"/>
  <c r="L4" i="1"/>
  <c r="K4" i="1"/>
</calcChain>
</file>

<file path=xl/sharedStrings.xml><?xml version="1.0" encoding="utf-8"?>
<sst xmlns="http://schemas.openxmlformats.org/spreadsheetml/2006/main" count="131" uniqueCount="123">
  <si>
    <t>Counts</t>
  </si>
  <si>
    <t>All</t>
  </si>
  <si>
    <t>HighFreq</t>
  </si>
  <si>
    <t>AF-OOA</t>
  </si>
  <si>
    <t>OOA</t>
  </si>
  <si>
    <t>TE Family</t>
  </si>
  <si>
    <t>LRR</t>
  </si>
  <si>
    <t>Fixed</t>
  </si>
  <si>
    <t>LowFreq</t>
  </si>
  <si>
    <t>NA-AF</t>
  </si>
  <si>
    <t>AF</t>
  </si>
  <si>
    <t>Count</t>
  </si>
  <si>
    <t>%</t>
  </si>
  <si>
    <t>p-value (Bonf.)</t>
  </si>
  <si>
    <t>jockey</t>
  </si>
  <si>
    <t>F</t>
  </si>
  <si>
    <t>BS</t>
  </si>
  <si>
    <t>pogo</t>
  </si>
  <si>
    <t>Juan</t>
  </si>
  <si>
    <t>Rt1a</t>
  </si>
  <si>
    <t>Doc</t>
  </si>
  <si>
    <t>Cr1a</t>
  </si>
  <si>
    <t>copia</t>
  </si>
  <si>
    <t>HB</t>
  </si>
  <si>
    <t>H</t>
  </si>
  <si>
    <t>Stalker</t>
  </si>
  <si>
    <t>Tabor</t>
  </si>
  <si>
    <t>diver2</t>
  </si>
  <si>
    <t>gypsy8</t>
  </si>
  <si>
    <t>hopper</t>
  </si>
  <si>
    <t>gypsy12</t>
  </si>
  <si>
    <t>flea</t>
  </si>
  <si>
    <t>Transpac</t>
  </si>
  <si>
    <t>opus</t>
  </si>
  <si>
    <t>accord2</t>
  </si>
  <si>
    <t>BS4</t>
  </si>
  <si>
    <t>Circe</t>
  </si>
  <si>
    <t>frogger</t>
  </si>
  <si>
    <t>G7</t>
  </si>
  <si>
    <t>gypsy3</t>
  </si>
  <si>
    <t>invader5</t>
  </si>
  <si>
    <t>Q</t>
  </si>
  <si>
    <t>TART-B</t>
  </si>
  <si>
    <t>accord</t>
  </si>
  <si>
    <t>Tc1</t>
  </si>
  <si>
    <t>blood</t>
  </si>
  <si>
    <t>G5A</t>
  </si>
  <si>
    <t>X</t>
  </si>
  <si>
    <t>jockey2</t>
  </si>
  <si>
    <t>invader1</t>
  </si>
  <si>
    <t>roo</t>
  </si>
  <si>
    <t>Stalker2</t>
  </si>
  <si>
    <t>G4</t>
  </si>
  <si>
    <t>mariner2</t>
  </si>
  <si>
    <t>G5</t>
  </si>
  <si>
    <t>Idefix</t>
  </si>
  <si>
    <t>Tc3</t>
  </si>
  <si>
    <t>3S18</t>
  </si>
  <si>
    <t>Tc1-2</t>
  </si>
  <si>
    <t>Bari2</t>
  </si>
  <si>
    <t>Dm88</t>
  </si>
  <si>
    <t>Doc2</t>
  </si>
  <si>
    <t>Doc4</t>
  </si>
  <si>
    <t>Fw3</t>
  </si>
  <si>
    <t>gypsy11</t>
  </si>
  <si>
    <t>gypsy6</t>
  </si>
  <si>
    <t>gypsy7</t>
  </si>
  <si>
    <t>HeT-A</t>
  </si>
  <si>
    <t>invader2</t>
  </si>
  <si>
    <t>invader6</t>
  </si>
  <si>
    <t>McClintock</t>
  </si>
  <si>
    <t>baggins</t>
  </si>
  <si>
    <t>R1A1</t>
  </si>
  <si>
    <t>S2</t>
  </si>
  <si>
    <t>mdg1</t>
  </si>
  <si>
    <t>mdg3</t>
  </si>
  <si>
    <t>invader3</t>
  </si>
  <si>
    <t>Max</t>
  </si>
  <si>
    <t>Quasimodo</t>
  </si>
  <si>
    <t>Doc3</t>
  </si>
  <si>
    <t>gypsy4</t>
  </si>
  <si>
    <t>Ivk</t>
  </si>
  <si>
    <t>ninja-Dsim-like</t>
  </si>
  <si>
    <t>Stalker4</t>
  </si>
  <si>
    <t>HMS-Beagle</t>
  </si>
  <si>
    <t>Rt1b</t>
  </si>
  <si>
    <t>Tirant</t>
  </si>
  <si>
    <t>rover</t>
  </si>
  <si>
    <t>G3</t>
  </si>
  <si>
    <t>gypsy10</t>
  </si>
  <si>
    <t>Helena</t>
  </si>
  <si>
    <t>micropia</t>
  </si>
  <si>
    <t>Porto1</t>
  </si>
  <si>
    <t>transib4</t>
  </si>
  <si>
    <t>ZAM</t>
  </si>
  <si>
    <t>Tom1</t>
  </si>
  <si>
    <t>BS3</t>
  </si>
  <si>
    <t>G6</t>
  </si>
  <si>
    <t>gtwin</t>
  </si>
  <si>
    <t>hopper2</t>
  </si>
  <si>
    <t>rooA</t>
  </si>
  <si>
    <t>Rt1c</t>
  </si>
  <si>
    <t>springer</t>
  </si>
  <si>
    <t>Bari1</t>
  </si>
  <si>
    <t>G</t>
  </si>
  <si>
    <t>gypsy</t>
  </si>
  <si>
    <t>gypsy9</t>
  </si>
  <si>
    <t>HMS-Beagle2</t>
  </si>
  <si>
    <t>transib3</t>
  </si>
  <si>
    <t>diver</t>
  </si>
  <si>
    <t>invader4</t>
  </si>
  <si>
    <t>transib2</t>
  </si>
  <si>
    <t>Burdock</t>
  </si>
  <si>
    <t>gypsy5</t>
  </si>
  <si>
    <t>Fw2</t>
  </si>
  <si>
    <t>GATE</t>
  </si>
  <si>
    <t>gypsy2</t>
  </si>
  <si>
    <t>TART-A</t>
  </si>
  <si>
    <t>FB</t>
  </si>
  <si>
    <t>I</t>
  </si>
  <si>
    <t>S</t>
  </si>
  <si>
    <t>G2</t>
  </si>
  <si>
    <r>
      <t>S14 Table.</t>
    </r>
    <r>
      <rPr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Times New Roman"/>
        <family val="1"/>
      </rPr>
      <t>Enrichment test for TE families. For each family, table shows the number of TEs in each frequency category</t>
    </r>
    <r>
      <rPr>
        <sz val="11"/>
        <color rgb="FF000000"/>
        <rFont val="Times New Roman"/>
        <family val="1"/>
      </rPr>
      <t>. p-value (Bonf.) indicates Bonferroni corrected p-values for Chi-square test when comparing HighFreq, AF-OOA, and OOA TEs against All TEs. In red p-values &lt; 0.05.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</si>
</sst>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1" fontId="5" fillId="0" borderId="5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1" fontId="5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abSelected="1" topLeftCell="A58" zoomScale="150" zoomScaleNormal="150" zoomScalePageLayoutView="150" workbookViewId="0">
      <selection activeCell="N72" sqref="N72"/>
    </sheetView>
  </sheetViews>
  <sheetFormatPr baseColWidth="10" defaultColWidth="10.83203125" defaultRowHeight="15" x14ac:dyDescent="0"/>
  <cols>
    <col min="1" max="1" width="13.1640625" style="15" customWidth="1"/>
    <col min="2" max="12" width="10.83203125" style="1"/>
    <col min="13" max="13" width="16" style="1" bestFit="1" customWidth="1"/>
    <col min="14" max="14" width="10.83203125" style="1"/>
    <col min="15" max="15" width="16" style="1" bestFit="1" customWidth="1"/>
    <col min="16" max="16" width="10.83203125" style="1"/>
    <col min="17" max="17" width="16" style="1" bestFit="1" customWidth="1"/>
    <col min="18" max="16384" width="10.83203125" style="1"/>
  </cols>
  <sheetData>
    <row r="1" spans="1:17" ht="36.5" customHeight="1">
      <c r="A1" s="16" t="s">
        <v>122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3" customFormat="1" ht="16.25" customHeight="1" thickBot="1">
      <c r="A2" s="2"/>
      <c r="B2" s="17" t="s">
        <v>0</v>
      </c>
      <c r="C2" s="17"/>
      <c r="D2" s="17"/>
      <c r="E2" s="17"/>
      <c r="F2" s="17"/>
      <c r="G2" s="17"/>
      <c r="H2" s="17"/>
      <c r="I2" s="18"/>
      <c r="J2" s="19" t="s">
        <v>1</v>
      </c>
      <c r="K2" s="18"/>
      <c r="L2" s="19" t="s">
        <v>2</v>
      </c>
      <c r="M2" s="18"/>
      <c r="N2" s="19" t="s">
        <v>3</v>
      </c>
      <c r="O2" s="18"/>
      <c r="P2" s="19" t="s">
        <v>4</v>
      </c>
      <c r="Q2" s="18"/>
    </row>
    <row r="3" spans="1:17" s="5" customFormat="1" ht="14.5" thickTop="1">
      <c r="A3" s="4" t="s">
        <v>5</v>
      </c>
      <c r="B3" s="5" t="s">
        <v>6</v>
      </c>
      <c r="C3" s="5" t="s">
        <v>7</v>
      </c>
      <c r="D3" s="5" t="s">
        <v>8</v>
      </c>
      <c r="E3" s="5" t="s">
        <v>2</v>
      </c>
      <c r="F3" s="5" t="s">
        <v>9</v>
      </c>
      <c r="G3" s="5" t="s">
        <v>10</v>
      </c>
      <c r="H3" s="5" t="s">
        <v>3</v>
      </c>
      <c r="I3" s="5" t="s">
        <v>4</v>
      </c>
      <c r="J3" s="6" t="s">
        <v>11</v>
      </c>
      <c r="K3" s="7" t="s">
        <v>12</v>
      </c>
      <c r="L3" s="6" t="s">
        <v>12</v>
      </c>
      <c r="M3" s="7" t="s">
        <v>13</v>
      </c>
      <c r="N3" s="6" t="s">
        <v>12</v>
      </c>
      <c r="O3" s="7" t="s">
        <v>13</v>
      </c>
      <c r="P3" s="6" t="s">
        <v>12</v>
      </c>
      <c r="Q3" s="7" t="s">
        <v>13</v>
      </c>
    </row>
    <row r="4" spans="1:17">
      <c r="A4" s="20" t="s">
        <v>14</v>
      </c>
      <c r="B4" s="21">
        <v>13</v>
      </c>
      <c r="C4" s="21">
        <v>6</v>
      </c>
      <c r="D4" s="21">
        <v>8</v>
      </c>
      <c r="E4" s="21">
        <v>32</v>
      </c>
      <c r="F4" s="21">
        <v>2</v>
      </c>
      <c r="G4" s="3">
        <v>0</v>
      </c>
      <c r="H4" s="3">
        <v>5</v>
      </c>
      <c r="I4" s="3">
        <v>25</v>
      </c>
      <c r="J4" s="8">
        <v>59</v>
      </c>
      <c r="K4" s="9">
        <f t="shared" ref="K4:K67" si="0">J4/1500</f>
        <v>3.9333333333333331E-2</v>
      </c>
      <c r="L4" s="10">
        <f t="shared" ref="L4:L67" si="1">E4/300</f>
        <v>0.10666666666666667</v>
      </c>
      <c r="M4" s="11">
        <v>4.4685454479903543E-41</v>
      </c>
      <c r="N4" s="12">
        <f t="shared" ref="N4:N67" si="2">H4/111</f>
        <v>4.5045045045045043E-2</v>
      </c>
      <c r="O4" s="11">
        <v>106.87430952471219</v>
      </c>
      <c r="P4" s="10">
        <f t="shared" ref="P4:P67" si="3">I4/174</f>
        <v>0.14367816091954022</v>
      </c>
      <c r="Q4" s="11">
        <v>2.7278105749546746E-11</v>
      </c>
    </row>
    <row r="5" spans="1:17">
      <c r="A5" s="20" t="s">
        <v>15</v>
      </c>
      <c r="B5" s="21">
        <v>11</v>
      </c>
      <c r="C5" s="21">
        <v>2</v>
      </c>
      <c r="D5" s="21">
        <v>2</v>
      </c>
      <c r="E5" s="21">
        <v>19</v>
      </c>
      <c r="F5" s="21">
        <v>0</v>
      </c>
      <c r="G5" s="3">
        <v>0</v>
      </c>
      <c r="H5" s="3">
        <v>2</v>
      </c>
      <c r="I5" s="3">
        <v>17</v>
      </c>
      <c r="J5" s="8">
        <v>34</v>
      </c>
      <c r="K5" s="9">
        <f t="shared" si="0"/>
        <v>2.2666666666666668E-2</v>
      </c>
      <c r="L5" s="10">
        <f t="shared" si="1"/>
        <v>6.3333333333333339E-2</v>
      </c>
      <c r="M5" s="11">
        <v>3.6436399002304732E-24</v>
      </c>
      <c r="N5" s="12">
        <f t="shared" si="2"/>
        <v>1.8018018018018018E-2</v>
      </c>
      <c r="O5" s="11">
        <v>112.0440213736097</v>
      </c>
      <c r="P5" s="10">
        <f t="shared" si="3"/>
        <v>9.7701149425287362E-2</v>
      </c>
      <c r="Q5" s="11">
        <v>1.1660555617254862E-9</v>
      </c>
    </row>
    <row r="6" spans="1:17">
      <c r="A6" s="20" t="s">
        <v>16</v>
      </c>
      <c r="B6" s="21">
        <v>9</v>
      </c>
      <c r="C6" s="21">
        <v>2</v>
      </c>
      <c r="D6" s="21">
        <v>0</v>
      </c>
      <c r="E6" s="21">
        <v>21</v>
      </c>
      <c r="F6" s="21">
        <v>0</v>
      </c>
      <c r="G6" s="3">
        <v>0</v>
      </c>
      <c r="H6" s="3">
        <v>7</v>
      </c>
      <c r="I6" s="3">
        <v>14</v>
      </c>
      <c r="J6" s="8">
        <v>32</v>
      </c>
      <c r="K6" s="9">
        <f t="shared" si="0"/>
        <v>2.1333333333333333E-2</v>
      </c>
      <c r="L6" s="10">
        <f t="shared" si="1"/>
        <v>7.0000000000000007E-2</v>
      </c>
      <c r="M6" s="11">
        <v>3.9105957352138234E-33</v>
      </c>
      <c r="N6" s="12">
        <f t="shared" si="2"/>
        <v>6.3063063063063057E-2</v>
      </c>
      <c r="O6" s="11">
        <v>0.54159782348301</v>
      </c>
      <c r="P6" s="10">
        <f t="shared" si="3"/>
        <v>8.0459770114942528E-2</v>
      </c>
      <c r="Q6" s="11">
        <v>5.3220203471389272E-6</v>
      </c>
    </row>
    <row r="7" spans="1:17">
      <c r="A7" s="20" t="s">
        <v>17</v>
      </c>
      <c r="B7" s="21">
        <v>9</v>
      </c>
      <c r="C7" s="21">
        <v>1</v>
      </c>
      <c r="D7" s="21">
        <v>6</v>
      </c>
      <c r="E7" s="21">
        <v>21</v>
      </c>
      <c r="F7" s="21">
        <v>0</v>
      </c>
      <c r="G7" s="3">
        <v>0</v>
      </c>
      <c r="H7" s="3">
        <v>7</v>
      </c>
      <c r="I7" s="3">
        <v>14</v>
      </c>
      <c r="J7" s="8">
        <v>37</v>
      </c>
      <c r="K7" s="9">
        <f t="shared" si="0"/>
        <v>2.4666666666666667E-2</v>
      </c>
      <c r="L7" s="10">
        <f t="shared" si="1"/>
        <v>7.0000000000000007E-2</v>
      </c>
      <c r="M7" s="11">
        <v>1.5664214924426545E-27</v>
      </c>
      <c r="N7" s="13">
        <f t="shared" si="2"/>
        <v>6.3063063063063057E-2</v>
      </c>
      <c r="O7" s="11">
        <v>1.891850998518614</v>
      </c>
      <c r="P7" s="10">
        <f t="shared" si="3"/>
        <v>8.0459770114942528E-2</v>
      </c>
      <c r="Q7" s="11">
        <v>1.9162294010734301E-4</v>
      </c>
    </row>
    <row r="8" spans="1:17">
      <c r="A8" s="20" t="s">
        <v>18</v>
      </c>
      <c r="B8" s="21">
        <v>2</v>
      </c>
      <c r="C8" s="21">
        <v>1</v>
      </c>
      <c r="D8" s="21">
        <v>0</v>
      </c>
      <c r="E8" s="21">
        <v>6</v>
      </c>
      <c r="F8" s="21">
        <v>0</v>
      </c>
      <c r="G8" s="3">
        <v>0</v>
      </c>
      <c r="H8" s="3">
        <v>0</v>
      </c>
      <c r="I8" s="3">
        <v>6</v>
      </c>
      <c r="J8" s="8">
        <v>9</v>
      </c>
      <c r="K8" s="9">
        <f t="shared" si="0"/>
        <v>6.0000000000000001E-3</v>
      </c>
      <c r="L8" s="10">
        <f t="shared" si="1"/>
        <v>0.02</v>
      </c>
      <c r="M8" s="11">
        <v>7.5210835556378668E-8</v>
      </c>
      <c r="N8" s="12">
        <f t="shared" si="2"/>
        <v>0</v>
      </c>
      <c r="O8" s="11">
        <v>94.026527220775066</v>
      </c>
      <c r="P8" s="10">
        <f t="shared" si="3"/>
        <v>3.4482758620689655E-2</v>
      </c>
      <c r="Q8" s="11">
        <v>3.7077378388188044E-4</v>
      </c>
    </row>
    <row r="9" spans="1:17">
      <c r="A9" s="20" t="s">
        <v>19</v>
      </c>
      <c r="B9" s="21">
        <v>3</v>
      </c>
      <c r="C9" s="21">
        <v>1</v>
      </c>
      <c r="D9" s="21">
        <v>0</v>
      </c>
      <c r="E9" s="21">
        <v>7</v>
      </c>
      <c r="F9" s="21">
        <v>0</v>
      </c>
      <c r="G9" s="3">
        <v>0</v>
      </c>
      <c r="H9" s="3">
        <v>1</v>
      </c>
      <c r="I9" s="3">
        <v>6</v>
      </c>
      <c r="J9" s="8">
        <v>11</v>
      </c>
      <c r="K9" s="9">
        <f t="shared" si="0"/>
        <v>7.3333333333333332E-3</v>
      </c>
      <c r="L9" s="10">
        <f t="shared" si="1"/>
        <v>2.3333333333333334E-2</v>
      </c>
      <c r="M9" s="11">
        <v>5.5587201685334983E-9</v>
      </c>
      <c r="N9" s="12">
        <f t="shared" si="2"/>
        <v>9.0090090090090089E-3</v>
      </c>
      <c r="O9" s="11">
        <v>80.976097372744618</v>
      </c>
      <c r="P9" s="10">
        <f t="shared" si="3"/>
        <v>3.4482758620689655E-2</v>
      </c>
      <c r="Q9" s="11">
        <v>7.4092650717370017E-3</v>
      </c>
    </row>
    <row r="10" spans="1:17">
      <c r="A10" s="20" t="s">
        <v>20</v>
      </c>
      <c r="B10" s="21">
        <v>10</v>
      </c>
      <c r="C10" s="21">
        <v>3</v>
      </c>
      <c r="D10" s="21">
        <v>14</v>
      </c>
      <c r="E10" s="21">
        <v>17</v>
      </c>
      <c r="F10" s="21">
        <v>3</v>
      </c>
      <c r="G10" s="3">
        <v>0</v>
      </c>
      <c r="H10" s="3">
        <v>1</v>
      </c>
      <c r="I10" s="3">
        <v>13</v>
      </c>
      <c r="J10" s="8">
        <v>44</v>
      </c>
      <c r="K10" s="9">
        <f t="shared" si="0"/>
        <v>2.9333333333333333E-2</v>
      </c>
      <c r="L10" s="10">
        <f t="shared" si="1"/>
        <v>5.6666666666666664E-2</v>
      </c>
      <c r="M10" s="11">
        <v>1.1084742708634199E-12</v>
      </c>
      <c r="N10" s="12">
        <f t="shared" si="2"/>
        <v>9.0090090090090089E-3</v>
      </c>
      <c r="O10" s="11">
        <v>34.428287106121772</v>
      </c>
      <c r="P10" s="10">
        <f t="shared" si="3"/>
        <v>7.4712643678160925E-2</v>
      </c>
      <c r="Q10" s="11">
        <v>4.6233585651387993E-2</v>
      </c>
    </row>
    <row r="11" spans="1:17">
      <c r="A11" s="20" t="s">
        <v>21</v>
      </c>
      <c r="B11" s="21">
        <v>50</v>
      </c>
      <c r="C11" s="21">
        <v>4</v>
      </c>
      <c r="D11" s="21">
        <v>0</v>
      </c>
      <c r="E11" s="21">
        <v>1</v>
      </c>
      <c r="F11" s="21">
        <v>0</v>
      </c>
      <c r="G11" s="3">
        <v>0</v>
      </c>
      <c r="H11" s="3">
        <v>1</v>
      </c>
      <c r="I11" s="3">
        <v>0</v>
      </c>
      <c r="J11" s="8">
        <v>55</v>
      </c>
      <c r="K11" s="14">
        <f t="shared" si="0"/>
        <v>3.6666666666666667E-2</v>
      </c>
      <c r="L11" s="12">
        <f t="shared" si="1"/>
        <v>3.3333333333333335E-3</v>
      </c>
      <c r="M11" s="11">
        <v>20.046949064093251</v>
      </c>
      <c r="N11" s="12">
        <f t="shared" si="2"/>
        <v>9.0090090090090089E-3</v>
      </c>
      <c r="O11" s="11">
        <v>20.046949064093251</v>
      </c>
      <c r="P11" s="12">
        <f t="shared" si="3"/>
        <v>0</v>
      </c>
      <c r="Q11" s="11">
        <v>1.3162556788402471</v>
      </c>
    </row>
    <row r="12" spans="1:17">
      <c r="A12" s="20" t="s">
        <v>22</v>
      </c>
      <c r="B12" s="21">
        <v>3</v>
      </c>
      <c r="C12" s="21">
        <v>1</v>
      </c>
      <c r="D12" s="21">
        <v>9</v>
      </c>
      <c r="E12" s="21">
        <v>7</v>
      </c>
      <c r="F12" s="21">
        <v>1</v>
      </c>
      <c r="G12" s="3">
        <v>0</v>
      </c>
      <c r="H12" s="3">
        <v>0</v>
      </c>
      <c r="I12" s="3">
        <v>6</v>
      </c>
      <c r="J12" s="8">
        <v>20</v>
      </c>
      <c r="K12" s="9">
        <f t="shared" si="0"/>
        <v>1.3333333333333334E-2</v>
      </c>
      <c r="L12" s="10">
        <f t="shared" si="1"/>
        <v>2.3333333333333334E-2</v>
      </c>
      <c r="M12" s="11">
        <v>1.7872478067360001E-3</v>
      </c>
      <c r="N12" s="12">
        <f t="shared" si="2"/>
        <v>0</v>
      </c>
      <c r="O12" s="11">
        <v>45.127911800713413</v>
      </c>
      <c r="P12" s="12">
        <f t="shared" si="3"/>
        <v>3.4482758620689655E-2</v>
      </c>
      <c r="Q12" s="11">
        <v>2.8685641023877402</v>
      </c>
    </row>
    <row r="13" spans="1:17">
      <c r="A13" s="20" t="s">
        <v>23</v>
      </c>
      <c r="B13" s="21">
        <v>33</v>
      </c>
      <c r="C13" s="21">
        <v>8</v>
      </c>
      <c r="D13" s="21">
        <v>0</v>
      </c>
      <c r="E13" s="21">
        <v>0</v>
      </c>
      <c r="F13" s="21">
        <v>0</v>
      </c>
      <c r="G13" s="3">
        <v>0</v>
      </c>
      <c r="H13" s="3">
        <v>0</v>
      </c>
      <c r="I13" s="3">
        <v>0</v>
      </c>
      <c r="J13" s="8">
        <v>41</v>
      </c>
      <c r="K13" s="14">
        <f t="shared" si="0"/>
        <v>2.7333333333333334E-2</v>
      </c>
      <c r="L13" s="12">
        <f t="shared" si="1"/>
        <v>0</v>
      </c>
      <c r="M13" s="11">
        <v>14.159202901704102</v>
      </c>
      <c r="N13" s="12">
        <f t="shared" si="2"/>
        <v>0</v>
      </c>
      <c r="O13" s="11">
        <v>14.159202901704102</v>
      </c>
      <c r="P13" s="12">
        <f t="shared" si="3"/>
        <v>0</v>
      </c>
      <c r="Q13" s="11">
        <v>3.9917117756598328</v>
      </c>
    </row>
    <row r="14" spans="1:17">
      <c r="A14" s="20">
        <v>297</v>
      </c>
      <c r="B14" s="21">
        <v>16</v>
      </c>
      <c r="C14" s="21">
        <v>2</v>
      </c>
      <c r="D14" s="21">
        <v>2</v>
      </c>
      <c r="E14" s="21">
        <v>27</v>
      </c>
      <c r="F14" s="21">
        <v>0</v>
      </c>
      <c r="G14" s="3">
        <v>3</v>
      </c>
      <c r="H14" s="3">
        <v>23</v>
      </c>
      <c r="I14" s="3">
        <v>1</v>
      </c>
      <c r="J14" s="8">
        <v>47</v>
      </c>
      <c r="K14" s="9">
        <f t="shared" si="0"/>
        <v>3.1333333333333331E-2</v>
      </c>
      <c r="L14" s="10">
        <f t="shared" si="1"/>
        <v>0.09</v>
      </c>
      <c r="M14" s="11">
        <v>8.8304476439622264E-37</v>
      </c>
      <c r="N14" s="10">
        <f t="shared" si="2"/>
        <v>0.2072072072072072</v>
      </c>
      <c r="O14" s="11">
        <v>5.4148292489039525E-25</v>
      </c>
      <c r="P14" s="12">
        <f t="shared" si="3"/>
        <v>5.7471264367816091E-3</v>
      </c>
      <c r="Q14" s="11">
        <v>7.6153004939079603</v>
      </c>
    </row>
    <row r="15" spans="1:17">
      <c r="A15" s="20">
        <v>1360</v>
      </c>
      <c r="B15" s="21">
        <v>119</v>
      </c>
      <c r="C15" s="21">
        <v>27</v>
      </c>
      <c r="D15" s="21">
        <v>0</v>
      </c>
      <c r="E15" s="21">
        <v>21</v>
      </c>
      <c r="F15" s="21">
        <v>0</v>
      </c>
      <c r="G15" s="3">
        <v>0</v>
      </c>
      <c r="H15" s="3">
        <v>9</v>
      </c>
      <c r="I15" s="3">
        <v>12</v>
      </c>
      <c r="J15" s="8">
        <v>167</v>
      </c>
      <c r="K15" s="14">
        <f t="shared" si="0"/>
        <v>0.11133333333333334</v>
      </c>
      <c r="L15" s="12">
        <f t="shared" si="1"/>
        <v>7.0000000000000007E-2</v>
      </c>
      <c r="M15" s="11">
        <v>1.6501442167121221</v>
      </c>
      <c r="N15" s="12">
        <f t="shared" si="2"/>
        <v>8.1081081081081086E-2</v>
      </c>
      <c r="O15" s="11">
        <v>41.825465604894688</v>
      </c>
      <c r="P15" s="12">
        <f t="shared" si="3"/>
        <v>6.8965517241379309E-2</v>
      </c>
      <c r="Q15" s="11">
        <v>8.8300094286657611</v>
      </c>
    </row>
    <row r="16" spans="1:17">
      <c r="A16" s="20" t="s">
        <v>24</v>
      </c>
      <c r="B16" s="21">
        <v>6</v>
      </c>
      <c r="C16" s="21">
        <v>15</v>
      </c>
      <c r="D16" s="21">
        <v>8</v>
      </c>
      <c r="E16" s="21">
        <v>1</v>
      </c>
      <c r="F16" s="21">
        <v>0</v>
      </c>
      <c r="G16" s="3">
        <v>0</v>
      </c>
      <c r="H16" s="3">
        <v>1</v>
      </c>
      <c r="I16" s="3">
        <v>0</v>
      </c>
      <c r="J16" s="8">
        <v>30</v>
      </c>
      <c r="K16" s="14">
        <f t="shared" si="0"/>
        <v>0.02</v>
      </c>
      <c r="L16" s="12">
        <f t="shared" si="1"/>
        <v>3.3333333333333335E-3</v>
      </c>
      <c r="M16" s="11">
        <v>69.152246013356717</v>
      </c>
      <c r="N16" s="12">
        <f t="shared" si="2"/>
        <v>9.0090090090090089E-3</v>
      </c>
      <c r="O16" s="11">
        <v>69.152246013356717</v>
      </c>
      <c r="P16" s="12">
        <f t="shared" si="3"/>
        <v>0</v>
      </c>
      <c r="Q16" s="11">
        <v>9.7305759228991686</v>
      </c>
    </row>
    <row r="17" spans="1:17">
      <c r="A17" s="20" t="s">
        <v>25</v>
      </c>
      <c r="B17" s="21">
        <v>1</v>
      </c>
      <c r="C17" s="21">
        <v>0</v>
      </c>
      <c r="D17" s="21">
        <v>1</v>
      </c>
      <c r="E17" s="21">
        <v>2</v>
      </c>
      <c r="F17" s="21">
        <v>0</v>
      </c>
      <c r="G17" s="3">
        <v>0</v>
      </c>
      <c r="H17" s="3">
        <v>0</v>
      </c>
      <c r="I17" s="3">
        <v>2</v>
      </c>
      <c r="J17" s="8">
        <v>4</v>
      </c>
      <c r="K17" s="14">
        <f t="shared" si="0"/>
        <v>2.6666666666666666E-3</v>
      </c>
      <c r="L17" s="12">
        <f t="shared" si="1"/>
        <v>6.6666666666666671E-3</v>
      </c>
      <c r="M17" s="11">
        <v>2.4058232930891541</v>
      </c>
      <c r="N17" s="12">
        <f t="shared" si="2"/>
        <v>0</v>
      </c>
      <c r="O17" s="11">
        <v>78.69406670252188</v>
      </c>
      <c r="P17" s="12">
        <f t="shared" si="3"/>
        <v>1.1494252873563218E-2</v>
      </c>
      <c r="Q17" s="11">
        <v>11.896730378944145</v>
      </c>
    </row>
    <row r="18" spans="1:17">
      <c r="A18" s="20" t="s">
        <v>26</v>
      </c>
      <c r="B18" s="21">
        <v>1</v>
      </c>
      <c r="C18" s="21">
        <v>1</v>
      </c>
      <c r="D18" s="21">
        <v>0</v>
      </c>
      <c r="E18" s="21">
        <v>2</v>
      </c>
      <c r="F18" s="21">
        <v>0</v>
      </c>
      <c r="G18" s="3">
        <v>0</v>
      </c>
      <c r="H18" s="3">
        <v>0</v>
      </c>
      <c r="I18" s="3">
        <v>2</v>
      </c>
      <c r="J18" s="8">
        <v>4</v>
      </c>
      <c r="K18" s="14">
        <f t="shared" si="0"/>
        <v>2.6666666666666666E-3</v>
      </c>
      <c r="L18" s="12">
        <f t="shared" si="1"/>
        <v>6.6666666666666671E-3</v>
      </c>
      <c r="M18" s="11">
        <v>2.4058232930891541</v>
      </c>
      <c r="N18" s="12">
        <f t="shared" si="2"/>
        <v>0</v>
      </c>
      <c r="O18" s="11">
        <v>78.69406670252188</v>
      </c>
      <c r="P18" s="12">
        <f t="shared" si="3"/>
        <v>1.1494252873563218E-2</v>
      </c>
      <c r="Q18" s="11">
        <v>11.896730378944145</v>
      </c>
    </row>
    <row r="19" spans="1:17">
      <c r="A19" s="20" t="s">
        <v>27</v>
      </c>
      <c r="B19" s="21">
        <v>24</v>
      </c>
      <c r="C19" s="21">
        <v>2</v>
      </c>
      <c r="D19" s="21">
        <v>0</v>
      </c>
      <c r="E19" s="21">
        <v>0</v>
      </c>
      <c r="F19" s="21">
        <v>0</v>
      </c>
      <c r="G19" s="3">
        <v>0</v>
      </c>
      <c r="H19" s="3">
        <v>0</v>
      </c>
      <c r="I19" s="3">
        <v>0</v>
      </c>
      <c r="J19" s="8">
        <v>26</v>
      </c>
      <c r="K19" s="14">
        <f t="shared" si="0"/>
        <v>1.7333333333333333E-2</v>
      </c>
      <c r="L19" s="12">
        <f t="shared" si="1"/>
        <v>0</v>
      </c>
      <c r="M19" s="11">
        <v>31.84693965469852</v>
      </c>
      <c r="N19" s="12">
        <f t="shared" si="2"/>
        <v>0</v>
      </c>
      <c r="O19" s="11">
        <v>31.84693965469852</v>
      </c>
      <c r="P19" s="12">
        <f t="shared" si="3"/>
        <v>0</v>
      </c>
      <c r="Q19" s="11">
        <v>13.56977770533619</v>
      </c>
    </row>
    <row r="20" spans="1:17">
      <c r="A20" s="20" t="s">
        <v>28</v>
      </c>
      <c r="B20" s="21">
        <v>26</v>
      </c>
      <c r="C20" s="21">
        <v>0</v>
      </c>
      <c r="D20" s="21">
        <v>0</v>
      </c>
      <c r="E20" s="21">
        <v>0</v>
      </c>
      <c r="F20" s="21">
        <v>0</v>
      </c>
      <c r="G20" s="3">
        <v>0</v>
      </c>
      <c r="H20" s="3">
        <v>0</v>
      </c>
      <c r="I20" s="3">
        <v>0</v>
      </c>
      <c r="J20" s="8">
        <v>26</v>
      </c>
      <c r="K20" s="14">
        <f t="shared" si="0"/>
        <v>1.7333333333333333E-2</v>
      </c>
      <c r="L20" s="12">
        <f t="shared" si="1"/>
        <v>0</v>
      </c>
      <c r="M20" s="11">
        <v>31.84693965469852</v>
      </c>
      <c r="N20" s="12">
        <f t="shared" si="2"/>
        <v>0</v>
      </c>
      <c r="O20" s="11">
        <v>31.84693965469852</v>
      </c>
      <c r="P20" s="12">
        <f t="shared" si="3"/>
        <v>0</v>
      </c>
      <c r="Q20" s="11">
        <v>13.56977770533619</v>
      </c>
    </row>
    <row r="21" spans="1:17">
      <c r="A21" s="20" t="s">
        <v>29</v>
      </c>
      <c r="B21" s="21">
        <v>3</v>
      </c>
      <c r="C21" s="21">
        <v>1</v>
      </c>
      <c r="D21" s="21">
        <v>1</v>
      </c>
      <c r="E21" s="21">
        <v>4</v>
      </c>
      <c r="F21" s="21">
        <v>0</v>
      </c>
      <c r="G21" s="3">
        <v>0</v>
      </c>
      <c r="H21" s="3">
        <v>1</v>
      </c>
      <c r="I21" s="3">
        <v>3</v>
      </c>
      <c r="J21" s="8">
        <v>9</v>
      </c>
      <c r="K21" s="9">
        <f t="shared" si="0"/>
        <v>6.0000000000000001E-3</v>
      </c>
      <c r="L21" s="10">
        <f t="shared" si="1"/>
        <v>1.3333333333333334E-2</v>
      </c>
      <c r="M21" s="11">
        <v>3.3337918944358003E-2</v>
      </c>
      <c r="N21" s="12">
        <f t="shared" si="2"/>
        <v>9.0090090090090089E-3</v>
      </c>
      <c r="O21" s="11">
        <v>94.026527220775066</v>
      </c>
      <c r="P21" s="12">
        <f t="shared" si="3"/>
        <v>1.7241379310344827E-2</v>
      </c>
      <c r="Q21" s="11">
        <v>14.516948285753676</v>
      </c>
    </row>
    <row r="22" spans="1:17">
      <c r="A22" s="20" t="s">
        <v>30</v>
      </c>
      <c r="B22" s="21">
        <v>16</v>
      </c>
      <c r="C22" s="21">
        <v>7</v>
      </c>
      <c r="D22" s="21">
        <v>0</v>
      </c>
      <c r="E22" s="21">
        <v>0</v>
      </c>
      <c r="F22" s="21">
        <v>0</v>
      </c>
      <c r="G22" s="3">
        <v>0</v>
      </c>
      <c r="H22" s="3">
        <v>0</v>
      </c>
      <c r="I22" s="3">
        <v>0</v>
      </c>
      <c r="J22" s="8">
        <v>23</v>
      </c>
      <c r="K22" s="14">
        <f t="shared" si="0"/>
        <v>1.5333333333333332E-2</v>
      </c>
      <c r="L22" s="12">
        <f t="shared" si="1"/>
        <v>0</v>
      </c>
      <c r="M22" s="11">
        <v>37.810195752122887</v>
      </c>
      <c r="N22" s="12">
        <f t="shared" si="2"/>
        <v>0</v>
      </c>
      <c r="O22" s="11">
        <v>37.810195752122887</v>
      </c>
      <c r="P22" s="12">
        <f t="shared" si="3"/>
        <v>0</v>
      </c>
      <c r="Q22" s="11">
        <v>17.496916941481317</v>
      </c>
    </row>
    <row r="23" spans="1:17">
      <c r="A23" s="20" t="s">
        <v>31</v>
      </c>
      <c r="B23" s="21">
        <v>10</v>
      </c>
      <c r="C23" s="21">
        <v>1</v>
      </c>
      <c r="D23" s="21">
        <v>2</v>
      </c>
      <c r="E23" s="21">
        <v>8</v>
      </c>
      <c r="F23" s="21">
        <v>0</v>
      </c>
      <c r="G23" s="3">
        <v>0</v>
      </c>
      <c r="H23" s="3">
        <v>3</v>
      </c>
      <c r="I23" s="3">
        <v>5</v>
      </c>
      <c r="J23" s="8">
        <v>21</v>
      </c>
      <c r="K23" s="9">
        <f t="shared" si="0"/>
        <v>1.4E-2</v>
      </c>
      <c r="L23" s="10">
        <f t="shared" si="1"/>
        <v>2.6666666666666668E-2</v>
      </c>
      <c r="M23" s="11">
        <v>6.760263374159789E-5</v>
      </c>
      <c r="N23" s="12">
        <f t="shared" si="2"/>
        <v>2.7027027027027029E-2</v>
      </c>
      <c r="O23" s="11">
        <v>48.260914791006741</v>
      </c>
      <c r="P23" s="12">
        <f t="shared" si="3"/>
        <v>2.8735632183908046E-2</v>
      </c>
      <c r="Q23" s="11">
        <v>17.700186600237128</v>
      </c>
    </row>
    <row r="24" spans="1:17">
      <c r="A24" s="20" t="s">
        <v>32</v>
      </c>
      <c r="B24" s="21">
        <v>1</v>
      </c>
      <c r="C24" s="21">
        <v>0</v>
      </c>
      <c r="D24" s="21">
        <v>0</v>
      </c>
      <c r="E24" s="21">
        <v>4</v>
      </c>
      <c r="F24" s="21">
        <v>0</v>
      </c>
      <c r="G24" s="3">
        <v>1</v>
      </c>
      <c r="H24" s="3">
        <v>1</v>
      </c>
      <c r="I24" s="3">
        <v>2</v>
      </c>
      <c r="J24" s="8">
        <v>5</v>
      </c>
      <c r="K24" s="9">
        <f t="shared" si="0"/>
        <v>3.3333333333333335E-3</v>
      </c>
      <c r="L24" s="10">
        <f t="shared" si="1"/>
        <v>1.3333333333333334E-2</v>
      </c>
      <c r="M24" s="11">
        <v>9.5998372650297926E-6</v>
      </c>
      <c r="N24" s="12">
        <f t="shared" si="2"/>
        <v>9.0090090090090089E-3</v>
      </c>
      <c r="O24" s="11">
        <v>93.106551425349622</v>
      </c>
      <c r="P24" s="12">
        <f t="shared" si="3"/>
        <v>1.1494252873563218E-2</v>
      </c>
      <c r="Q24" s="11">
        <v>22.385333352015202</v>
      </c>
    </row>
    <row r="25" spans="1:17">
      <c r="A25" s="20" t="s">
        <v>33</v>
      </c>
      <c r="B25" s="21">
        <v>6</v>
      </c>
      <c r="C25" s="21">
        <v>1</v>
      </c>
      <c r="D25" s="21">
        <v>2</v>
      </c>
      <c r="E25" s="21">
        <v>11</v>
      </c>
      <c r="F25" s="21">
        <v>0</v>
      </c>
      <c r="G25" s="3">
        <v>2</v>
      </c>
      <c r="H25" s="3">
        <v>9</v>
      </c>
      <c r="I25" s="3">
        <v>0</v>
      </c>
      <c r="J25" s="8">
        <v>20</v>
      </c>
      <c r="K25" s="9">
        <f t="shared" si="0"/>
        <v>1.3333333333333334E-2</v>
      </c>
      <c r="L25" s="10">
        <f t="shared" si="1"/>
        <v>3.6666666666666667E-2</v>
      </c>
      <c r="M25" s="11">
        <v>9.8389252013711343E-13</v>
      </c>
      <c r="N25" s="10">
        <f t="shared" si="2"/>
        <v>8.1081081081081086E-2</v>
      </c>
      <c r="O25" s="11">
        <v>1.7750269532780451E-7</v>
      </c>
      <c r="P25" s="12">
        <f t="shared" si="3"/>
        <v>0</v>
      </c>
      <c r="Q25" s="11">
        <v>22.684319278298663</v>
      </c>
    </row>
    <row r="26" spans="1:17">
      <c r="A26" s="20" t="s">
        <v>34</v>
      </c>
      <c r="B26" s="21">
        <v>1</v>
      </c>
      <c r="C26" s="21">
        <v>0</v>
      </c>
      <c r="D26" s="21">
        <v>0</v>
      </c>
      <c r="E26" s="21">
        <v>0</v>
      </c>
      <c r="F26" s="21">
        <v>0</v>
      </c>
      <c r="G26" s="3">
        <v>0</v>
      </c>
      <c r="H26" s="3">
        <v>0</v>
      </c>
      <c r="I26" s="3">
        <v>0</v>
      </c>
      <c r="J26" s="8">
        <v>1</v>
      </c>
      <c r="K26" s="14">
        <f t="shared" si="0"/>
        <v>6.6666666666666664E-4</v>
      </c>
      <c r="L26" s="12">
        <f t="shared" si="1"/>
        <v>0</v>
      </c>
      <c r="M26" s="11">
        <v>11.700229032641618</v>
      </c>
      <c r="N26" s="12">
        <f t="shared" si="2"/>
        <v>0</v>
      </c>
      <c r="O26" s="11">
        <v>11.700229032641618</v>
      </c>
      <c r="P26" s="12">
        <f t="shared" si="3"/>
        <v>0</v>
      </c>
      <c r="Q26" s="11">
        <v>26.025189616449577</v>
      </c>
    </row>
    <row r="27" spans="1:17">
      <c r="A27" s="4" t="s">
        <v>35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8">
        <v>1</v>
      </c>
      <c r="K27" s="14">
        <f t="shared" si="0"/>
        <v>6.6666666666666664E-4</v>
      </c>
      <c r="L27" s="12">
        <f t="shared" si="1"/>
        <v>0</v>
      </c>
      <c r="M27" s="11">
        <v>11.700229032641618</v>
      </c>
      <c r="N27" s="12">
        <f t="shared" si="2"/>
        <v>0</v>
      </c>
      <c r="O27" s="11">
        <v>11.700229032641618</v>
      </c>
      <c r="P27" s="12">
        <f t="shared" si="3"/>
        <v>0</v>
      </c>
      <c r="Q27" s="11">
        <v>26.025189616449577</v>
      </c>
    </row>
    <row r="28" spans="1:17">
      <c r="A28" s="4" t="s">
        <v>36</v>
      </c>
      <c r="B28" s="3">
        <v>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8">
        <v>1</v>
      </c>
      <c r="K28" s="14">
        <f t="shared" si="0"/>
        <v>6.6666666666666664E-4</v>
      </c>
      <c r="L28" s="12">
        <f t="shared" si="1"/>
        <v>0</v>
      </c>
      <c r="M28" s="11">
        <v>11.700229032641618</v>
      </c>
      <c r="N28" s="12">
        <f t="shared" si="2"/>
        <v>0</v>
      </c>
      <c r="O28" s="11">
        <v>11.700229032641618</v>
      </c>
      <c r="P28" s="12">
        <f t="shared" si="3"/>
        <v>0</v>
      </c>
      <c r="Q28" s="11">
        <v>26.025189616449577</v>
      </c>
    </row>
    <row r="29" spans="1:17">
      <c r="A29" s="4" t="s">
        <v>37</v>
      </c>
      <c r="B29" s="3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8">
        <v>1</v>
      </c>
      <c r="K29" s="14">
        <f t="shared" si="0"/>
        <v>6.6666666666666664E-4</v>
      </c>
      <c r="L29" s="12">
        <f t="shared" si="1"/>
        <v>0</v>
      </c>
      <c r="M29" s="11">
        <v>11.700229032641618</v>
      </c>
      <c r="N29" s="12">
        <f t="shared" si="2"/>
        <v>0</v>
      </c>
      <c r="O29" s="11">
        <v>11.700229032641618</v>
      </c>
      <c r="P29" s="12">
        <f t="shared" si="3"/>
        <v>0</v>
      </c>
      <c r="Q29" s="11">
        <v>26.025189616449577</v>
      </c>
    </row>
    <row r="30" spans="1:17">
      <c r="A30" s="4" t="s">
        <v>38</v>
      </c>
      <c r="B30" s="3">
        <v>0</v>
      </c>
      <c r="C30" s="3">
        <v>1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8">
        <v>1</v>
      </c>
      <c r="K30" s="14">
        <f t="shared" si="0"/>
        <v>6.6666666666666664E-4</v>
      </c>
      <c r="L30" s="12">
        <f t="shared" si="1"/>
        <v>0</v>
      </c>
      <c r="M30" s="11">
        <v>11.700229032641618</v>
      </c>
      <c r="N30" s="12">
        <f t="shared" si="2"/>
        <v>0</v>
      </c>
      <c r="O30" s="11">
        <v>11.700229032641618</v>
      </c>
      <c r="P30" s="12">
        <f t="shared" si="3"/>
        <v>0</v>
      </c>
      <c r="Q30" s="11">
        <v>26.025189616449577</v>
      </c>
    </row>
    <row r="31" spans="1:17">
      <c r="A31" s="4" t="s">
        <v>39</v>
      </c>
      <c r="B31" s="3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8">
        <v>1</v>
      </c>
      <c r="K31" s="14">
        <f t="shared" si="0"/>
        <v>6.6666666666666664E-4</v>
      </c>
      <c r="L31" s="12">
        <f t="shared" si="1"/>
        <v>0</v>
      </c>
      <c r="M31" s="11">
        <v>11.700229032641618</v>
      </c>
      <c r="N31" s="12">
        <f t="shared" si="2"/>
        <v>0</v>
      </c>
      <c r="O31" s="11">
        <v>11.700229032641618</v>
      </c>
      <c r="P31" s="12">
        <f t="shared" si="3"/>
        <v>0</v>
      </c>
      <c r="Q31" s="11">
        <v>26.025189616449577</v>
      </c>
    </row>
    <row r="32" spans="1:17">
      <c r="A32" s="4" t="s">
        <v>40</v>
      </c>
      <c r="B32" s="3">
        <v>1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8">
        <v>1</v>
      </c>
      <c r="K32" s="14">
        <f t="shared" si="0"/>
        <v>6.6666666666666664E-4</v>
      </c>
      <c r="L32" s="12">
        <f t="shared" si="1"/>
        <v>0</v>
      </c>
      <c r="M32" s="11">
        <v>11.700229032641618</v>
      </c>
      <c r="N32" s="12">
        <f t="shared" si="2"/>
        <v>0</v>
      </c>
      <c r="O32" s="11">
        <v>11.700229032641618</v>
      </c>
      <c r="P32" s="12">
        <f t="shared" si="3"/>
        <v>0</v>
      </c>
      <c r="Q32" s="11">
        <v>26.025189616449577</v>
      </c>
    </row>
    <row r="33" spans="1:17">
      <c r="A33" s="4" t="s">
        <v>41</v>
      </c>
      <c r="B33" s="3">
        <v>0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8">
        <v>1</v>
      </c>
      <c r="K33" s="14">
        <f t="shared" si="0"/>
        <v>6.6666666666666664E-4</v>
      </c>
      <c r="L33" s="12">
        <f t="shared" si="1"/>
        <v>0</v>
      </c>
      <c r="M33" s="11">
        <v>11.700229032641618</v>
      </c>
      <c r="N33" s="12">
        <f t="shared" si="2"/>
        <v>0</v>
      </c>
      <c r="O33" s="11">
        <v>11.700229032641618</v>
      </c>
      <c r="P33" s="12">
        <f t="shared" si="3"/>
        <v>0</v>
      </c>
      <c r="Q33" s="11">
        <v>26.025189616449577</v>
      </c>
    </row>
    <row r="34" spans="1:17">
      <c r="A34" s="4" t="s">
        <v>42</v>
      </c>
      <c r="B34" s="3">
        <v>0</v>
      </c>
      <c r="C34" s="3">
        <v>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8">
        <v>1</v>
      </c>
      <c r="K34" s="14">
        <f t="shared" si="0"/>
        <v>6.6666666666666664E-4</v>
      </c>
      <c r="L34" s="12">
        <f t="shared" si="1"/>
        <v>0</v>
      </c>
      <c r="M34" s="11">
        <v>11.700229032641618</v>
      </c>
      <c r="N34" s="12">
        <f t="shared" si="2"/>
        <v>0</v>
      </c>
      <c r="O34" s="11">
        <v>11.700229032641618</v>
      </c>
      <c r="P34" s="12">
        <f t="shared" si="3"/>
        <v>0</v>
      </c>
      <c r="Q34" s="11">
        <v>26.025189616449577</v>
      </c>
    </row>
    <row r="35" spans="1:17">
      <c r="A35" s="4" t="s">
        <v>43</v>
      </c>
      <c r="B35" s="3">
        <v>0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1</v>
      </c>
      <c r="I35" s="3">
        <v>0</v>
      </c>
      <c r="J35" s="8">
        <v>1</v>
      </c>
      <c r="K35" s="14">
        <f t="shared" si="0"/>
        <v>6.6666666666666664E-4</v>
      </c>
      <c r="L35" s="12">
        <f t="shared" si="1"/>
        <v>3.3333333333333335E-3</v>
      </c>
      <c r="M35" s="11">
        <v>11.700229032641618</v>
      </c>
      <c r="N35" s="12">
        <f t="shared" si="2"/>
        <v>9.0090090090090089E-3</v>
      </c>
      <c r="O35" s="11">
        <v>11.700229032641618</v>
      </c>
      <c r="P35" s="12">
        <f t="shared" si="3"/>
        <v>0</v>
      </c>
      <c r="Q35" s="11">
        <v>26.025189616449577</v>
      </c>
    </row>
    <row r="36" spans="1:17">
      <c r="A36" s="4" t="s">
        <v>44</v>
      </c>
      <c r="B36" s="3">
        <v>13</v>
      </c>
      <c r="C36" s="3">
        <v>4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8">
        <v>17</v>
      </c>
      <c r="K36" s="14">
        <f t="shared" si="0"/>
        <v>1.1333333333333334E-2</v>
      </c>
      <c r="L36" s="12">
        <f t="shared" si="1"/>
        <v>0</v>
      </c>
      <c r="M36" s="11">
        <v>54.239124339999982</v>
      </c>
      <c r="N36" s="12">
        <f t="shared" si="2"/>
        <v>0</v>
      </c>
      <c r="O36" s="11">
        <v>54.239124339999982</v>
      </c>
      <c r="P36" s="12">
        <f t="shared" si="3"/>
        <v>0</v>
      </c>
      <c r="Q36" s="11">
        <v>29.626403391901526</v>
      </c>
    </row>
    <row r="37" spans="1:17">
      <c r="A37" s="4" t="s">
        <v>45</v>
      </c>
      <c r="B37" s="3">
        <v>7</v>
      </c>
      <c r="C37" s="3">
        <v>1</v>
      </c>
      <c r="D37" s="3">
        <v>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8">
        <v>15</v>
      </c>
      <c r="K37" s="14">
        <f t="shared" si="0"/>
        <v>0.01</v>
      </c>
      <c r="L37" s="12">
        <f t="shared" si="1"/>
        <v>0</v>
      </c>
      <c r="M37" s="11">
        <v>61.627200588160747</v>
      </c>
      <c r="N37" s="12">
        <f t="shared" si="2"/>
        <v>0</v>
      </c>
      <c r="O37" s="11">
        <v>61.627200588160747</v>
      </c>
      <c r="P37" s="12">
        <f t="shared" si="3"/>
        <v>0</v>
      </c>
      <c r="Q37" s="11">
        <v>35.591242731302451</v>
      </c>
    </row>
    <row r="38" spans="1:17">
      <c r="A38" s="4" t="s">
        <v>46</v>
      </c>
      <c r="B38" s="3">
        <v>7</v>
      </c>
      <c r="C38" s="3">
        <v>6</v>
      </c>
      <c r="D38" s="3">
        <v>0</v>
      </c>
      <c r="E38" s="3">
        <v>1</v>
      </c>
      <c r="F38" s="3">
        <v>0</v>
      </c>
      <c r="G38" s="3">
        <v>0</v>
      </c>
      <c r="H38" s="3">
        <v>1</v>
      </c>
      <c r="I38" s="3">
        <v>0</v>
      </c>
      <c r="J38" s="8">
        <v>14</v>
      </c>
      <c r="K38" s="14">
        <f t="shared" si="0"/>
        <v>9.3333333333333341E-3</v>
      </c>
      <c r="L38" s="12">
        <f t="shared" si="1"/>
        <v>3.3333333333333335E-3</v>
      </c>
      <c r="M38" s="11">
        <v>71.653767964773905</v>
      </c>
      <c r="N38" s="12">
        <f t="shared" si="2"/>
        <v>9.0090090090090089E-3</v>
      </c>
      <c r="O38" s="11">
        <v>71.653767964773905</v>
      </c>
      <c r="P38" s="12">
        <f t="shared" si="3"/>
        <v>0</v>
      </c>
      <c r="Q38" s="11">
        <v>39.090593327393023</v>
      </c>
    </row>
    <row r="39" spans="1:17">
      <c r="A39" s="4" t="s">
        <v>47</v>
      </c>
      <c r="B39" s="3">
        <v>15</v>
      </c>
      <c r="C39" s="3">
        <v>5</v>
      </c>
      <c r="D39" s="3">
        <v>0</v>
      </c>
      <c r="E39" s="3">
        <v>6</v>
      </c>
      <c r="F39" s="3">
        <v>1</v>
      </c>
      <c r="G39" s="3">
        <v>0</v>
      </c>
      <c r="H39" s="3">
        <v>0</v>
      </c>
      <c r="I39" s="3">
        <v>5</v>
      </c>
      <c r="J39" s="8">
        <v>26</v>
      </c>
      <c r="K39" s="14">
        <f t="shared" si="0"/>
        <v>1.7333333333333333E-2</v>
      </c>
      <c r="L39" s="12">
        <f t="shared" si="1"/>
        <v>0.02</v>
      </c>
      <c r="M39" s="11">
        <v>0.77736726988152893</v>
      </c>
      <c r="N39" s="12">
        <f t="shared" si="2"/>
        <v>0</v>
      </c>
      <c r="O39" s="11">
        <v>31.84693965469852</v>
      </c>
      <c r="P39" s="12">
        <f t="shared" si="3"/>
        <v>2.8735632183908046E-2</v>
      </c>
      <c r="Q39" s="11">
        <v>40.593163932727272</v>
      </c>
    </row>
    <row r="40" spans="1:17">
      <c r="A40" s="4" t="s">
        <v>48</v>
      </c>
      <c r="B40" s="3">
        <v>6</v>
      </c>
      <c r="C40" s="3">
        <v>7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8">
        <v>13</v>
      </c>
      <c r="K40" s="14">
        <f t="shared" si="0"/>
        <v>8.6666666666666663E-3</v>
      </c>
      <c r="L40" s="12">
        <f t="shared" si="1"/>
        <v>0</v>
      </c>
      <c r="M40" s="11">
        <v>70.396780580007658</v>
      </c>
      <c r="N40" s="12">
        <f t="shared" si="2"/>
        <v>0</v>
      </c>
      <c r="O40" s="11">
        <v>70.396780580007658</v>
      </c>
      <c r="P40" s="12">
        <f t="shared" si="3"/>
        <v>0</v>
      </c>
      <c r="Q40" s="11">
        <v>43.004374732861699</v>
      </c>
    </row>
    <row r="41" spans="1:17">
      <c r="A41" s="4" t="s">
        <v>49</v>
      </c>
      <c r="B41" s="3">
        <v>12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1</v>
      </c>
      <c r="I41" s="3">
        <v>0</v>
      </c>
      <c r="J41" s="8">
        <v>13</v>
      </c>
      <c r="K41" s="14">
        <f t="shared" si="0"/>
        <v>8.6666666666666663E-3</v>
      </c>
      <c r="L41" s="12">
        <f t="shared" si="1"/>
        <v>3.3333333333333335E-3</v>
      </c>
      <c r="M41" s="11">
        <v>70.396780580007658</v>
      </c>
      <c r="N41" s="12">
        <f t="shared" si="2"/>
        <v>9.0090090090090089E-3</v>
      </c>
      <c r="O41" s="11">
        <v>70.396780580007658</v>
      </c>
      <c r="P41" s="12">
        <f t="shared" si="3"/>
        <v>0</v>
      </c>
      <c r="Q41" s="11">
        <v>43.004374732861699</v>
      </c>
    </row>
    <row r="42" spans="1:17">
      <c r="A42" s="20">
        <v>17.600000000000001</v>
      </c>
      <c r="B42" s="21">
        <v>6</v>
      </c>
      <c r="C42" s="21">
        <v>0</v>
      </c>
      <c r="D42" s="21">
        <v>0</v>
      </c>
      <c r="E42" s="21">
        <v>7</v>
      </c>
      <c r="F42" s="3">
        <v>0</v>
      </c>
      <c r="G42" s="3">
        <v>1</v>
      </c>
      <c r="H42" s="3">
        <v>3</v>
      </c>
      <c r="I42" s="3">
        <v>3</v>
      </c>
      <c r="J42" s="8">
        <v>13</v>
      </c>
      <c r="K42" s="9">
        <f t="shared" si="0"/>
        <v>8.6666666666666663E-3</v>
      </c>
      <c r="L42" s="10">
        <f t="shared" si="1"/>
        <v>2.3333333333333334E-2</v>
      </c>
      <c r="M42" s="11">
        <v>4.2806898673982173E-7</v>
      </c>
      <c r="N42" s="12">
        <f t="shared" si="2"/>
        <v>2.7027027027027029E-2</v>
      </c>
      <c r="O42" s="11">
        <v>11.492719691194084</v>
      </c>
      <c r="P42" s="12">
        <f t="shared" si="3"/>
        <v>1.7241379310344827E-2</v>
      </c>
      <c r="Q42" s="11">
        <v>43.863951251865146</v>
      </c>
    </row>
    <row r="43" spans="1:17">
      <c r="A43" s="4" t="s">
        <v>50</v>
      </c>
      <c r="B43" s="3">
        <v>15</v>
      </c>
      <c r="C43" s="3">
        <v>3</v>
      </c>
      <c r="D43" s="3">
        <v>59</v>
      </c>
      <c r="E43" s="3">
        <v>8</v>
      </c>
      <c r="F43" s="3">
        <v>0</v>
      </c>
      <c r="G43" s="3">
        <v>0</v>
      </c>
      <c r="H43" s="3">
        <v>1</v>
      </c>
      <c r="I43" s="3">
        <v>7</v>
      </c>
      <c r="J43" s="8">
        <v>85</v>
      </c>
      <c r="K43" s="14">
        <f t="shared" si="0"/>
        <v>5.6666666666666664E-2</v>
      </c>
      <c r="L43" s="12">
        <f t="shared" si="1"/>
        <v>2.6666666666666668E-2</v>
      </c>
      <c r="M43" s="11">
        <v>68.445392742570277</v>
      </c>
      <c r="N43" s="12">
        <f t="shared" si="2"/>
        <v>9.0090090090090089E-3</v>
      </c>
      <c r="O43" s="11">
        <v>4.6334686114064612</v>
      </c>
      <c r="P43" s="12">
        <f t="shared" si="3"/>
        <v>4.0229885057471264E-2</v>
      </c>
      <c r="Q43" s="11">
        <v>46.385578176734754</v>
      </c>
    </row>
    <row r="44" spans="1:17">
      <c r="A44" s="4" t="s">
        <v>51</v>
      </c>
      <c r="B44" s="3">
        <v>3</v>
      </c>
      <c r="C44" s="3">
        <v>1</v>
      </c>
      <c r="D44" s="3">
        <v>1</v>
      </c>
      <c r="E44" s="3">
        <v>2</v>
      </c>
      <c r="F44" s="3">
        <v>0</v>
      </c>
      <c r="G44" s="3">
        <v>0</v>
      </c>
      <c r="H44" s="3">
        <v>0</v>
      </c>
      <c r="I44" s="3">
        <v>2</v>
      </c>
      <c r="J44" s="8">
        <v>7</v>
      </c>
      <c r="K44" s="14">
        <f t="shared" si="0"/>
        <v>4.6666666666666671E-3</v>
      </c>
      <c r="L44" s="12">
        <f t="shared" si="1"/>
        <v>6.6666666666666671E-3</v>
      </c>
      <c r="M44" s="11">
        <v>17.544048186001767</v>
      </c>
      <c r="N44" s="12">
        <f t="shared" si="2"/>
        <v>0</v>
      </c>
      <c r="O44" s="11">
        <v>110.65151795838081</v>
      </c>
      <c r="P44" s="12">
        <f t="shared" si="3"/>
        <v>1.1494252873563218E-2</v>
      </c>
      <c r="Q44" s="11">
        <v>46.970838505820787</v>
      </c>
    </row>
    <row r="45" spans="1:17">
      <c r="A45" s="4" t="s">
        <v>52</v>
      </c>
      <c r="B45" s="3">
        <v>10</v>
      </c>
      <c r="C45" s="3">
        <v>2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8">
        <v>12</v>
      </c>
      <c r="K45" s="14">
        <f t="shared" si="0"/>
        <v>8.0000000000000002E-3</v>
      </c>
      <c r="L45" s="12">
        <f t="shared" si="1"/>
        <v>0</v>
      </c>
      <c r="M45" s="11">
        <v>75.426019219461963</v>
      </c>
      <c r="N45" s="12">
        <f t="shared" si="2"/>
        <v>0</v>
      </c>
      <c r="O45" s="11">
        <v>75.426019219461963</v>
      </c>
      <c r="P45" s="12">
        <f t="shared" si="3"/>
        <v>0</v>
      </c>
      <c r="Q45" s="11">
        <v>47.399358101381864</v>
      </c>
    </row>
    <row r="46" spans="1:17">
      <c r="A46" s="4" t="s">
        <v>53</v>
      </c>
      <c r="B46" s="3">
        <v>11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8">
        <v>12</v>
      </c>
      <c r="K46" s="14">
        <f t="shared" si="0"/>
        <v>8.0000000000000002E-3</v>
      </c>
      <c r="L46" s="12">
        <f t="shared" si="1"/>
        <v>0</v>
      </c>
      <c r="M46" s="11">
        <v>75.426019219461963</v>
      </c>
      <c r="N46" s="12">
        <f t="shared" si="2"/>
        <v>0</v>
      </c>
      <c r="O46" s="11">
        <v>75.426019219461963</v>
      </c>
      <c r="P46" s="12">
        <f t="shared" si="3"/>
        <v>0</v>
      </c>
      <c r="Q46" s="11">
        <v>47.399358101381864</v>
      </c>
    </row>
    <row r="47" spans="1:17">
      <c r="A47" s="4" t="s">
        <v>54</v>
      </c>
      <c r="B47" s="3">
        <v>9</v>
      </c>
      <c r="C47" s="3">
        <v>2</v>
      </c>
      <c r="D47" s="3">
        <v>0</v>
      </c>
      <c r="E47" s="3">
        <v>1</v>
      </c>
      <c r="F47" s="3">
        <v>0</v>
      </c>
      <c r="G47" s="3">
        <v>0</v>
      </c>
      <c r="H47" s="3">
        <v>1</v>
      </c>
      <c r="I47" s="3">
        <v>0</v>
      </c>
      <c r="J47" s="8">
        <v>12</v>
      </c>
      <c r="K47" s="14">
        <f t="shared" si="0"/>
        <v>8.0000000000000002E-3</v>
      </c>
      <c r="L47" s="12">
        <f t="shared" si="1"/>
        <v>3.3333333333333335E-3</v>
      </c>
      <c r="M47" s="11">
        <v>75.426019219461963</v>
      </c>
      <c r="N47" s="12">
        <f t="shared" si="2"/>
        <v>9.0090090090090089E-3</v>
      </c>
      <c r="O47" s="11">
        <v>75.426019219461963</v>
      </c>
      <c r="P47" s="12">
        <f t="shared" si="3"/>
        <v>0</v>
      </c>
      <c r="Q47" s="11">
        <v>47.399358101381864</v>
      </c>
    </row>
    <row r="48" spans="1:17">
      <c r="A48" s="4" t="s">
        <v>55</v>
      </c>
      <c r="B48" s="3">
        <v>9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2</v>
      </c>
      <c r="I48" s="3">
        <v>0</v>
      </c>
      <c r="J48" s="8">
        <v>11</v>
      </c>
      <c r="K48" s="14">
        <f t="shared" si="0"/>
        <v>7.3333333333333332E-3</v>
      </c>
      <c r="L48" s="12">
        <f t="shared" si="1"/>
        <v>6.6666666666666671E-3</v>
      </c>
      <c r="M48" s="11">
        <v>48.335105593080137</v>
      </c>
      <c r="N48" s="12">
        <f t="shared" si="2"/>
        <v>1.8018018018018018E-2</v>
      </c>
      <c r="O48" s="11">
        <v>48.335105593080137</v>
      </c>
      <c r="P48" s="12">
        <f t="shared" si="3"/>
        <v>0</v>
      </c>
      <c r="Q48" s="11">
        <v>52.358305083351731</v>
      </c>
    </row>
    <row r="49" spans="1:17">
      <c r="A49" s="4" t="s">
        <v>56</v>
      </c>
      <c r="B49" s="3">
        <v>9</v>
      </c>
      <c r="C49" s="3">
        <v>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8">
        <v>11</v>
      </c>
      <c r="K49" s="14">
        <f t="shared" si="0"/>
        <v>7.3333333333333332E-3</v>
      </c>
      <c r="L49" s="12">
        <f t="shared" si="1"/>
        <v>0</v>
      </c>
      <c r="M49" s="11">
        <v>80.976097372744618</v>
      </c>
      <c r="N49" s="12">
        <f t="shared" si="2"/>
        <v>0</v>
      </c>
      <c r="O49" s="11">
        <v>80.976097372744618</v>
      </c>
      <c r="P49" s="12">
        <f t="shared" si="3"/>
        <v>0</v>
      </c>
      <c r="Q49" s="11">
        <v>52.358305083351731</v>
      </c>
    </row>
    <row r="50" spans="1:17">
      <c r="A50" s="4" t="s">
        <v>57</v>
      </c>
      <c r="B50" s="3">
        <v>6</v>
      </c>
      <c r="C50" s="3">
        <v>3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8">
        <v>10</v>
      </c>
      <c r="K50" s="14">
        <f t="shared" si="0"/>
        <v>6.6666666666666671E-3</v>
      </c>
      <c r="L50" s="12">
        <f t="shared" si="1"/>
        <v>0</v>
      </c>
      <c r="M50" s="11">
        <v>87.137518971275782</v>
      </c>
      <c r="N50" s="12">
        <f t="shared" si="2"/>
        <v>0</v>
      </c>
      <c r="O50" s="11">
        <v>87.137518971275782</v>
      </c>
      <c r="P50" s="12">
        <f t="shared" si="3"/>
        <v>0</v>
      </c>
      <c r="Q50" s="11">
        <v>57.985629405508256</v>
      </c>
    </row>
    <row r="51" spans="1:17">
      <c r="A51" s="4" t="s">
        <v>58</v>
      </c>
      <c r="B51" s="3">
        <v>7</v>
      </c>
      <c r="C51" s="3">
        <v>3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8">
        <v>10</v>
      </c>
      <c r="K51" s="14">
        <f t="shared" si="0"/>
        <v>6.6666666666666671E-3</v>
      </c>
      <c r="L51" s="12">
        <f t="shared" si="1"/>
        <v>0</v>
      </c>
      <c r="M51" s="11">
        <v>87.137518971275782</v>
      </c>
      <c r="N51" s="12">
        <f t="shared" si="2"/>
        <v>0</v>
      </c>
      <c r="O51" s="11">
        <v>87.137518971275782</v>
      </c>
      <c r="P51" s="12">
        <f t="shared" si="3"/>
        <v>0</v>
      </c>
      <c r="Q51" s="11">
        <v>57.985629405508256</v>
      </c>
    </row>
    <row r="52" spans="1:17">
      <c r="A52" s="4">
        <v>412</v>
      </c>
      <c r="B52" s="3">
        <v>5</v>
      </c>
      <c r="C52" s="3">
        <v>2</v>
      </c>
      <c r="D52" s="3">
        <v>13</v>
      </c>
      <c r="E52" s="3">
        <v>1</v>
      </c>
      <c r="F52" s="3">
        <v>0</v>
      </c>
      <c r="G52" s="3">
        <v>0</v>
      </c>
      <c r="H52" s="3">
        <v>0</v>
      </c>
      <c r="I52" s="3">
        <v>1</v>
      </c>
      <c r="J52" s="8">
        <v>21</v>
      </c>
      <c r="K52" s="14">
        <f t="shared" si="0"/>
        <v>1.4E-2</v>
      </c>
      <c r="L52" s="12">
        <f t="shared" si="1"/>
        <v>3.3333333333333335E-3</v>
      </c>
      <c r="M52" s="11">
        <v>108.91404039578774</v>
      </c>
      <c r="N52" s="12">
        <f t="shared" si="2"/>
        <v>0</v>
      </c>
      <c r="O52" s="11">
        <v>42.514655823819815</v>
      </c>
      <c r="P52" s="12">
        <f t="shared" si="3"/>
        <v>5.7471264367816091E-3</v>
      </c>
      <c r="Q52" s="11">
        <v>58.83289670326716</v>
      </c>
    </row>
    <row r="53" spans="1:17">
      <c r="A53" s="4" t="s">
        <v>59</v>
      </c>
      <c r="B53" s="3">
        <v>2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8">
        <v>2</v>
      </c>
      <c r="K53" s="14">
        <f t="shared" si="0"/>
        <v>1.3333333333333333E-3</v>
      </c>
      <c r="L53" s="12">
        <f t="shared" si="1"/>
        <v>0</v>
      </c>
      <c r="M53" s="11">
        <v>38.574222429048461</v>
      </c>
      <c r="N53" s="12">
        <f t="shared" si="2"/>
        <v>0</v>
      </c>
      <c r="O53" s="11">
        <v>38.574222429048461</v>
      </c>
      <c r="P53" s="12">
        <f t="shared" si="3"/>
        <v>0</v>
      </c>
      <c r="Q53" s="11">
        <v>62.571429144584052</v>
      </c>
    </row>
    <row r="54" spans="1:17">
      <c r="A54" s="4" t="s">
        <v>60</v>
      </c>
      <c r="B54" s="3">
        <v>1</v>
      </c>
      <c r="C54" s="3">
        <v>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8">
        <v>2</v>
      </c>
      <c r="K54" s="14">
        <f t="shared" si="0"/>
        <v>1.3333333333333333E-3</v>
      </c>
      <c r="L54" s="12">
        <f t="shared" si="1"/>
        <v>0</v>
      </c>
      <c r="M54" s="11">
        <v>38.574222429048461</v>
      </c>
      <c r="N54" s="12">
        <f t="shared" si="2"/>
        <v>0</v>
      </c>
      <c r="O54" s="11">
        <v>38.574222429048461</v>
      </c>
      <c r="P54" s="12">
        <f t="shared" si="3"/>
        <v>0</v>
      </c>
      <c r="Q54" s="11">
        <v>62.571429144584052</v>
      </c>
    </row>
    <row r="55" spans="1:17">
      <c r="A55" s="4" t="s">
        <v>61</v>
      </c>
      <c r="B55" s="3">
        <v>1</v>
      </c>
      <c r="C55" s="3">
        <v>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8">
        <v>2</v>
      </c>
      <c r="K55" s="14">
        <f t="shared" si="0"/>
        <v>1.3333333333333333E-3</v>
      </c>
      <c r="L55" s="12">
        <f t="shared" si="1"/>
        <v>0</v>
      </c>
      <c r="M55" s="11">
        <v>38.574222429048461</v>
      </c>
      <c r="N55" s="12">
        <f t="shared" si="2"/>
        <v>0</v>
      </c>
      <c r="O55" s="11">
        <v>38.574222429048461</v>
      </c>
      <c r="P55" s="12">
        <f t="shared" si="3"/>
        <v>0</v>
      </c>
      <c r="Q55" s="11">
        <v>62.571429144584052</v>
      </c>
    </row>
    <row r="56" spans="1:17">
      <c r="A56" s="4" t="s">
        <v>62</v>
      </c>
      <c r="B56" s="3">
        <v>1</v>
      </c>
      <c r="C56" s="3">
        <v>1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8">
        <v>2</v>
      </c>
      <c r="K56" s="14">
        <f t="shared" si="0"/>
        <v>1.3333333333333333E-3</v>
      </c>
      <c r="L56" s="12">
        <f t="shared" si="1"/>
        <v>0</v>
      </c>
      <c r="M56" s="11">
        <v>38.574222429048461</v>
      </c>
      <c r="N56" s="12">
        <f t="shared" si="2"/>
        <v>0</v>
      </c>
      <c r="O56" s="11">
        <v>38.574222429048461</v>
      </c>
      <c r="P56" s="12">
        <f t="shared" si="3"/>
        <v>0</v>
      </c>
      <c r="Q56" s="11">
        <v>62.571429144584052</v>
      </c>
    </row>
    <row r="57" spans="1:17">
      <c r="A57" s="4" t="s">
        <v>63</v>
      </c>
      <c r="B57" s="3">
        <v>2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8">
        <v>2</v>
      </c>
      <c r="K57" s="14">
        <f t="shared" si="0"/>
        <v>1.3333333333333333E-3</v>
      </c>
      <c r="L57" s="12">
        <f t="shared" si="1"/>
        <v>0</v>
      </c>
      <c r="M57" s="11">
        <v>38.574222429048461</v>
      </c>
      <c r="N57" s="12">
        <f t="shared" si="2"/>
        <v>0</v>
      </c>
      <c r="O57" s="11">
        <v>38.574222429048461</v>
      </c>
      <c r="P57" s="12">
        <f t="shared" si="3"/>
        <v>0</v>
      </c>
      <c r="Q57" s="11">
        <v>62.571429144584052</v>
      </c>
    </row>
    <row r="58" spans="1:17">
      <c r="A58" s="4" t="s">
        <v>64</v>
      </c>
      <c r="B58" s="3">
        <v>1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8">
        <v>2</v>
      </c>
      <c r="K58" s="14">
        <f t="shared" si="0"/>
        <v>1.3333333333333333E-3</v>
      </c>
      <c r="L58" s="12">
        <f t="shared" si="1"/>
        <v>0</v>
      </c>
      <c r="M58" s="11">
        <v>38.574222429048461</v>
      </c>
      <c r="N58" s="12">
        <f t="shared" si="2"/>
        <v>0</v>
      </c>
      <c r="O58" s="11">
        <v>38.574222429048461</v>
      </c>
      <c r="P58" s="12">
        <f t="shared" si="3"/>
        <v>0</v>
      </c>
      <c r="Q58" s="11">
        <v>62.571429144584052</v>
      </c>
    </row>
    <row r="59" spans="1:17">
      <c r="A59" s="4" t="s">
        <v>65</v>
      </c>
      <c r="B59" s="3">
        <v>2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8">
        <v>2</v>
      </c>
      <c r="K59" s="14">
        <f t="shared" si="0"/>
        <v>1.3333333333333333E-3</v>
      </c>
      <c r="L59" s="12">
        <f t="shared" si="1"/>
        <v>0</v>
      </c>
      <c r="M59" s="11">
        <v>38.574222429048461</v>
      </c>
      <c r="N59" s="12">
        <f t="shared" si="2"/>
        <v>0</v>
      </c>
      <c r="O59" s="11">
        <v>38.574222429048461</v>
      </c>
      <c r="P59" s="12">
        <f t="shared" si="3"/>
        <v>0</v>
      </c>
      <c r="Q59" s="11">
        <v>62.571429144584052</v>
      </c>
    </row>
    <row r="60" spans="1:17">
      <c r="A60" s="4" t="s">
        <v>66</v>
      </c>
      <c r="B60" s="3">
        <v>2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8">
        <v>2</v>
      </c>
      <c r="K60" s="14">
        <f t="shared" si="0"/>
        <v>1.3333333333333333E-3</v>
      </c>
      <c r="L60" s="12">
        <f t="shared" si="1"/>
        <v>0</v>
      </c>
      <c r="M60" s="11">
        <v>38.574222429048461</v>
      </c>
      <c r="N60" s="12">
        <f t="shared" si="2"/>
        <v>0</v>
      </c>
      <c r="O60" s="11">
        <v>38.574222429048461</v>
      </c>
      <c r="P60" s="12">
        <f t="shared" si="3"/>
        <v>0</v>
      </c>
      <c r="Q60" s="11">
        <v>62.571429144584052</v>
      </c>
    </row>
    <row r="61" spans="1:17">
      <c r="A61" s="4" t="s">
        <v>67</v>
      </c>
      <c r="B61" s="3">
        <v>0</v>
      </c>
      <c r="C61" s="3">
        <v>2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8">
        <v>2</v>
      </c>
      <c r="K61" s="14">
        <f t="shared" si="0"/>
        <v>1.3333333333333333E-3</v>
      </c>
      <c r="L61" s="12">
        <f t="shared" si="1"/>
        <v>0</v>
      </c>
      <c r="M61" s="11">
        <v>38.574222429048461</v>
      </c>
      <c r="N61" s="12">
        <f t="shared" si="2"/>
        <v>0</v>
      </c>
      <c r="O61" s="11">
        <v>38.574222429048461</v>
      </c>
      <c r="P61" s="12">
        <f t="shared" si="3"/>
        <v>0</v>
      </c>
      <c r="Q61" s="11">
        <v>62.571429144584052</v>
      </c>
    </row>
    <row r="62" spans="1:17">
      <c r="A62" s="4" t="s">
        <v>68</v>
      </c>
      <c r="B62" s="3">
        <v>2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8">
        <v>2</v>
      </c>
      <c r="K62" s="14">
        <f t="shared" si="0"/>
        <v>1.3333333333333333E-3</v>
      </c>
      <c r="L62" s="12">
        <f t="shared" si="1"/>
        <v>0</v>
      </c>
      <c r="M62" s="11">
        <v>38.574222429048461</v>
      </c>
      <c r="N62" s="12">
        <f t="shared" si="2"/>
        <v>0</v>
      </c>
      <c r="O62" s="11">
        <v>38.574222429048461</v>
      </c>
      <c r="P62" s="12">
        <f t="shared" si="3"/>
        <v>0</v>
      </c>
      <c r="Q62" s="11">
        <v>62.571429144584052</v>
      </c>
    </row>
    <row r="63" spans="1:17">
      <c r="A63" s="4" t="s">
        <v>69</v>
      </c>
      <c r="B63" s="3">
        <v>2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8">
        <v>2</v>
      </c>
      <c r="K63" s="14">
        <f t="shared" si="0"/>
        <v>1.3333333333333333E-3</v>
      </c>
      <c r="L63" s="12">
        <f t="shared" si="1"/>
        <v>0</v>
      </c>
      <c r="M63" s="11">
        <v>38.574222429048461</v>
      </c>
      <c r="N63" s="12">
        <f t="shared" si="2"/>
        <v>0</v>
      </c>
      <c r="O63" s="11">
        <v>38.574222429048461</v>
      </c>
      <c r="P63" s="12">
        <f t="shared" si="3"/>
        <v>0</v>
      </c>
      <c r="Q63" s="11">
        <v>62.571429144584052</v>
      </c>
    </row>
    <row r="64" spans="1:17">
      <c r="A64" s="4" t="s">
        <v>70</v>
      </c>
      <c r="B64" s="3">
        <v>2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8">
        <v>2</v>
      </c>
      <c r="K64" s="14">
        <f t="shared" si="0"/>
        <v>1.3333333333333333E-3</v>
      </c>
      <c r="L64" s="12">
        <f t="shared" si="1"/>
        <v>0</v>
      </c>
      <c r="M64" s="11">
        <v>38.574222429048461</v>
      </c>
      <c r="N64" s="12">
        <f t="shared" si="2"/>
        <v>0</v>
      </c>
      <c r="O64" s="11">
        <v>38.574222429048461</v>
      </c>
      <c r="P64" s="12">
        <f t="shared" si="3"/>
        <v>0</v>
      </c>
      <c r="Q64" s="11">
        <v>62.571429144584052</v>
      </c>
    </row>
    <row r="65" spans="1:17">
      <c r="A65" s="4" t="s">
        <v>71</v>
      </c>
      <c r="B65" s="3">
        <v>8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8">
        <v>9</v>
      </c>
      <c r="K65" s="14">
        <f t="shared" si="0"/>
        <v>6.0000000000000001E-3</v>
      </c>
      <c r="L65" s="12">
        <f t="shared" si="1"/>
        <v>0</v>
      </c>
      <c r="M65" s="11">
        <v>94.026527220775066</v>
      </c>
      <c r="N65" s="12">
        <f t="shared" si="2"/>
        <v>0</v>
      </c>
      <c r="O65" s="11">
        <v>94.026527220775066</v>
      </c>
      <c r="P65" s="12">
        <f t="shared" si="3"/>
        <v>0</v>
      </c>
      <c r="Q65" s="11">
        <v>64.415859043510636</v>
      </c>
    </row>
    <row r="66" spans="1:17">
      <c r="A66" s="4" t="s">
        <v>72</v>
      </c>
      <c r="B66" s="3">
        <v>9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8">
        <v>9</v>
      </c>
      <c r="K66" s="14">
        <f t="shared" si="0"/>
        <v>6.0000000000000001E-3</v>
      </c>
      <c r="L66" s="12">
        <f t="shared" si="1"/>
        <v>0</v>
      </c>
      <c r="M66" s="11">
        <v>94.026527220775066</v>
      </c>
      <c r="N66" s="12">
        <f t="shared" si="2"/>
        <v>0</v>
      </c>
      <c r="O66" s="11">
        <v>94.026527220775066</v>
      </c>
      <c r="P66" s="12">
        <f t="shared" si="3"/>
        <v>0</v>
      </c>
      <c r="Q66" s="11">
        <v>64.415859043510636</v>
      </c>
    </row>
    <row r="67" spans="1:17">
      <c r="A67" s="4" t="s">
        <v>73</v>
      </c>
      <c r="B67" s="3">
        <v>4</v>
      </c>
      <c r="C67" s="3">
        <v>5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8">
        <v>9</v>
      </c>
      <c r="K67" s="14">
        <f t="shared" si="0"/>
        <v>6.0000000000000001E-3</v>
      </c>
      <c r="L67" s="12">
        <f t="shared" si="1"/>
        <v>0</v>
      </c>
      <c r="M67" s="11">
        <v>94.026527220775066</v>
      </c>
      <c r="N67" s="12">
        <f t="shared" si="2"/>
        <v>0</v>
      </c>
      <c r="O67" s="11">
        <v>94.026527220775066</v>
      </c>
      <c r="P67" s="12">
        <f t="shared" si="3"/>
        <v>0</v>
      </c>
      <c r="Q67" s="11">
        <v>64.415859043510636</v>
      </c>
    </row>
    <row r="68" spans="1:17">
      <c r="A68" s="4" t="s">
        <v>74</v>
      </c>
      <c r="B68" s="3">
        <v>7</v>
      </c>
      <c r="C68" s="3">
        <v>1</v>
      </c>
      <c r="D68" s="3">
        <v>8</v>
      </c>
      <c r="E68" s="3">
        <v>3</v>
      </c>
      <c r="F68" s="3">
        <v>1</v>
      </c>
      <c r="G68" s="3">
        <v>0</v>
      </c>
      <c r="H68" s="3">
        <v>1</v>
      </c>
      <c r="I68" s="3">
        <v>1</v>
      </c>
      <c r="J68" s="8">
        <v>19</v>
      </c>
      <c r="K68" s="14">
        <f t="shared" ref="K68:K116" si="4">J68/1500</f>
        <v>1.2666666666666666E-2</v>
      </c>
      <c r="L68" s="12">
        <f t="shared" ref="L68:L116" si="5">E68/300</f>
        <v>0.01</v>
      </c>
      <c r="M68" s="11">
        <v>37.808599814770801</v>
      </c>
      <c r="N68" s="12">
        <f t="shared" ref="N68:N116" si="6">H68/111</f>
        <v>9.0090090090090089E-3</v>
      </c>
      <c r="O68" s="11">
        <v>105.53346694072046</v>
      </c>
      <c r="P68" s="12">
        <f t="shared" ref="P68:P116" si="7">I68/174</f>
        <v>5.7471264367816091E-3</v>
      </c>
      <c r="Q68" s="11">
        <v>69.127113737727456</v>
      </c>
    </row>
    <row r="69" spans="1:17">
      <c r="A69" s="4" t="s">
        <v>75</v>
      </c>
      <c r="B69" s="3">
        <v>5</v>
      </c>
      <c r="C69" s="3">
        <v>0</v>
      </c>
      <c r="D69" s="3">
        <v>3</v>
      </c>
      <c r="E69" s="3">
        <v>1</v>
      </c>
      <c r="F69" s="3">
        <v>0</v>
      </c>
      <c r="G69" s="3">
        <v>0</v>
      </c>
      <c r="H69" s="3">
        <v>0</v>
      </c>
      <c r="I69" s="3">
        <v>1</v>
      </c>
      <c r="J69" s="8">
        <v>9</v>
      </c>
      <c r="K69" s="14">
        <f t="shared" si="4"/>
        <v>6.0000000000000001E-3</v>
      </c>
      <c r="L69" s="12">
        <f t="shared" si="5"/>
        <v>3.3333333333333335E-3</v>
      </c>
      <c r="M69" s="11">
        <v>94.026527220775066</v>
      </c>
      <c r="N69" s="12">
        <f t="shared" si="6"/>
        <v>0</v>
      </c>
      <c r="O69" s="11">
        <v>94.026527220775066</v>
      </c>
      <c r="P69" s="12">
        <f t="shared" si="7"/>
        <v>5.7471264367816091E-3</v>
      </c>
      <c r="Q69" s="11">
        <v>71.642611538039105</v>
      </c>
    </row>
    <row r="70" spans="1:17">
      <c r="A70" s="4" t="s">
        <v>76</v>
      </c>
      <c r="B70" s="3">
        <v>7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8">
        <v>8</v>
      </c>
      <c r="K70" s="14">
        <f t="shared" si="4"/>
        <v>5.3333333333333332E-3</v>
      </c>
      <c r="L70" s="12">
        <f t="shared" si="5"/>
        <v>0</v>
      </c>
      <c r="M70" s="11">
        <v>101.79585295216427</v>
      </c>
      <c r="N70" s="12">
        <f t="shared" si="6"/>
        <v>0</v>
      </c>
      <c r="O70" s="11">
        <v>101.79585295216427</v>
      </c>
      <c r="P70" s="12">
        <f t="shared" si="7"/>
        <v>0</v>
      </c>
      <c r="Q70" s="11">
        <v>71.826743918867436</v>
      </c>
    </row>
    <row r="71" spans="1:17">
      <c r="A71" s="4" t="s">
        <v>77</v>
      </c>
      <c r="B71" s="3">
        <v>7</v>
      </c>
      <c r="C71" s="3">
        <v>0</v>
      </c>
      <c r="D71" s="3">
        <v>0</v>
      </c>
      <c r="E71" s="3">
        <v>1</v>
      </c>
      <c r="F71" s="3">
        <v>0</v>
      </c>
      <c r="G71" s="3">
        <v>0</v>
      </c>
      <c r="H71" s="3">
        <v>0</v>
      </c>
      <c r="I71" s="3">
        <v>1</v>
      </c>
      <c r="J71" s="8">
        <v>8</v>
      </c>
      <c r="K71" s="14">
        <f t="shared" si="4"/>
        <v>5.3333333333333332E-3</v>
      </c>
      <c r="L71" s="12">
        <f t="shared" si="5"/>
        <v>3.3333333333333335E-3</v>
      </c>
      <c r="M71" s="11">
        <v>101.79585295216427</v>
      </c>
      <c r="N71" s="12">
        <f t="shared" si="6"/>
        <v>0</v>
      </c>
      <c r="O71" s="11">
        <v>101.79585295216427</v>
      </c>
      <c r="P71" s="12">
        <f t="shared" si="7"/>
        <v>5.7471264367816091E-3</v>
      </c>
      <c r="Q71" s="11">
        <v>71.826743918867436</v>
      </c>
    </row>
    <row r="72" spans="1:17">
      <c r="A72" s="4" t="s">
        <v>78</v>
      </c>
      <c r="B72" s="3">
        <v>3</v>
      </c>
      <c r="C72" s="3">
        <v>0</v>
      </c>
      <c r="D72" s="3">
        <v>0</v>
      </c>
      <c r="E72" s="3">
        <v>4</v>
      </c>
      <c r="F72" s="3">
        <v>0</v>
      </c>
      <c r="G72" s="3">
        <v>0</v>
      </c>
      <c r="H72" s="3">
        <v>4</v>
      </c>
      <c r="I72" s="3">
        <v>0</v>
      </c>
      <c r="J72" s="8">
        <v>7</v>
      </c>
      <c r="K72" s="9">
        <f t="shared" si="4"/>
        <v>4.6666666666666671E-3</v>
      </c>
      <c r="L72" s="10">
        <f t="shared" si="5"/>
        <v>1.3333333333333334E-2</v>
      </c>
      <c r="M72" s="11">
        <v>1.7976655536989998E-3</v>
      </c>
      <c r="N72" s="10">
        <f t="shared" si="6"/>
        <v>3.6036036036036036E-2</v>
      </c>
      <c r="O72" s="11">
        <v>1.7976655536989998E-3</v>
      </c>
      <c r="P72" s="12">
        <f t="shared" si="7"/>
        <v>0</v>
      </c>
      <c r="Q72" s="11">
        <v>80.460426426925878</v>
      </c>
    </row>
    <row r="73" spans="1:17">
      <c r="A73" s="4">
        <v>1731</v>
      </c>
      <c r="B73" s="3">
        <v>5</v>
      </c>
      <c r="C73" s="3">
        <v>2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8">
        <v>7</v>
      </c>
      <c r="K73" s="14">
        <f t="shared" si="4"/>
        <v>4.6666666666666671E-3</v>
      </c>
      <c r="L73" s="12">
        <f t="shared" si="5"/>
        <v>0</v>
      </c>
      <c r="M73" s="11">
        <v>110.65151795838081</v>
      </c>
      <c r="N73" s="12">
        <f t="shared" si="6"/>
        <v>0</v>
      </c>
      <c r="O73" s="11">
        <v>110.65151795838081</v>
      </c>
      <c r="P73" s="12">
        <f t="shared" si="7"/>
        <v>0</v>
      </c>
      <c r="Q73" s="11">
        <v>80.460426426925878</v>
      </c>
    </row>
    <row r="74" spans="1:17">
      <c r="A74" s="4" t="s">
        <v>79</v>
      </c>
      <c r="B74" s="3">
        <v>3</v>
      </c>
      <c r="C74" s="3">
        <v>4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8">
        <v>7</v>
      </c>
      <c r="K74" s="14">
        <f t="shared" si="4"/>
        <v>4.6666666666666671E-3</v>
      </c>
      <c r="L74" s="12">
        <f t="shared" si="5"/>
        <v>0</v>
      </c>
      <c r="M74" s="11">
        <v>110.65151795838081</v>
      </c>
      <c r="N74" s="12">
        <f t="shared" si="6"/>
        <v>0</v>
      </c>
      <c r="O74" s="11">
        <v>110.65151795838081</v>
      </c>
      <c r="P74" s="12">
        <f t="shared" si="7"/>
        <v>0</v>
      </c>
      <c r="Q74" s="11">
        <v>80.460426426925878</v>
      </c>
    </row>
    <row r="75" spans="1:17">
      <c r="A75" s="4" t="s">
        <v>80</v>
      </c>
      <c r="B75" s="3">
        <v>6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8">
        <v>7</v>
      </c>
      <c r="K75" s="14">
        <f t="shared" si="4"/>
        <v>4.6666666666666671E-3</v>
      </c>
      <c r="L75" s="12">
        <f t="shared" si="5"/>
        <v>0</v>
      </c>
      <c r="M75" s="11">
        <v>110.65151795838081</v>
      </c>
      <c r="N75" s="12">
        <f t="shared" si="6"/>
        <v>0</v>
      </c>
      <c r="O75" s="11">
        <v>110.65151795838081</v>
      </c>
      <c r="P75" s="12">
        <f t="shared" si="7"/>
        <v>0</v>
      </c>
      <c r="Q75" s="11">
        <v>80.460426426925878</v>
      </c>
    </row>
    <row r="76" spans="1:17">
      <c r="A76" s="4" t="s">
        <v>81</v>
      </c>
      <c r="B76" s="3">
        <v>6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8">
        <v>7</v>
      </c>
      <c r="K76" s="14">
        <f t="shared" si="4"/>
        <v>4.6666666666666671E-3</v>
      </c>
      <c r="L76" s="12">
        <f t="shared" si="5"/>
        <v>0</v>
      </c>
      <c r="M76" s="11">
        <v>110.65151795838081</v>
      </c>
      <c r="N76" s="12">
        <f t="shared" si="6"/>
        <v>0</v>
      </c>
      <c r="O76" s="11">
        <v>110.65151795838081</v>
      </c>
      <c r="P76" s="12">
        <f t="shared" si="7"/>
        <v>0</v>
      </c>
      <c r="Q76" s="11">
        <v>80.460426426925878</v>
      </c>
    </row>
    <row r="77" spans="1:17">
      <c r="A77" s="4" t="s">
        <v>82</v>
      </c>
      <c r="B77" s="3">
        <v>6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8">
        <v>7</v>
      </c>
      <c r="K77" s="14">
        <f t="shared" si="4"/>
        <v>4.6666666666666671E-3</v>
      </c>
      <c r="L77" s="12">
        <f t="shared" si="5"/>
        <v>0</v>
      </c>
      <c r="M77" s="11">
        <v>110.65151795838081</v>
      </c>
      <c r="N77" s="12">
        <f t="shared" si="6"/>
        <v>0</v>
      </c>
      <c r="O77" s="11">
        <v>110.65151795838081</v>
      </c>
      <c r="P77" s="12">
        <f t="shared" si="7"/>
        <v>0</v>
      </c>
      <c r="Q77" s="11">
        <v>80.460426426925878</v>
      </c>
    </row>
    <row r="78" spans="1:17">
      <c r="A78" s="4" t="s">
        <v>83</v>
      </c>
      <c r="B78" s="3">
        <v>7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8">
        <v>7</v>
      </c>
      <c r="K78" s="14">
        <f t="shared" si="4"/>
        <v>4.6666666666666671E-3</v>
      </c>
      <c r="L78" s="12">
        <f t="shared" si="5"/>
        <v>0</v>
      </c>
      <c r="M78" s="11">
        <v>110.65151795838081</v>
      </c>
      <c r="N78" s="12">
        <f t="shared" si="6"/>
        <v>0</v>
      </c>
      <c r="O78" s="11">
        <v>110.65151795838081</v>
      </c>
      <c r="P78" s="12">
        <f t="shared" si="7"/>
        <v>0</v>
      </c>
      <c r="Q78" s="11">
        <v>80.460426426925878</v>
      </c>
    </row>
    <row r="79" spans="1:17">
      <c r="A79" s="4" t="s">
        <v>84</v>
      </c>
      <c r="B79" s="3">
        <v>4</v>
      </c>
      <c r="C79" s="3">
        <v>3</v>
      </c>
      <c r="D79" s="3">
        <v>2</v>
      </c>
      <c r="E79" s="3">
        <v>1</v>
      </c>
      <c r="F79" s="3">
        <v>0</v>
      </c>
      <c r="G79" s="3">
        <v>0</v>
      </c>
      <c r="H79" s="3">
        <v>0</v>
      </c>
      <c r="I79" s="3">
        <v>1</v>
      </c>
      <c r="J79" s="8">
        <v>10</v>
      </c>
      <c r="K79" s="14">
        <f t="shared" si="4"/>
        <v>6.6666666666666671E-3</v>
      </c>
      <c r="L79" s="12">
        <f t="shared" si="5"/>
        <v>3.3333333333333335E-3</v>
      </c>
      <c r="M79" s="11">
        <v>87.137518971275782</v>
      </c>
      <c r="N79" s="12">
        <f t="shared" si="6"/>
        <v>0</v>
      </c>
      <c r="O79" s="11">
        <v>87.137518971275782</v>
      </c>
      <c r="P79" s="12">
        <f t="shared" si="7"/>
        <v>5.7471264367816091E-3</v>
      </c>
      <c r="Q79" s="11">
        <v>83.191362146547348</v>
      </c>
    </row>
    <row r="80" spans="1:17">
      <c r="A80" s="20" t="s">
        <v>85</v>
      </c>
      <c r="B80" s="21">
        <v>9</v>
      </c>
      <c r="C80" s="21">
        <v>8</v>
      </c>
      <c r="D80" s="21">
        <v>1</v>
      </c>
      <c r="E80" s="22">
        <v>8</v>
      </c>
      <c r="F80" s="3">
        <v>0</v>
      </c>
      <c r="G80" s="3">
        <v>0</v>
      </c>
      <c r="H80" s="3">
        <v>4</v>
      </c>
      <c r="I80" s="3">
        <v>4</v>
      </c>
      <c r="J80" s="8">
        <v>26</v>
      </c>
      <c r="K80" s="9">
        <f t="shared" si="4"/>
        <v>1.7333333333333333E-2</v>
      </c>
      <c r="L80" s="10">
        <f t="shared" si="5"/>
        <v>2.6666666666666668E-2</v>
      </c>
      <c r="M80" s="11">
        <v>2.8329438250810001E-3</v>
      </c>
      <c r="N80" s="12">
        <f t="shared" si="6"/>
        <v>3.6036036036036036E-2</v>
      </c>
      <c r="O80" s="11">
        <v>26.398802585633653</v>
      </c>
      <c r="P80" s="12">
        <f t="shared" si="7"/>
        <v>2.2988505747126436E-2</v>
      </c>
      <c r="Q80" s="11">
        <v>86.4364882285779</v>
      </c>
    </row>
    <row r="81" spans="1:17">
      <c r="A81" s="4" t="s">
        <v>86</v>
      </c>
      <c r="B81" s="3">
        <v>6</v>
      </c>
      <c r="C81" s="3">
        <v>1</v>
      </c>
      <c r="D81" s="3">
        <v>8</v>
      </c>
      <c r="E81" s="3">
        <v>1</v>
      </c>
      <c r="F81" s="3">
        <v>0</v>
      </c>
      <c r="G81" s="3">
        <v>0</v>
      </c>
      <c r="H81" s="3">
        <v>0</v>
      </c>
      <c r="I81" s="3">
        <v>1</v>
      </c>
      <c r="J81" s="8">
        <v>16</v>
      </c>
      <c r="K81" s="14">
        <f t="shared" si="4"/>
        <v>1.0666666666666666E-2</v>
      </c>
      <c r="L81" s="12">
        <f t="shared" si="5"/>
        <v>3.3333333333333335E-3</v>
      </c>
      <c r="M81" s="11">
        <v>86.057976804996684</v>
      </c>
      <c r="N81" s="12">
        <f t="shared" si="6"/>
        <v>0</v>
      </c>
      <c r="O81" s="11">
        <v>57.781241034098365</v>
      </c>
      <c r="P81" s="12">
        <f t="shared" si="7"/>
        <v>5.7471264367816091E-3</v>
      </c>
      <c r="Q81" s="11">
        <v>88.130906597773972</v>
      </c>
    </row>
    <row r="82" spans="1:17">
      <c r="A82" s="4" t="s">
        <v>87</v>
      </c>
      <c r="B82" s="3">
        <v>1</v>
      </c>
      <c r="C82" s="3">
        <v>0</v>
      </c>
      <c r="D82" s="3">
        <v>0</v>
      </c>
      <c r="E82" s="3">
        <v>2</v>
      </c>
      <c r="F82" s="3">
        <v>0</v>
      </c>
      <c r="G82" s="3">
        <v>0</v>
      </c>
      <c r="H82" s="3">
        <v>2</v>
      </c>
      <c r="I82" s="3">
        <v>0</v>
      </c>
      <c r="J82" s="8">
        <v>3</v>
      </c>
      <c r="K82" s="14">
        <f t="shared" si="4"/>
        <v>2E-3</v>
      </c>
      <c r="L82" s="12">
        <f t="shared" si="5"/>
        <v>6.6666666666666671E-3</v>
      </c>
      <c r="M82" s="11">
        <v>0.54009708821576097</v>
      </c>
      <c r="N82" s="12">
        <f t="shared" si="6"/>
        <v>1.8018018018018018E-2</v>
      </c>
      <c r="O82" s="11">
        <v>0.54009708821576097</v>
      </c>
      <c r="P82" s="12">
        <f t="shared" si="7"/>
        <v>0</v>
      </c>
      <c r="Q82" s="11">
        <v>88.573495702006497</v>
      </c>
    </row>
    <row r="83" spans="1:17">
      <c r="A83" s="4" t="s">
        <v>88</v>
      </c>
      <c r="B83" s="3">
        <v>3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8">
        <v>3</v>
      </c>
      <c r="K83" s="14">
        <f t="shared" si="4"/>
        <v>2E-3</v>
      </c>
      <c r="L83" s="12">
        <f t="shared" si="5"/>
        <v>0</v>
      </c>
      <c r="M83" s="11">
        <v>60.949363844528918</v>
      </c>
      <c r="N83" s="12">
        <f t="shared" si="6"/>
        <v>0</v>
      </c>
      <c r="O83" s="11">
        <v>60.949363844528918</v>
      </c>
      <c r="P83" s="12">
        <f t="shared" si="7"/>
        <v>0</v>
      </c>
      <c r="Q83" s="11">
        <v>88.573495702006497</v>
      </c>
    </row>
    <row r="84" spans="1:17">
      <c r="A84" s="4" t="s">
        <v>89</v>
      </c>
      <c r="B84" s="3">
        <v>3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8">
        <v>3</v>
      </c>
      <c r="K84" s="14">
        <f t="shared" si="4"/>
        <v>2E-3</v>
      </c>
      <c r="L84" s="12">
        <f t="shared" si="5"/>
        <v>0</v>
      </c>
      <c r="M84" s="11">
        <v>60.949363844528918</v>
      </c>
      <c r="N84" s="12">
        <f t="shared" si="6"/>
        <v>0</v>
      </c>
      <c r="O84" s="11">
        <v>60.949363844528918</v>
      </c>
      <c r="P84" s="12">
        <f t="shared" si="7"/>
        <v>0</v>
      </c>
      <c r="Q84" s="11">
        <v>88.573495702006497</v>
      </c>
    </row>
    <row r="85" spans="1:17">
      <c r="A85" s="4" t="s">
        <v>90</v>
      </c>
      <c r="B85" s="3">
        <v>2</v>
      </c>
      <c r="C85" s="3">
        <v>1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8">
        <v>3</v>
      </c>
      <c r="K85" s="14">
        <f t="shared" si="4"/>
        <v>2E-3</v>
      </c>
      <c r="L85" s="12">
        <f t="shared" si="5"/>
        <v>0</v>
      </c>
      <c r="M85" s="11">
        <v>60.949363844528918</v>
      </c>
      <c r="N85" s="12">
        <f t="shared" si="6"/>
        <v>0</v>
      </c>
      <c r="O85" s="11">
        <v>60.949363844528918</v>
      </c>
      <c r="P85" s="12">
        <f t="shared" si="7"/>
        <v>0</v>
      </c>
      <c r="Q85" s="11">
        <v>88.573495702006497</v>
      </c>
    </row>
    <row r="86" spans="1:17">
      <c r="A86" s="4" t="s">
        <v>91</v>
      </c>
      <c r="B86" s="3">
        <v>2</v>
      </c>
      <c r="C86" s="3">
        <v>1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8">
        <v>3</v>
      </c>
      <c r="K86" s="14">
        <f t="shared" si="4"/>
        <v>2E-3</v>
      </c>
      <c r="L86" s="12">
        <f t="shared" si="5"/>
        <v>0</v>
      </c>
      <c r="M86" s="11">
        <v>60.949363844528918</v>
      </c>
      <c r="N86" s="12">
        <f t="shared" si="6"/>
        <v>0</v>
      </c>
      <c r="O86" s="11">
        <v>60.949363844528918</v>
      </c>
      <c r="P86" s="12">
        <f t="shared" si="7"/>
        <v>0</v>
      </c>
      <c r="Q86" s="11">
        <v>88.573495702006497</v>
      </c>
    </row>
    <row r="87" spans="1:17">
      <c r="A87" s="4" t="s">
        <v>92</v>
      </c>
      <c r="B87" s="3">
        <v>3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8">
        <v>3</v>
      </c>
      <c r="K87" s="14">
        <f t="shared" si="4"/>
        <v>2E-3</v>
      </c>
      <c r="L87" s="12">
        <f t="shared" si="5"/>
        <v>0</v>
      </c>
      <c r="M87" s="11">
        <v>60.949363844528918</v>
      </c>
      <c r="N87" s="12">
        <f t="shared" si="6"/>
        <v>0</v>
      </c>
      <c r="O87" s="11">
        <v>60.949363844528918</v>
      </c>
      <c r="P87" s="12">
        <f t="shared" si="7"/>
        <v>0</v>
      </c>
      <c r="Q87" s="11">
        <v>88.573495702006497</v>
      </c>
    </row>
    <row r="88" spans="1:17">
      <c r="A88" s="4" t="s">
        <v>93</v>
      </c>
      <c r="B88" s="3">
        <v>2</v>
      </c>
      <c r="C88" s="3">
        <v>1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8">
        <v>3</v>
      </c>
      <c r="K88" s="14">
        <f t="shared" si="4"/>
        <v>2E-3</v>
      </c>
      <c r="L88" s="12">
        <f t="shared" si="5"/>
        <v>0</v>
      </c>
      <c r="M88" s="11">
        <v>60.949363844528918</v>
      </c>
      <c r="N88" s="12">
        <f t="shared" si="6"/>
        <v>0</v>
      </c>
      <c r="O88" s="11">
        <v>60.949363844528918</v>
      </c>
      <c r="P88" s="12">
        <f t="shared" si="7"/>
        <v>0</v>
      </c>
      <c r="Q88" s="11">
        <v>88.573495702006497</v>
      </c>
    </row>
    <row r="89" spans="1:17">
      <c r="A89" s="4" t="s">
        <v>94</v>
      </c>
      <c r="B89" s="3">
        <v>3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8">
        <v>3</v>
      </c>
      <c r="K89" s="14">
        <f t="shared" si="4"/>
        <v>2E-3</v>
      </c>
      <c r="L89" s="12">
        <f t="shared" si="5"/>
        <v>0</v>
      </c>
      <c r="M89" s="11">
        <v>60.949363844528918</v>
      </c>
      <c r="N89" s="12">
        <f t="shared" si="6"/>
        <v>0</v>
      </c>
      <c r="O89" s="11">
        <v>60.949363844528918</v>
      </c>
      <c r="P89" s="12">
        <f t="shared" si="7"/>
        <v>0</v>
      </c>
      <c r="Q89" s="11">
        <v>88.573495702006497</v>
      </c>
    </row>
    <row r="90" spans="1:17">
      <c r="A90" s="4" t="s">
        <v>95</v>
      </c>
      <c r="B90" s="3">
        <v>2</v>
      </c>
      <c r="C90" s="3">
        <v>0</v>
      </c>
      <c r="D90" s="3">
        <v>0</v>
      </c>
      <c r="E90" s="3">
        <v>1</v>
      </c>
      <c r="F90" s="3">
        <v>0</v>
      </c>
      <c r="G90" s="3">
        <v>0</v>
      </c>
      <c r="H90" s="3">
        <v>1</v>
      </c>
      <c r="I90" s="3">
        <v>0</v>
      </c>
      <c r="J90" s="8">
        <v>3</v>
      </c>
      <c r="K90" s="14">
        <f t="shared" si="4"/>
        <v>2E-3</v>
      </c>
      <c r="L90" s="12">
        <f t="shared" si="5"/>
        <v>3.3333333333333335E-3</v>
      </c>
      <c r="M90" s="11">
        <v>60.949363844528918</v>
      </c>
      <c r="N90" s="12">
        <f t="shared" si="6"/>
        <v>9.0090090090090089E-3</v>
      </c>
      <c r="O90" s="11">
        <v>60.949363844528918</v>
      </c>
      <c r="P90" s="12">
        <f t="shared" si="7"/>
        <v>0</v>
      </c>
      <c r="Q90" s="11">
        <v>88.573495702006497</v>
      </c>
    </row>
    <row r="91" spans="1:17">
      <c r="A91" s="4" t="s">
        <v>96</v>
      </c>
      <c r="B91" s="3">
        <v>5</v>
      </c>
      <c r="C91" s="3">
        <v>1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8">
        <v>6</v>
      </c>
      <c r="K91" s="14">
        <f t="shared" si="4"/>
        <v>4.0000000000000001E-3</v>
      </c>
      <c r="L91" s="12">
        <f t="shared" si="5"/>
        <v>0</v>
      </c>
      <c r="M91" s="11">
        <v>105.12000660741423</v>
      </c>
      <c r="N91" s="12">
        <f t="shared" si="6"/>
        <v>0</v>
      </c>
      <c r="O91" s="11">
        <v>105.12000660741423</v>
      </c>
      <c r="P91" s="12">
        <f t="shared" si="7"/>
        <v>0</v>
      </c>
      <c r="Q91" s="11">
        <v>90.659365675280696</v>
      </c>
    </row>
    <row r="92" spans="1:17">
      <c r="A92" s="4" t="s">
        <v>97</v>
      </c>
      <c r="B92" s="3">
        <v>6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8">
        <v>6</v>
      </c>
      <c r="K92" s="14">
        <f t="shared" si="4"/>
        <v>4.0000000000000001E-3</v>
      </c>
      <c r="L92" s="12">
        <f t="shared" si="5"/>
        <v>0</v>
      </c>
      <c r="M92" s="11">
        <v>105.12000660741423</v>
      </c>
      <c r="N92" s="12">
        <f t="shared" si="6"/>
        <v>0</v>
      </c>
      <c r="O92" s="11">
        <v>105.12000660741423</v>
      </c>
      <c r="P92" s="12">
        <f t="shared" si="7"/>
        <v>0</v>
      </c>
      <c r="Q92" s="11">
        <v>90.659365675280696</v>
      </c>
    </row>
    <row r="93" spans="1:17">
      <c r="A93" s="4" t="s">
        <v>98</v>
      </c>
      <c r="B93" s="3">
        <v>4</v>
      </c>
      <c r="C93" s="3">
        <v>1</v>
      </c>
      <c r="D93" s="3">
        <v>1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8">
        <v>6</v>
      </c>
      <c r="K93" s="14">
        <f t="shared" si="4"/>
        <v>4.0000000000000001E-3</v>
      </c>
      <c r="L93" s="12">
        <f t="shared" si="5"/>
        <v>0</v>
      </c>
      <c r="M93" s="11">
        <v>105.12000660741423</v>
      </c>
      <c r="N93" s="12">
        <f t="shared" si="6"/>
        <v>0</v>
      </c>
      <c r="O93" s="11">
        <v>105.12000660741423</v>
      </c>
      <c r="P93" s="12">
        <f t="shared" si="7"/>
        <v>0</v>
      </c>
      <c r="Q93" s="11">
        <v>90.659365675280696</v>
      </c>
    </row>
    <row r="94" spans="1:17">
      <c r="A94" s="4" t="s">
        <v>99</v>
      </c>
      <c r="B94" s="3">
        <v>5</v>
      </c>
      <c r="C94" s="3">
        <v>1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8">
        <v>6</v>
      </c>
      <c r="K94" s="14">
        <f t="shared" si="4"/>
        <v>4.0000000000000001E-3</v>
      </c>
      <c r="L94" s="12">
        <f t="shared" si="5"/>
        <v>0</v>
      </c>
      <c r="M94" s="11">
        <v>105.12000660741423</v>
      </c>
      <c r="N94" s="12">
        <f t="shared" si="6"/>
        <v>0</v>
      </c>
      <c r="O94" s="11">
        <v>105.12000660741423</v>
      </c>
      <c r="P94" s="12">
        <f t="shared" si="7"/>
        <v>0</v>
      </c>
      <c r="Q94" s="11">
        <v>90.659365675280696</v>
      </c>
    </row>
    <row r="95" spans="1:17">
      <c r="A95" s="4" t="s">
        <v>100</v>
      </c>
      <c r="B95" s="3">
        <v>5</v>
      </c>
      <c r="C95" s="3">
        <v>1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8">
        <v>6</v>
      </c>
      <c r="K95" s="14">
        <f t="shared" si="4"/>
        <v>4.0000000000000001E-3</v>
      </c>
      <c r="L95" s="12">
        <f t="shared" si="5"/>
        <v>0</v>
      </c>
      <c r="M95" s="11">
        <v>105.12000660741423</v>
      </c>
      <c r="N95" s="12">
        <f t="shared" si="6"/>
        <v>0</v>
      </c>
      <c r="O95" s="11">
        <v>105.12000660741423</v>
      </c>
      <c r="P95" s="12">
        <f t="shared" si="7"/>
        <v>0</v>
      </c>
      <c r="Q95" s="11">
        <v>90.659365675280696</v>
      </c>
    </row>
    <row r="96" spans="1:17">
      <c r="A96" s="4" t="s">
        <v>101</v>
      </c>
      <c r="B96" s="3">
        <v>5</v>
      </c>
      <c r="C96" s="3">
        <v>1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8">
        <v>6</v>
      </c>
      <c r="K96" s="14">
        <f t="shared" si="4"/>
        <v>4.0000000000000001E-3</v>
      </c>
      <c r="L96" s="12">
        <f t="shared" si="5"/>
        <v>0</v>
      </c>
      <c r="M96" s="11">
        <v>105.12000660741423</v>
      </c>
      <c r="N96" s="12">
        <f t="shared" si="6"/>
        <v>0</v>
      </c>
      <c r="O96" s="11">
        <v>105.12000660741423</v>
      </c>
      <c r="P96" s="12">
        <f t="shared" si="7"/>
        <v>0</v>
      </c>
      <c r="Q96" s="11">
        <v>90.659365675280696</v>
      </c>
    </row>
    <row r="97" spans="1:17">
      <c r="A97" s="4" t="s">
        <v>102</v>
      </c>
      <c r="B97" s="3">
        <v>2</v>
      </c>
      <c r="C97" s="3">
        <v>0</v>
      </c>
      <c r="D97" s="3">
        <v>3</v>
      </c>
      <c r="E97" s="3">
        <v>1</v>
      </c>
      <c r="F97" s="3">
        <v>0</v>
      </c>
      <c r="G97" s="3">
        <v>0</v>
      </c>
      <c r="H97" s="3">
        <v>1</v>
      </c>
      <c r="I97" s="3">
        <v>0</v>
      </c>
      <c r="J97" s="8">
        <v>6</v>
      </c>
      <c r="K97" s="14">
        <f t="shared" si="4"/>
        <v>4.0000000000000001E-3</v>
      </c>
      <c r="L97" s="12">
        <f t="shared" si="5"/>
        <v>3.3333333333333335E-3</v>
      </c>
      <c r="M97" s="11">
        <v>105.12000660741423</v>
      </c>
      <c r="N97" s="12">
        <f t="shared" si="6"/>
        <v>9.0090090090090089E-3</v>
      </c>
      <c r="O97" s="11">
        <v>105.12000660741423</v>
      </c>
      <c r="P97" s="12">
        <f t="shared" si="7"/>
        <v>0</v>
      </c>
      <c r="Q97" s="11">
        <v>90.659365675280696</v>
      </c>
    </row>
    <row r="98" spans="1:17">
      <c r="A98" s="4" t="s">
        <v>103</v>
      </c>
      <c r="B98" s="3">
        <v>1</v>
      </c>
      <c r="C98" s="3">
        <v>0</v>
      </c>
      <c r="D98" s="3">
        <v>2</v>
      </c>
      <c r="E98" s="3">
        <v>2</v>
      </c>
      <c r="F98" s="3">
        <v>0</v>
      </c>
      <c r="G98" s="3">
        <v>0</v>
      </c>
      <c r="H98" s="3">
        <v>2</v>
      </c>
      <c r="I98" s="3">
        <v>0</v>
      </c>
      <c r="J98" s="8">
        <v>5</v>
      </c>
      <c r="K98" s="14">
        <f t="shared" si="4"/>
        <v>3.3333333333333335E-3</v>
      </c>
      <c r="L98" s="12">
        <f t="shared" si="5"/>
        <v>6.6666666666666671E-3</v>
      </c>
      <c r="M98" s="11">
        <v>6.0054560440762073</v>
      </c>
      <c r="N98" s="12">
        <f t="shared" si="6"/>
        <v>1.8018018018018018E-2</v>
      </c>
      <c r="O98" s="11">
        <v>6.0054560440762073</v>
      </c>
      <c r="P98" s="12">
        <f t="shared" si="7"/>
        <v>0</v>
      </c>
      <c r="Q98" s="11">
        <v>102.93097031804382</v>
      </c>
    </row>
    <row r="99" spans="1:17">
      <c r="A99" s="4" t="s">
        <v>104</v>
      </c>
      <c r="B99" s="3">
        <v>5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8">
        <v>5</v>
      </c>
      <c r="K99" s="14">
        <f t="shared" si="4"/>
        <v>3.3333333333333335E-3</v>
      </c>
      <c r="L99" s="12">
        <f t="shared" si="5"/>
        <v>0</v>
      </c>
      <c r="M99" s="11">
        <v>93.106551425349622</v>
      </c>
      <c r="N99" s="12">
        <f t="shared" si="6"/>
        <v>0</v>
      </c>
      <c r="O99" s="11">
        <v>93.106551425349622</v>
      </c>
      <c r="P99" s="12">
        <f t="shared" si="7"/>
        <v>0</v>
      </c>
      <c r="Q99" s="11">
        <v>102.93097031804382</v>
      </c>
    </row>
    <row r="100" spans="1:17">
      <c r="A100" s="4" t="s">
        <v>105</v>
      </c>
      <c r="B100" s="3">
        <v>3</v>
      </c>
      <c r="C100" s="3">
        <v>2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8">
        <v>5</v>
      </c>
      <c r="K100" s="14">
        <f t="shared" si="4"/>
        <v>3.3333333333333335E-3</v>
      </c>
      <c r="L100" s="12">
        <f t="shared" si="5"/>
        <v>0</v>
      </c>
      <c r="M100" s="11">
        <v>93.106551425349622</v>
      </c>
      <c r="N100" s="12">
        <f t="shared" si="6"/>
        <v>0</v>
      </c>
      <c r="O100" s="11">
        <v>93.106551425349622</v>
      </c>
      <c r="P100" s="12">
        <f t="shared" si="7"/>
        <v>0</v>
      </c>
      <c r="Q100" s="11">
        <v>102.93097031804382</v>
      </c>
    </row>
    <row r="101" spans="1:17">
      <c r="A101" s="4" t="s">
        <v>106</v>
      </c>
      <c r="B101" s="3">
        <v>4</v>
      </c>
      <c r="C101" s="3">
        <v>1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8">
        <v>5</v>
      </c>
      <c r="K101" s="14">
        <f t="shared" si="4"/>
        <v>3.3333333333333335E-3</v>
      </c>
      <c r="L101" s="12">
        <f t="shared" si="5"/>
        <v>0</v>
      </c>
      <c r="M101" s="11">
        <v>93.106551425349622</v>
      </c>
      <c r="N101" s="12">
        <f t="shared" si="6"/>
        <v>0</v>
      </c>
      <c r="O101" s="11">
        <v>93.106551425349622</v>
      </c>
      <c r="P101" s="12">
        <f t="shared" si="7"/>
        <v>0</v>
      </c>
      <c r="Q101" s="11">
        <v>102.93097031804382</v>
      </c>
    </row>
    <row r="102" spans="1:17">
      <c r="A102" s="4" t="s">
        <v>107</v>
      </c>
      <c r="B102" s="3">
        <v>4</v>
      </c>
      <c r="C102" s="3">
        <v>1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8">
        <v>5</v>
      </c>
      <c r="K102" s="14">
        <f t="shared" si="4"/>
        <v>3.3333333333333335E-3</v>
      </c>
      <c r="L102" s="12">
        <f t="shared" si="5"/>
        <v>0</v>
      </c>
      <c r="M102" s="11">
        <v>93.106551425349622</v>
      </c>
      <c r="N102" s="12">
        <f t="shared" si="6"/>
        <v>0</v>
      </c>
      <c r="O102" s="11">
        <v>93.106551425349622</v>
      </c>
      <c r="P102" s="12">
        <f t="shared" si="7"/>
        <v>0</v>
      </c>
      <c r="Q102" s="11">
        <v>102.93097031804382</v>
      </c>
    </row>
    <row r="103" spans="1:17">
      <c r="A103" s="4" t="s">
        <v>108</v>
      </c>
      <c r="B103" s="3">
        <v>5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8">
        <v>5</v>
      </c>
      <c r="K103" s="14">
        <f t="shared" si="4"/>
        <v>3.3333333333333335E-3</v>
      </c>
      <c r="L103" s="12">
        <f t="shared" si="5"/>
        <v>0</v>
      </c>
      <c r="M103" s="11">
        <v>93.106551425349622</v>
      </c>
      <c r="N103" s="12">
        <f t="shared" si="6"/>
        <v>0</v>
      </c>
      <c r="O103" s="11">
        <v>93.106551425349622</v>
      </c>
      <c r="P103" s="12">
        <f t="shared" si="7"/>
        <v>0</v>
      </c>
      <c r="Q103" s="11">
        <v>102.93097031804382</v>
      </c>
    </row>
    <row r="104" spans="1:17">
      <c r="A104" s="4" t="s">
        <v>109</v>
      </c>
      <c r="B104" s="3">
        <v>1</v>
      </c>
      <c r="C104" s="3">
        <v>0</v>
      </c>
      <c r="D104" s="3">
        <v>3</v>
      </c>
      <c r="E104" s="3">
        <v>1</v>
      </c>
      <c r="F104" s="3">
        <v>0</v>
      </c>
      <c r="G104" s="3">
        <v>0</v>
      </c>
      <c r="H104" s="3">
        <v>0</v>
      </c>
      <c r="I104" s="3">
        <v>1</v>
      </c>
      <c r="J104" s="8">
        <v>5</v>
      </c>
      <c r="K104" s="14">
        <f t="shared" si="4"/>
        <v>3.3333333333333335E-3</v>
      </c>
      <c r="L104" s="12">
        <f t="shared" si="5"/>
        <v>3.3333333333333335E-3</v>
      </c>
      <c r="M104" s="11">
        <v>93.106551425349622</v>
      </c>
      <c r="N104" s="12">
        <f t="shared" si="6"/>
        <v>0</v>
      </c>
      <c r="O104" s="11">
        <v>93.106551425349622</v>
      </c>
      <c r="P104" s="12">
        <f t="shared" si="7"/>
        <v>5.7471264367816091E-3</v>
      </c>
      <c r="Q104" s="11">
        <v>102.93097031804382</v>
      </c>
    </row>
    <row r="105" spans="1:17">
      <c r="A105" s="4" t="s">
        <v>110</v>
      </c>
      <c r="B105" s="3">
        <v>3</v>
      </c>
      <c r="C105" s="3">
        <v>1</v>
      </c>
      <c r="D105" s="3">
        <v>0</v>
      </c>
      <c r="E105" s="3">
        <v>1</v>
      </c>
      <c r="F105" s="3">
        <v>0</v>
      </c>
      <c r="G105" s="3">
        <v>0</v>
      </c>
      <c r="H105" s="3">
        <v>0</v>
      </c>
      <c r="I105" s="3">
        <v>1</v>
      </c>
      <c r="J105" s="8">
        <v>5</v>
      </c>
      <c r="K105" s="14">
        <f t="shared" si="4"/>
        <v>3.3333333333333335E-3</v>
      </c>
      <c r="L105" s="12">
        <f t="shared" si="5"/>
        <v>3.3333333333333335E-3</v>
      </c>
      <c r="M105" s="11">
        <v>93.106551425349622</v>
      </c>
      <c r="N105" s="12">
        <f t="shared" si="6"/>
        <v>0</v>
      </c>
      <c r="O105" s="11">
        <v>93.106551425349622</v>
      </c>
      <c r="P105" s="12">
        <f t="shared" si="7"/>
        <v>5.7471264367816091E-3</v>
      </c>
      <c r="Q105" s="11">
        <v>102.93097031804382</v>
      </c>
    </row>
    <row r="106" spans="1:17">
      <c r="A106" s="20" t="s">
        <v>111</v>
      </c>
      <c r="B106" s="21">
        <v>5</v>
      </c>
      <c r="C106" s="21">
        <v>4</v>
      </c>
      <c r="D106" s="21">
        <v>0</v>
      </c>
      <c r="E106" s="21">
        <v>5</v>
      </c>
      <c r="F106" s="3">
        <v>0</v>
      </c>
      <c r="G106" s="3">
        <v>0</v>
      </c>
      <c r="H106" s="3">
        <v>3</v>
      </c>
      <c r="I106" s="3">
        <v>2</v>
      </c>
      <c r="J106" s="8">
        <v>14</v>
      </c>
      <c r="K106" s="9">
        <f t="shared" si="4"/>
        <v>9.3333333333333341E-3</v>
      </c>
      <c r="L106" s="10">
        <f t="shared" si="5"/>
        <v>1.6666666666666666E-2</v>
      </c>
      <c r="M106" s="11">
        <v>4.2992826740526999E-2</v>
      </c>
      <c r="N106" s="12">
        <f t="shared" si="6"/>
        <v>2.7027027027027029E-2</v>
      </c>
      <c r="O106" s="11">
        <v>15.047846923522677</v>
      </c>
      <c r="P106" s="12">
        <f t="shared" si="7"/>
        <v>1.1494252873563218E-2</v>
      </c>
      <c r="Q106" s="11">
        <v>103.64216708560407</v>
      </c>
    </row>
    <row r="107" spans="1:17">
      <c r="A107" s="20" t="s">
        <v>112</v>
      </c>
      <c r="B107" s="21">
        <v>7</v>
      </c>
      <c r="C107" s="21">
        <v>0</v>
      </c>
      <c r="D107" s="21">
        <v>3</v>
      </c>
      <c r="E107" s="21">
        <v>4</v>
      </c>
      <c r="F107" s="3">
        <v>0</v>
      </c>
      <c r="G107" s="3">
        <v>0</v>
      </c>
      <c r="H107" s="3">
        <v>2</v>
      </c>
      <c r="I107" s="3">
        <v>2</v>
      </c>
      <c r="J107" s="8">
        <v>14</v>
      </c>
      <c r="K107" s="14">
        <f t="shared" si="4"/>
        <v>9.3333333333333341E-3</v>
      </c>
      <c r="L107" s="12">
        <f t="shared" si="5"/>
        <v>1.3333333333333334E-2</v>
      </c>
      <c r="M107" s="11">
        <v>1.298110955930817</v>
      </c>
      <c r="N107" s="12">
        <f t="shared" si="6"/>
        <v>1.8018018018018018E-2</v>
      </c>
      <c r="O107" s="11">
        <v>71.653767964773905</v>
      </c>
      <c r="P107" s="12">
        <f t="shared" si="7"/>
        <v>1.1494252873563218E-2</v>
      </c>
      <c r="Q107" s="11">
        <v>103.64216708560407</v>
      </c>
    </row>
    <row r="108" spans="1:17">
      <c r="A108" s="20" t="s">
        <v>113</v>
      </c>
      <c r="B108" s="21">
        <v>2</v>
      </c>
      <c r="C108" s="21">
        <v>0</v>
      </c>
      <c r="D108" s="21">
        <v>0</v>
      </c>
      <c r="E108" s="21">
        <v>2</v>
      </c>
      <c r="F108" s="3">
        <v>0</v>
      </c>
      <c r="G108" s="3">
        <v>0</v>
      </c>
      <c r="H108" s="3">
        <v>1</v>
      </c>
      <c r="I108" s="3">
        <v>1</v>
      </c>
      <c r="J108" s="8">
        <v>4</v>
      </c>
      <c r="K108" s="14">
        <f t="shared" si="4"/>
        <v>2.6666666666666666E-3</v>
      </c>
      <c r="L108" s="12">
        <f t="shared" si="5"/>
        <v>6.6666666666666671E-3</v>
      </c>
      <c r="M108" s="11">
        <v>2.4058232930891541</v>
      </c>
      <c r="N108" s="12">
        <f t="shared" si="6"/>
        <v>9.0090090090090089E-3</v>
      </c>
      <c r="O108" s="11">
        <v>78.69406670252188</v>
      </c>
      <c r="P108" s="12">
        <f t="shared" si="7"/>
        <v>5.7471264367816091E-3</v>
      </c>
      <c r="Q108" s="11">
        <v>107.92791583200926</v>
      </c>
    </row>
    <row r="109" spans="1:17">
      <c r="A109" s="20" t="s">
        <v>114</v>
      </c>
      <c r="B109" s="21">
        <v>4</v>
      </c>
      <c r="C109" s="21">
        <v>0</v>
      </c>
      <c r="D109" s="21">
        <v>0</v>
      </c>
      <c r="E109" s="21">
        <v>0</v>
      </c>
      <c r="F109" s="3">
        <v>0</v>
      </c>
      <c r="G109" s="3">
        <v>0</v>
      </c>
      <c r="H109" s="3">
        <v>0</v>
      </c>
      <c r="I109" s="3">
        <v>0</v>
      </c>
      <c r="J109" s="8">
        <v>4</v>
      </c>
      <c r="K109" s="14">
        <f t="shared" si="4"/>
        <v>2.6666666666666666E-3</v>
      </c>
      <c r="L109" s="12">
        <f t="shared" si="5"/>
        <v>0</v>
      </c>
      <c r="M109" s="11">
        <v>78.69406670252188</v>
      </c>
      <c r="N109" s="12">
        <f t="shared" si="6"/>
        <v>0</v>
      </c>
      <c r="O109" s="11">
        <v>78.69406670252188</v>
      </c>
      <c r="P109" s="12">
        <f t="shared" si="7"/>
        <v>0</v>
      </c>
      <c r="Q109" s="11">
        <v>107.92791583200926</v>
      </c>
    </row>
    <row r="110" spans="1:17">
      <c r="A110" s="20" t="s">
        <v>115</v>
      </c>
      <c r="B110" s="21">
        <v>3</v>
      </c>
      <c r="C110" s="21">
        <v>1</v>
      </c>
      <c r="D110" s="21">
        <v>0</v>
      </c>
      <c r="E110" s="21">
        <v>0</v>
      </c>
      <c r="F110" s="3">
        <v>0</v>
      </c>
      <c r="G110" s="3">
        <v>0</v>
      </c>
      <c r="H110" s="3">
        <v>0</v>
      </c>
      <c r="I110" s="3">
        <v>0</v>
      </c>
      <c r="J110" s="8">
        <v>4</v>
      </c>
      <c r="K110" s="14">
        <f t="shared" si="4"/>
        <v>2.6666666666666666E-3</v>
      </c>
      <c r="L110" s="12">
        <f t="shared" si="5"/>
        <v>0</v>
      </c>
      <c r="M110" s="11">
        <v>78.69406670252188</v>
      </c>
      <c r="N110" s="12">
        <f t="shared" si="6"/>
        <v>0</v>
      </c>
      <c r="O110" s="11">
        <v>78.69406670252188</v>
      </c>
      <c r="P110" s="12">
        <f t="shared" si="7"/>
        <v>0</v>
      </c>
      <c r="Q110" s="11">
        <v>107.92791583200926</v>
      </c>
    </row>
    <row r="111" spans="1:17">
      <c r="A111" s="20" t="s">
        <v>116</v>
      </c>
      <c r="B111" s="21">
        <v>2</v>
      </c>
      <c r="C111" s="21">
        <v>2</v>
      </c>
      <c r="D111" s="21">
        <v>0</v>
      </c>
      <c r="E111" s="21">
        <v>0</v>
      </c>
      <c r="F111" s="3">
        <v>0</v>
      </c>
      <c r="G111" s="3">
        <v>0</v>
      </c>
      <c r="H111" s="3">
        <v>0</v>
      </c>
      <c r="I111" s="3">
        <v>0</v>
      </c>
      <c r="J111" s="8">
        <v>4</v>
      </c>
      <c r="K111" s="14">
        <f t="shared" si="4"/>
        <v>2.6666666666666666E-3</v>
      </c>
      <c r="L111" s="12">
        <f t="shared" si="5"/>
        <v>0</v>
      </c>
      <c r="M111" s="11">
        <v>78.69406670252188</v>
      </c>
      <c r="N111" s="12">
        <f t="shared" si="6"/>
        <v>0</v>
      </c>
      <c r="O111" s="11">
        <v>78.69406670252188</v>
      </c>
      <c r="P111" s="12">
        <f t="shared" si="7"/>
        <v>0</v>
      </c>
      <c r="Q111" s="11">
        <v>107.92791583200926</v>
      </c>
    </row>
    <row r="112" spans="1:17">
      <c r="A112" s="20" t="s">
        <v>117</v>
      </c>
      <c r="B112" s="21">
        <v>0</v>
      </c>
      <c r="C112" s="21">
        <v>4</v>
      </c>
      <c r="D112" s="21">
        <v>0</v>
      </c>
      <c r="E112" s="21">
        <v>0</v>
      </c>
      <c r="F112" s="3">
        <v>0</v>
      </c>
      <c r="G112" s="3">
        <v>0</v>
      </c>
      <c r="H112" s="3">
        <v>0</v>
      </c>
      <c r="I112" s="3">
        <v>0</v>
      </c>
      <c r="J112" s="8">
        <v>4</v>
      </c>
      <c r="K112" s="14">
        <f t="shared" si="4"/>
        <v>2.6666666666666666E-3</v>
      </c>
      <c r="L112" s="12">
        <f t="shared" si="5"/>
        <v>0</v>
      </c>
      <c r="M112" s="11">
        <v>78.69406670252188</v>
      </c>
      <c r="N112" s="12">
        <f t="shared" si="6"/>
        <v>0</v>
      </c>
      <c r="O112" s="11">
        <v>78.69406670252188</v>
      </c>
      <c r="P112" s="12">
        <f t="shared" si="7"/>
        <v>0</v>
      </c>
      <c r="Q112" s="11">
        <v>107.92791583200926</v>
      </c>
    </row>
    <row r="113" spans="1:17">
      <c r="A113" s="20" t="s">
        <v>118</v>
      </c>
      <c r="B113" s="21">
        <v>23</v>
      </c>
      <c r="C113" s="21">
        <v>10</v>
      </c>
      <c r="D113" s="21">
        <v>1</v>
      </c>
      <c r="E113" s="21">
        <v>4</v>
      </c>
      <c r="F113" s="3">
        <v>0</v>
      </c>
      <c r="G113" s="3">
        <v>0</v>
      </c>
      <c r="H113" s="3">
        <v>0</v>
      </c>
      <c r="I113" s="3">
        <v>4</v>
      </c>
      <c r="J113" s="8">
        <v>38</v>
      </c>
      <c r="K113" s="14">
        <f t="shared" si="4"/>
        <v>2.5333333333333333E-2</v>
      </c>
      <c r="L113" s="12">
        <f t="shared" si="5"/>
        <v>1.3333333333333334E-2</v>
      </c>
      <c r="M113" s="11">
        <v>75.239930946215878</v>
      </c>
      <c r="N113" s="12">
        <f t="shared" si="6"/>
        <v>0</v>
      </c>
      <c r="O113" s="11">
        <v>16.577797935387</v>
      </c>
      <c r="P113" s="12">
        <f t="shared" si="7"/>
        <v>2.2988505747126436E-2</v>
      </c>
      <c r="Q113" s="11">
        <v>108.7452890106469</v>
      </c>
    </row>
    <row r="114" spans="1:17">
      <c r="A114" s="20" t="s">
        <v>119</v>
      </c>
      <c r="B114" s="21">
        <v>7</v>
      </c>
      <c r="C114" s="21">
        <v>4</v>
      </c>
      <c r="D114" s="21">
        <v>5</v>
      </c>
      <c r="E114" s="21">
        <v>5</v>
      </c>
      <c r="F114" s="3">
        <v>0</v>
      </c>
      <c r="G114" s="3">
        <v>0</v>
      </c>
      <c r="H114" s="3">
        <v>3</v>
      </c>
      <c r="I114" s="3">
        <v>2</v>
      </c>
      <c r="J114" s="8">
        <v>21</v>
      </c>
      <c r="K114" s="14">
        <f t="shared" si="4"/>
        <v>1.4E-2</v>
      </c>
      <c r="L114" s="12">
        <f t="shared" si="5"/>
        <v>1.6666666666666666E-2</v>
      </c>
      <c r="M114" s="11">
        <v>1.5130761526079539</v>
      </c>
      <c r="N114" s="12">
        <f t="shared" si="6"/>
        <v>2.7027027027027029E-2</v>
      </c>
      <c r="O114" s="11">
        <v>48.260914791006741</v>
      </c>
      <c r="P114" s="12">
        <f t="shared" si="7"/>
        <v>1.1494252873563218E-2</v>
      </c>
      <c r="Q114" s="11">
        <v>109.04127227731641</v>
      </c>
    </row>
    <row r="115" spans="1:17">
      <c r="A115" s="20" t="s">
        <v>120</v>
      </c>
      <c r="B115" s="21">
        <v>22</v>
      </c>
      <c r="C115" s="21">
        <v>7</v>
      </c>
      <c r="D115" s="21">
        <v>0</v>
      </c>
      <c r="E115" s="21">
        <v>10</v>
      </c>
      <c r="F115" s="3">
        <v>0</v>
      </c>
      <c r="G115" s="3">
        <v>0</v>
      </c>
      <c r="H115" s="3">
        <v>5</v>
      </c>
      <c r="I115" s="3">
        <v>5</v>
      </c>
      <c r="J115" s="8">
        <v>39</v>
      </c>
      <c r="K115" s="9">
        <f t="shared" si="4"/>
        <v>2.5999999999999999E-2</v>
      </c>
      <c r="L115" s="10">
        <f t="shared" si="5"/>
        <v>3.3333333333333333E-2</v>
      </c>
      <c r="M115" s="11">
        <v>4.6786620536100002E-3</v>
      </c>
      <c r="N115" s="12">
        <f t="shared" si="6"/>
        <v>4.5045045045045043E-2</v>
      </c>
      <c r="O115" s="11">
        <v>35.83463160611165</v>
      </c>
      <c r="P115" s="12">
        <f t="shared" si="7"/>
        <v>2.8735632183908046E-2</v>
      </c>
      <c r="Q115" s="11">
        <v>111.90364264533991</v>
      </c>
    </row>
    <row r="116" spans="1:17" ht="16" thickBot="1">
      <c r="A116" s="23" t="s">
        <v>121</v>
      </c>
      <c r="B116" s="24">
        <v>6</v>
      </c>
      <c r="C116" s="24">
        <v>4</v>
      </c>
      <c r="D116" s="24">
        <v>1</v>
      </c>
      <c r="E116" s="24">
        <v>2</v>
      </c>
      <c r="F116" s="24">
        <v>0</v>
      </c>
      <c r="G116" s="24">
        <v>0</v>
      </c>
      <c r="H116" s="24">
        <v>1</v>
      </c>
      <c r="I116" s="24">
        <v>1</v>
      </c>
      <c r="J116" s="25">
        <v>13</v>
      </c>
      <c r="K116" s="26">
        <f t="shared" si="4"/>
        <v>8.6666666666666663E-3</v>
      </c>
      <c r="L116" s="27">
        <f t="shared" si="5"/>
        <v>6.6666666666666671E-3</v>
      </c>
      <c r="M116" s="28">
        <v>64.068717780841752</v>
      </c>
      <c r="N116" s="27">
        <f t="shared" si="6"/>
        <v>9.0090090090090089E-3</v>
      </c>
      <c r="O116" s="28">
        <v>70.396780580007658</v>
      </c>
      <c r="P116" s="27">
        <f t="shared" si="7"/>
        <v>5.7471264367816091E-3</v>
      </c>
      <c r="Q116" s="28">
        <v>112.37256559608605</v>
      </c>
    </row>
  </sheetData>
  <mergeCells count="6">
    <mergeCell ref="A1:Q1"/>
    <mergeCell ref="B2:I2"/>
    <mergeCell ref="J2:K2"/>
    <mergeCell ref="L2:M2"/>
    <mergeCell ref="N2:O2"/>
    <mergeCell ref="P2:Q2"/>
  </mergeCells>
  <conditionalFormatting sqref="Q4:Q116">
    <cfRule type="cellIs" dxfId="2" priority="1" operator="lessThan">
      <formula>0.05</formula>
    </cfRule>
  </conditionalFormatting>
  <conditionalFormatting sqref="O4:O116">
    <cfRule type="cellIs" dxfId="1" priority="2" operator="lessThan">
      <formula>0.05</formula>
    </cfRule>
  </conditionalFormatting>
  <conditionalFormatting sqref="M4:M116">
    <cfRule type="cellIs" dxfId="0" priority="3" operator="lessThan">
      <formula>0.05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S14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Gaby</dc:creator>
  <cp:lastModifiedBy>Pepi Gonzalez</cp:lastModifiedBy>
  <dcterms:created xsi:type="dcterms:W3CDTF">2018-12-11T15:04:12Z</dcterms:created>
  <dcterms:modified xsi:type="dcterms:W3CDTF">2018-12-28T17:03:33Z</dcterms:modified>
</cp:coreProperties>
</file>