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ennahaines/Box Sync/Eisen_Lab/Publications/ATAC-seq_Pools/PlosGeneticsSubmission1/Haines2017_PlosGenetics_Revisions/"/>
    </mc:Choice>
  </mc:AlternateContent>
  <bookViews>
    <workbookView xWindow="1440" yWindow="920" windowWidth="24160" windowHeight="13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C34" i="1"/>
  <c r="C32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4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<sst xmlns="http://schemas.openxmlformats.org/spreadsheetml/2006/main" count="82" uniqueCount="44">
  <si>
    <t>Dm3</t>
  </si>
  <si>
    <t>Sample</t>
  </si>
  <si>
    <t>All reads</t>
  </si>
  <si>
    <t>unique concordant read pairs</t>
  </si>
  <si>
    <t>% Overall Alignment Rate (including multiple)</t>
  </si>
  <si>
    <t>ME_JH_112315_1105-ATACSlice2-01-20a</t>
  </si>
  <si>
    <t>ME_JH_112315_1105-ATACSlice2-02-20p</t>
  </si>
  <si>
    <t>ME_JH_112315_1105-ATACSlice2-5-1A</t>
  </si>
  <si>
    <t>ME_JH_112315_1105-ATACSlice2-6-1p</t>
  </si>
  <si>
    <t>ME_JH_112315_1105-ATACSlice2-7-10whole</t>
  </si>
  <si>
    <t>ME_JH_112315_1109-ATACSlice03-01-20Ant</t>
  </si>
  <si>
    <t>ME_JH_112315_1109-ATACSlice03-02-20Post</t>
  </si>
  <si>
    <t>ME_JH_112315_1109-ATACSlice03-03-1plus2</t>
  </si>
  <si>
    <t>ME_JH_112315_1109-ATACSlice03-04-10whole</t>
  </si>
  <si>
    <t>Normalization</t>
  </si>
  <si>
    <t>Normalization Factor</t>
  </si>
  <si>
    <t>Normalization Method</t>
  </si>
  <si>
    <t>10M D.mel Mapped reads</t>
  </si>
  <si>
    <t>011617_081817_RemDUP_041217_Bowtie2_ME_JH_112315_1105-ATACSlice2-02-20p_shifted.bed</t>
  </si>
  <si>
    <t>  </t>
  </si>
  <si>
    <t>011617_081817_RemDUP_041217_Bowtie2_ME_JH_112315_1105-ATACSlice2-5-1A_shifted.bed</t>
  </si>
  <si>
    <t>011617_081817_RemDUP_041217_Bowtie2_ME_JH_112315_1105-ATACSlice2-6-1p_shifted.bed</t>
  </si>
  <si>
    <t>011617_081817_RemDUP_041217_Bowtie2_ME_JH_112315_1105-ATACSlice2-7-10whole_shifted.bed</t>
  </si>
  <si>
    <t> </t>
  </si>
  <si>
    <t>011617_081817_RemDUP_041217_Bowtie2_ME_JH_112315_1109-ATACSlice03-01-20Ant_shifted.bed</t>
  </si>
  <si>
    <t>011617_081817_RemDUP_041217_Bowtie2_ME_JH_112315_1109-ATACSlice03-02-20Post_shifted.bed</t>
  </si>
  <si>
    <t>011617_081817_RemDUP_041217_Bowtie2_ME_JH_112315_1109-ATACSlice03-03-1plus2_shifted.bed</t>
  </si>
  <si>
    <t>011617_081817_RemDUP_041217_Bowtie2_ME_JH_112315_1109-ATACSlice03-04-10whole_shifted.bed</t>
  </si>
  <si>
    <t>011617_101117_RemDUP_PE_041217_Bowtie2_ME_JH_112315_1105-ATACSlice2-01-20a_shifted.bed</t>
  </si>
  <si>
    <t>011617_081817_RemDUP_041217_Bowtie2_ME_JH_112315_1105-ATACSlice2-02-20p_shifted_lessthan130.bed</t>
  </si>
  <si>
    <t>011617_081817_RemDUP_041217_Bowtie2_ME_JH_112315_1105-ATACSlice2-5-1A_shifted_lessthan130.bed</t>
  </si>
  <si>
    <t>011617_081817_RemDUP_041217_Bowtie2_ME_JH_112315_1105-ATACSlice2-6-1p_shifted_lessthan130.bed</t>
  </si>
  <si>
    <t>011617_081817_RemDUP_041217_Bowtie2_ME_JH_112315_1105-ATACSlice2-7-10whole_shifted_lessthan130.bed</t>
  </si>
  <si>
    <t>011617_081817_RemDUP_041217_Bowtie2_ME_JH_112315_1109-ATACSlice03-01-20Ant_shifted_lessthan130.bed</t>
  </si>
  <si>
    <t>011617_081817_RemDUP_041217_Bowtie2_ME_JH_112315_1109-ATACSlice03-02-20Post_shifted_lessthan130.bed</t>
  </si>
  <si>
    <t>011617_081817_RemDUP_041217_Bowtie2_ME_JH_112315_1109-ATACSlice03-03-1plus2_shifted_lessthan130.bed</t>
  </si>
  <si>
    <t>011617_081817_RemDUP_041217_Bowtie2_ME_JH_112315_1109-ATACSlice03-04-10whole_shifted_lessthan130.bed</t>
  </si>
  <si>
    <t>011617_101117_RemDUP_PE_041217_Bowtie2_ME_JH_112315_1105-ATACSlice2-01-20a_shifted_lessthan130.bed</t>
  </si>
  <si>
    <t>011718_MERGED_2reps_081817_RemDUP_041217_Bowtie2_ME_JH_112315_10whole_shifted_lessthan130.bed</t>
  </si>
  <si>
    <t>011718_MERGED_2reps_081817_RemDUP_041217_Bowtie2_ME_JH_112315_20Ant_shifted_lessthan130.bed</t>
  </si>
  <si>
    <t>011718_MERGED_2reps_081817_RemDUP_041217_Bowtie2_ME_JH_112315_20Post_shifted_lessthan130.bed</t>
  </si>
  <si>
    <t>1M D.mel Mapped reads</t>
  </si>
  <si>
    <t xml:space="preserve"> </t>
  </si>
  <si>
    <t>Final Read pairs (filtered for quality score + dup removed)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</si>
</sst>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Menlo"/>
    </font>
    <font>
      <sz val="11"/>
      <color rgb="FFFF0000"/>
      <name val="Menl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3" borderId="0" xfId="0" applyFont="1" applyFill="1"/>
    <xf numFmtId="0" fontId="1" fillId="3" borderId="0" xfId="0" applyNumberFormat="1" applyFont="1" applyFill="1" applyAlignment="1">
      <alignment wrapText="1"/>
    </xf>
    <xf numFmtId="0" fontId="0" fillId="0" borderId="0" xfId="0" applyNumberFormat="1"/>
    <xf numFmtId="0" fontId="3" fillId="0" borderId="0" xfId="0" applyFont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NumberFormat="1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5" borderId="1" xfId="0" applyNumberFormat="1" applyFill="1" applyBorder="1"/>
    <xf numFmtId="0" fontId="0" fillId="5" borderId="1" xfId="0" applyFont="1" applyFill="1" applyBorder="1"/>
    <xf numFmtId="0" fontId="0" fillId="6" borderId="1" xfId="0" applyFill="1" applyBorder="1"/>
    <xf numFmtId="0" fontId="0" fillId="6" borderId="1" xfId="0" applyFont="1" applyFill="1" applyBorder="1"/>
    <xf numFmtId="0" fontId="0" fillId="6" borderId="1" xfId="0" applyNumberFormat="1" applyFill="1" applyBorder="1"/>
    <xf numFmtId="0" fontId="0" fillId="7" borderId="1" xfId="0" applyFill="1" applyBorder="1"/>
    <xf numFmtId="0" fontId="0" fillId="7" borderId="1" xfId="0" applyFont="1" applyFill="1" applyBorder="1"/>
    <xf numFmtId="0" fontId="0" fillId="7" borderId="1" xfId="0" applyNumberFormat="1" applyFill="1" applyBorder="1"/>
    <xf numFmtId="0" fontId="0" fillId="2" borderId="0" xfId="0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workbookViewId="0">
      <selection activeCell="J15" sqref="J15:N43"/>
    </sheetView>
  </sheetViews>
  <sheetFormatPr baseColWidth="10" defaultRowHeight="16" x14ac:dyDescent="0.2"/>
  <cols>
    <col min="1" max="1" width="97.83203125" bestFit="1" customWidth="1"/>
    <col min="2" max="2" width="20.83203125" customWidth="1"/>
    <col min="3" max="3" width="25.5" bestFit="1" customWidth="1"/>
    <col min="4" max="4" width="22.33203125" bestFit="1" customWidth="1"/>
  </cols>
  <sheetData>
    <row r="1" spans="1:10" x14ac:dyDescent="0.2">
      <c r="C1" s="18" t="s">
        <v>0</v>
      </c>
      <c r="D1" s="18"/>
    </row>
    <row r="2" spans="1:10" ht="32" x14ac:dyDescent="0.2">
      <c r="A2" s="1" t="s">
        <v>1</v>
      </c>
      <c r="B2" s="1" t="s">
        <v>2</v>
      </c>
      <c r="C2" s="1" t="s">
        <v>3</v>
      </c>
      <c r="D2" s="2" t="s">
        <v>4</v>
      </c>
    </row>
    <row r="3" spans="1:10" x14ac:dyDescent="0.2">
      <c r="A3" t="s">
        <v>5</v>
      </c>
      <c r="B3">
        <v>36984564</v>
      </c>
      <c r="C3">
        <v>7150892</v>
      </c>
      <c r="D3" s="3">
        <v>92.69</v>
      </c>
    </row>
    <row r="4" spans="1:10" x14ac:dyDescent="0.2">
      <c r="A4" t="s">
        <v>6</v>
      </c>
      <c r="B4">
        <v>19383698</v>
      </c>
      <c r="C4">
        <v>3825922</v>
      </c>
      <c r="D4" s="3">
        <v>96.75</v>
      </c>
    </row>
    <row r="5" spans="1:10" x14ac:dyDescent="0.2">
      <c r="A5" t="s">
        <v>7</v>
      </c>
      <c r="B5">
        <v>38641395</v>
      </c>
      <c r="C5">
        <v>11791951</v>
      </c>
      <c r="D5" s="3">
        <v>91.54</v>
      </c>
    </row>
    <row r="6" spans="1:10" x14ac:dyDescent="0.2">
      <c r="A6" t="s">
        <v>8</v>
      </c>
      <c r="B6">
        <v>38796161</v>
      </c>
      <c r="C6">
        <v>12329309</v>
      </c>
      <c r="D6" s="3">
        <f>0.7282*100</f>
        <v>72.819999999999993</v>
      </c>
    </row>
    <row r="7" spans="1:10" x14ac:dyDescent="0.2">
      <c r="A7" t="s">
        <v>9</v>
      </c>
      <c r="B7">
        <v>47244276</v>
      </c>
      <c r="C7">
        <v>12744976</v>
      </c>
      <c r="D7" s="3">
        <f>0.9768*100</f>
        <v>97.68</v>
      </c>
    </row>
    <row r="8" spans="1:10" x14ac:dyDescent="0.2">
      <c r="A8" t="s">
        <v>10</v>
      </c>
      <c r="B8">
        <v>50087614</v>
      </c>
      <c r="C8">
        <v>16922406</v>
      </c>
      <c r="D8" s="3">
        <f>0.95*100</f>
        <v>95</v>
      </c>
    </row>
    <row r="9" spans="1:10" x14ac:dyDescent="0.2">
      <c r="A9" t="s">
        <v>11</v>
      </c>
      <c r="B9">
        <v>34457240</v>
      </c>
      <c r="C9">
        <v>4056100</v>
      </c>
      <c r="D9" s="3">
        <f>0.3815*100</f>
        <v>38.15</v>
      </c>
    </row>
    <row r="10" spans="1:10" x14ac:dyDescent="0.2">
      <c r="A10" t="s">
        <v>12</v>
      </c>
      <c r="B10">
        <v>42215974</v>
      </c>
      <c r="C10">
        <v>7688333</v>
      </c>
      <c r="D10" s="3">
        <f>0.5463*100</f>
        <v>54.63</v>
      </c>
    </row>
    <row r="11" spans="1:10" x14ac:dyDescent="0.2">
      <c r="A11" t="s">
        <v>13</v>
      </c>
      <c r="B11">
        <v>43706348</v>
      </c>
      <c r="C11">
        <v>14554768</v>
      </c>
      <c r="D11" s="3">
        <f>0.9669*100</f>
        <v>96.69</v>
      </c>
    </row>
    <row r="12" spans="1:10" x14ac:dyDescent="0.2">
      <c r="D12" s="3"/>
    </row>
    <row r="13" spans="1:10" ht="48" x14ac:dyDescent="0.2">
      <c r="A13" s="5" t="s">
        <v>14</v>
      </c>
      <c r="B13" s="6" t="s">
        <v>43</v>
      </c>
      <c r="C13" s="5" t="s">
        <v>15</v>
      </c>
      <c r="D13" s="7" t="s">
        <v>16</v>
      </c>
    </row>
    <row r="14" spans="1:10" x14ac:dyDescent="0.2">
      <c r="A14" s="8" t="s">
        <v>18</v>
      </c>
      <c r="B14" s="9">
        <v>3491390</v>
      </c>
      <c r="C14" s="8">
        <f>1000000/B14</f>
        <v>0.28641887614961375</v>
      </c>
      <c r="D14" s="10" t="s">
        <v>41</v>
      </c>
    </row>
    <row r="15" spans="1:10" x14ac:dyDescent="0.2">
      <c r="A15" s="8" t="s">
        <v>20</v>
      </c>
      <c r="B15" s="11">
        <v>4042933</v>
      </c>
      <c r="C15" s="8">
        <f t="shared" ref="C15:C31" si="0">1000000/B15</f>
        <v>0.24734518232184408</v>
      </c>
      <c r="D15" s="10" t="s">
        <v>41</v>
      </c>
      <c r="J15" s="4"/>
    </row>
    <row r="16" spans="1:10" x14ac:dyDescent="0.2">
      <c r="A16" s="8" t="s">
        <v>21</v>
      </c>
      <c r="B16" s="11">
        <v>1015137</v>
      </c>
      <c r="C16" s="8">
        <f t="shared" si="0"/>
        <v>0.98508871216397398</v>
      </c>
      <c r="D16" s="10" t="s">
        <v>41</v>
      </c>
      <c r="I16" s="4" t="s">
        <v>19</v>
      </c>
    </row>
    <row r="17" spans="1:9" x14ac:dyDescent="0.2">
      <c r="A17" s="8" t="s">
        <v>22</v>
      </c>
      <c r="B17" s="11">
        <v>9653037</v>
      </c>
      <c r="C17" s="8">
        <f t="shared" si="0"/>
        <v>0.10359434030968699</v>
      </c>
      <c r="D17" s="10" t="s">
        <v>41</v>
      </c>
      <c r="I17" s="4" t="s">
        <v>19</v>
      </c>
    </row>
    <row r="18" spans="1:9" x14ac:dyDescent="0.2">
      <c r="A18" s="8" t="s">
        <v>24</v>
      </c>
      <c r="B18" s="11">
        <v>15012534</v>
      </c>
      <c r="C18" s="8">
        <f t="shared" si="0"/>
        <v>6.6611006509627216E-2</v>
      </c>
      <c r="D18" s="10" t="s">
        <v>41</v>
      </c>
      <c r="I18" s="4" t="s">
        <v>19</v>
      </c>
    </row>
    <row r="19" spans="1:9" x14ac:dyDescent="0.2">
      <c r="A19" s="8" t="s">
        <v>25</v>
      </c>
      <c r="B19" s="11">
        <v>3214310</v>
      </c>
      <c r="C19" s="8">
        <f t="shared" si="0"/>
        <v>0.31110876051158726</v>
      </c>
      <c r="D19" s="10" t="s">
        <v>41</v>
      </c>
      <c r="I19" s="4" t="s">
        <v>23</v>
      </c>
    </row>
    <row r="20" spans="1:9" x14ac:dyDescent="0.2">
      <c r="A20" s="8" t="s">
        <v>26</v>
      </c>
      <c r="B20" s="11">
        <v>6400186</v>
      </c>
      <c r="C20" s="8">
        <f t="shared" si="0"/>
        <v>0.15624545911634444</v>
      </c>
      <c r="D20" s="10" t="s">
        <v>41</v>
      </c>
      <c r="I20" s="4" t="s">
        <v>19</v>
      </c>
    </row>
    <row r="21" spans="1:9" x14ac:dyDescent="0.2">
      <c r="A21" s="8" t="s">
        <v>27</v>
      </c>
      <c r="B21" s="11">
        <v>12997325</v>
      </c>
      <c r="C21" s="8">
        <f t="shared" si="0"/>
        <v>7.6938908583112295E-2</v>
      </c>
      <c r="D21" s="10" t="s">
        <v>41</v>
      </c>
      <c r="I21" s="4" t="s">
        <v>19</v>
      </c>
    </row>
    <row r="22" spans="1:9" x14ac:dyDescent="0.2">
      <c r="A22" s="8" t="s">
        <v>28</v>
      </c>
      <c r="B22" s="11">
        <v>5863659</v>
      </c>
      <c r="C22" s="8">
        <f t="shared" si="0"/>
        <v>0.17054197728756054</v>
      </c>
      <c r="D22" s="10" t="s">
        <v>41</v>
      </c>
      <c r="I22" s="4" t="s">
        <v>23</v>
      </c>
    </row>
    <row r="23" spans="1:9" x14ac:dyDescent="0.2">
      <c r="A23" s="15" t="s">
        <v>29</v>
      </c>
      <c r="B23" s="16">
        <v>1180552</v>
      </c>
      <c r="C23" s="15">
        <f t="shared" si="0"/>
        <v>0.8470613746789637</v>
      </c>
      <c r="D23" s="17" t="s">
        <v>41</v>
      </c>
      <c r="I23" s="4" t="s">
        <v>19</v>
      </c>
    </row>
    <row r="24" spans="1:9" x14ac:dyDescent="0.2">
      <c r="A24" s="15" t="s">
        <v>30</v>
      </c>
      <c r="B24" s="16">
        <v>1012989</v>
      </c>
      <c r="C24" s="15">
        <f t="shared" si="0"/>
        <v>0.98717755079275293</v>
      </c>
      <c r="D24" s="17" t="s">
        <v>41</v>
      </c>
    </row>
    <row r="25" spans="1:9" x14ac:dyDescent="0.2">
      <c r="A25" s="15" t="s">
        <v>31</v>
      </c>
      <c r="B25" s="16">
        <v>273532</v>
      </c>
      <c r="C25" s="15">
        <f t="shared" si="0"/>
        <v>3.6558793852273226</v>
      </c>
      <c r="D25" s="17" t="s">
        <v>41</v>
      </c>
      <c r="I25" s="4" t="s">
        <v>19</v>
      </c>
    </row>
    <row r="26" spans="1:9" x14ac:dyDescent="0.2">
      <c r="A26" s="15" t="s">
        <v>32</v>
      </c>
      <c r="B26" s="16">
        <v>2752608</v>
      </c>
      <c r="C26" s="15">
        <f t="shared" si="0"/>
        <v>0.36329183087457423</v>
      </c>
      <c r="D26" s="17" t="s">
        <v>41</v>
      </c>
      <c r="I26" s="4" t="s">
        <v>19</v>
      </c>
    </row>
    <row r="27" spans="1:9" x14ac:dyDescent="0.2">
      <c r="A27" s="15" t="s">
        <v>33</v>
      </c>
      <c r="B27" s="16">
        <v>5813225</v>
      </c>
      <c r="C27" s="15">
        <f t="shared" si="0"/>
        <v>0.17202155430075389</v>
      </c>
      <c r="D27" s="17" t="s">
        <v>41</v>
      </c>
      <c r="I27" s="4" t="s">
        <v>23</v>
      </c>
    </row>
    <row r="28" spans="1:9" x14ac:dyDescent="0.2">
      <c r="A28" s="15" t="s">
        <v>34</v>
      </c>
      <c r="B28" s="16">
        <v>1085386</v>
      </c>
      <c r="C28" s="15">
        <f t="shared" si="0"/>
        <v>0.92133121304310173</v>
      </c>
      <c r="D28" s="17" t="s">
        <v>41</v>
      </c>
      <c r="I28" s="4" t="s">
        <v>19</v>
      </c>
    </row>
    <row r="29" spans="1:9" x14ac:dyDescent="0.2">
      <c r="A29" s="15" t="s">
        <v>35</v>
      </c>
      <c r="B29" s="16">
        <v>2233399</v>
      </c>
      <c r="C29" s="15">
        <f t="shared" si="0"/>
        <v>0.44774802890123977</v>
      </c>
      <c r="D29" s="17" t="s">
        <v>41</v>
      </c>
      <c r="I29" s="4" t="s">
        <v>19</v>
      </c>
    </row>
    <row r="30" spans="1:9" x14ac:dyDescent="0.2">
      <c r="A30" s="15" t="s">
        <v>36</v>
      </c>
      <c r="B30" s="16">
        <v>3579281</v>
      </c>
      <c r="C30" s="15">
        <f t="shared" si="0"/>
        <v>0.27938572020470032</v>
      </c>
      <c r="D30" s="17" t="s">
        <v>41</v>
      </c>
      <c r="I30" s="4" t="s">
        <v>19</v>
      </c>
    </row>
    <row r="31" spans="1:9" x14ac:dyDescent="0.2">
      <c r="A31" s="15" t="s">
        <v>37</v>
      </c>
      <c r="B31" s="16">
        <v>2098610</v>
      </c>
      <c r="C31" s="15">
        <f t="shared" si="0"/>
        <v>0.47650587770000141</v>
      </c>
      <c r="D31" s="17" t="s">
        <v>41</v>
      </c>
      <c r="I31" s="4" t="s">
        <v>19</v>
      </c>
    </row>
    <row r="32" spans="1:9" x14ac:dyDescent="0.2">
      <c r="A32" s="12" t="s">
        <v>38</v>
      </c>
      <c r="B32" s="13">
        <v>6331889</v>
      </c>
      <c r="C32" s="12">
        <f>10000000/B32</f>
        <v>1.5793075336601763</v>
      </c>
      <c r="D32" s="14" t="s">
        <v>17</v>
      </c>
      <c r="I32" s="4" t="s">
        <v>19</v>
      </c>
    </row>
    <row r="33" spans="1:9" x14ac:dyDescent="0.2">
      <c r="A33" s="12" t="s">
        <v>39</v>
      </c>
      <c r="B33" s="13">
        <v>7911835</v>
      </c>
      <c r="C33" s="12">
        <f t="shared" ref="C33:C34" si="1">10000000/B33</f>
        <v>1.2639292907397588</v>
      </c>
      <c r="D33" s="14" t="s">
        <v>17</v>
      </c>
      <c r="I33" s="4" t="s">
        <v>19</v>
      </c>
    </row>
    <row r="34" spans="1:9" x14ac:dyDescent="0.2">
      <c r="A34" s="12" t="s">
        <v>40</v>
      </c>
      <c r="B34" s="13">
        <v>2265938</v>
      </c>
      <c r="C34" s="12">
        <f t="shared" si="1"/>
        <v>4.4131834145506188</v>
      </c>
      <c r="D34" s="14" t="s">
        <v>17</v>
      </c>
      <c r="I34" s="4" t="s">
        <v>19</v>
      </c>
    </row>
    <row r="35" spans="1:9" x14ac:dyDescent="0.2">
      <c r="I35" s="4" t="s">
        <v>19</v>
      </c>
    </row>
    <row r="36" spans="1:9" x14ac:dyDescent="0.2">
      <c r="I36" s="4" t="s">
        <v>19</v>
      </c>
    </row>
    <row r="37" spans="1:9" x14ac:dyDescent="0.2">
      <c r="E37" t="s">
        <v>42</v>
      </c>
      <c r="I37" s="4" t="s">
        <v>23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2017-09-26T01:13:31Z</dcterms:created>
  <dcterms:modified xsi:type="dcterms:W3CDTF">2018-02-16T00:50:09Z</dcterms:modified>
</cp:coreProperties>
</file>