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dangorelick/GorelickLab Google Drive/gper/PLOS Genetics/PLOS Gen final figures/"/>
    </mc:Choice>
  </mc:AlternateContent>
  <bookViews>
    <workbookView xWindow="1620" yWindow="460" windowWidth="45900" windowHeight="23360" tabRatio="500"/>
  </bookViews>
  <sheets>
    <sheet name="data for Fig 1" sheetId="1" r:id="rId1"/>
    <sheet name="data for Fig 2" sheetId="2" r:id="rId2"/>
    <sheet name="data for Fig S1" sheetId="3" r:id="rId3"/>
    <sheet name="data for Fig 3" sheetId="4" r:id="rId4"/>
    <sheet name="data for Fig S5" sheetId="7" r:id="rId5"/>
    <sheet name="data for Fig 5" sheetId="5" r:id="rId6"/>
    <sheet name="data for Fig S7" sheetId="6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6" i="1" l="1"/>
  <c r="AF45" i="1"/>
  <c r="AE46" i="1"/>
  <c r="AE45" i="1"/>
  <c r="AD46" i="1"/>
  <c r="AD45" i="1"/>
  <c r="AF37" i="1"/>
  <c r="AF38" i="1"/>
  <c r="AE38" i="1"/>
  <c r="AE37" i="1"/>
  <c r="AD38" i="1"/>
  <c r="AD37" i="1"/>
  <c r="AF25" i="1"/>
  <c r="AE25" i="1"/>
  <c r="AD25" i="1"/>
  <c r="AF12" i="1"/>
  <c r="AE12" i="1"/>
  <c r="AD12" i="1"/>
  <c r="AF9" i="1"/>
  <c r="AE9" i="1"/>
  <c r="AD9" i="1"/>
  <c r="AD60" i="1"/>
  <c r="AD58" i="1"/>
  <c r="AE60" i="1"/>
  <c r="AF60" i="1"/>
  <c r="AD59" i="1"/>
  <c r="AE59" i="1"/>
  <c r="AF59" i="1"/>
  <c r="AD57" i="1"/>
  <c r="AD55" i="1"/>
  <c r="AE57" i="1"/>
  <c r="AF57" i="1"/>
  <c r="AD56" i="1"/>
  <c r="AE56" i="1"/>
  <c r="AF56" i="1"/>
  <c r="AD54" i="1"/>
  <c r="AD52" i="1"/>
  <c r="AE54" i="1"/>
  <c r="AF54" i="1"/>
  <c r="AD53" i="1"/>
  <c r="AE53" i="1"/>
  <c r="AF53" i="1"/>
  <c r="AG24" i="6"/>
  <c r="AF24" i="6"/>
  <c r="AG23" i="6"/>
  <c r="AH23" i="6"/>
  <c r="AI23" i="6"/>
  <c r="AF23" i="6"/>
  <c r="AG22" i="6"/>
  <c r="AF22" i="6"/>
  <c r="AG21" i="6"/>
  <c r="AH21" i="6"/>
  <c r="AI21" i="6"/>
  <c r="AF21" i="6"/>
  <c r="AG20" i="6"/>
  <c r="AF20" i="6"/>
  <c r="AG19" i="6"/>
  <c r="AH19" i="6"/>
  <c r="AI19" i="6"/>
  <c r="AF19" i="6"/>
  <c r="AH16" i="7"/>
  <c r="AH15" i="7"/>
  <c r="AH14" i="7"/>
  <c r="AH13" i="7"/>
  <c r="AI16" i="7"/>
  <c r="AI15" i="7"/>
  <c r="AJ16" i="7"/>
  <c r="AK16" i="7"/>
  <c r="AJ14" i="7"/>
  <c r="AK14" i="7"/>
  <c r="AI12" i="7"/>
  <c r="AH12" i="7"/>
  <c r="AI11" i="7"/>
  <c r="AJ11" i="7"/>
  <c r="AK11" i="7"/>
  <c r="AH11" i="7"/>
  <c r="AI10" i="7"/>
  <c r="AJ10" i="7"/>
  <c r="AK10" i="7"/>
  <c r="AH10" i="7"/>
  <c r="AI9" i="7"/>
  <c r="AH9" i="7"/>
  <c r="AI8" i="7"/>
  <c r="AJ8" i="7"/>
  <c r="AK8" i="7"/>
  <c r="AH8" i="7"/>
  <c r="AI7" i="7"/>
  <c r="AJ7" i="7"/>
  <c r="AK7" i="7"/>
  <c r="AH7" i="7"/>
  <c r="AI6" i="7"/>
  <c r="AH6" i="7"/>
  <c r="AI5" i="7"/>
  <c r="AJ5" i="7"/>
  <c r="AK5" i="7"/>
  <c r="AH5" i="7"/>
  <c r="AI4" i="7"/>
  <c r="AH4" i="7"/>
  <c r="AI3" i="7"/>
  <c r="AJ3" i="7"/>
  <c r="AK3" i="7"/>
  <c r="AH3" i="7"/>
  <c r="AI2" i="7"/>
  <c r="AJ2" i="7"/>
  <c r="AK2" i="7"/>
  <c r="AH2" i="7"/>
  <c r="AF13" i="6"/>
  <c r="AF11" i="6"/>
  <c r="AG13" i="6"/>
  <c r="AF12" i="6"/>
  <c r="AH13" i="6"/>
  <c r="AE13" i="6"/>
  <c r="AG12" i="6"/>
  <c r="AH12" i="6"/>
  <c r="AE12" i="6"/>
  <c r="AE11" i="6"/>
  <c r="AF10" i="6"/>
  <c r="AF8" i="6"/>
  <c r="AG10" i="6"/>
  <c r="AF9" i="6"/>
  <c r="AH10" i="6"/>
  <c r="AE10" i="6"/>
  <c r="AG9" i="6"/>
  <c r="AH9" i="6"/>
  <c r="AE9" i="6"/>
  <c r="AE8" i="6"/>
  <c r="AF7" i="6"/>
  <c r="AF5" i="6"/>
  <c r="AG7" i="6"/>
  <c r="AF6" i="6"/>
  <c r="AH7" i="6"/>
  <c r="AE7" i="6"/>
  <c r="AG6" i="6"/>
  <c r="AH6" i="6"/>
  <c r="AE6" i="6"/>
  <c r="AE5" i="6"/>
  <c r="AF4" i="6"/>
  <c r="AF2" i="6"/>
  <c r="AG4" i="6"/>
  <c r="AH4" i="6"/>
  <c r="AE4" i="6"/>
  <c r="AF3" i="6"/>
  <c r="AG3" i="6"/>
  <c r="AH3" i="6"/>
  <c r="AE3" i="6"/>
  <c r="AE2" i="6"/>
  <c r="AH13" i="5"/>
  <c r="AH12" i="5"/>
  <c r="AI13" i="5"/>
  <c r="AJ13" i="5"/>
  <c r="AH11" i="5"/>
  <c r="AH10" i="5"/>
  <c r="AI11" i="5"/>
  <c r="AJ11" i="5"/>
  <c r="AH9" i="5"/>
  <c r="AH8" i="5"/>
  <c r="AI9" i="5"/>
  <c r="AJ9" i="5"/>
  <c r="AH7" i="5"/>
  <c r="AH6" i="5"/>
  <c r="AI7" i="5"/>
  <c r="AJ7" i="5"/>
  <c r="AH5" i="5"/>
  <c r="AH4" i="5"/>
  <c r="AI5" i="5"/>
  <c r="AJ5" i="5"/>
  <c r="AH3" i="5"/>
  <c r="AH2" i="5"/>
  <c r="AI3" i="5"/>
  <c r="AJ3" i="5"/>
  <c r="AF75" i="4"/>
  <c r="AF74" i="4"/>
  <c r="AG74" i="4"/>
  <c r="AH74" i="4"/>
  <c r="AF73" i="4"/>
  <c r="AG73" i="4"/>
  <c r="AH73" i="4"/>
  <c r="AF72" i="4"/>
  <c r="AF71" i="4"/>
  <c r="AG71" i="4"/>
  <c r="AH71" i="4"/>
  <c r="AF70" i="4"/>
  <c r="AG70" i="4"/>
  <c r="AH70" i="4"/>
  <c r="AG68" i="4"/>
  <c r="AH68" i="4"/>
  <c r="AG67" i="4"/>
  <c r="AH67" i="4"/>
  <c r="AG64" i="4"/>
  <c r="AH64" i="4"/>
  <c r="AG63" i="4"/>
  <c r="AH63" i="4"/>
  <c r="AG61" i="4"/>
  <c r="AH61" i="4"/>
  <c r="AG60" i="4"/>
  <c r="AH60" i="4"/>
  <c r="AG58" i="4"/>
  <c r="AH58" i="4"/>
  <c r="AG57" i="4"/>
  <c r="AH57" i="4"/>
  <c r="AG54" i="4"/>
  <c r="AH54" i="4"/>
  <c r="AG53" i="4"/>
  <c r="AH53" i="4"/>
  <c r="AG51" i="4"/>
  <c r="AH51" i="4"/>
  <c r="AG50" i="4"/>
  <c r="AH50" i="4"/>
  <c r="AG48" i="4"/>
  <c r="AH48" i="4"/>
  <c r="AG47" i="4"/>
  <c r="AH47" i="4"/>
  <c r="AG45" i="4"/>
  <c r="AH45" i="4"/>
  <c r="AG44" i="4"/>
  <c r="AH44" i="4"/>
  <c r="AF39" i="4"/>
  <c r="AF38" i="4"/>
  <c r="AG38" i="4"/>
  <c r="AH38" i="4"/>
  <c r="AF37" i="4"/>
  <c r="AF36" i="4"/>
  <c r="AG36" i="4"/>
  <c r="AH36" i="4"/>
  <c r="AF35" i="4"/>
  <c r="AF34" i="4"/>
  <c r="AG34" i="4"/>
  <c r="AH34" i="4"/>
  <c r="AF33" i="4"/>
  <c r="AF32" i="4"/>
  <c r="AG33" i="4"/>
  <c r="AH33" i="4"/>
  <c r="AF31" i="4"/>
  <c r="AF30" i="4"/>
  <c r="AG30" i="4"/>
  <c r="AH30" i="4"/>
  <c r="AF29" i="4"/>
  <c r="AF28" i="4"/>
  <c r="AG28" i="4"/>
  <c r="AH28" i="4"/>
  <c r="AF26" i="4"/>
  <c r="AF25" i="4"/>
  <c r="AG26" i="4"/>
  <c r="AH26" i="4"/>
  <c r="AF24" i="4"/>
  <c r="AF23" i="4"/>
  <c r="AG24" i="4"/>
  <c r="AH24" i="4"/>
  <c r="AF22" i="4"/>
  <c r="AF21" i="4"/>
  <c r="AG22" i="4"/>
  <c r="AH22" i="4"/>
  <c r="AF20" i="4"/>
  <c r="AF19" i="4"/>
  <c r="AG19" i="4"/>
  <c r="AH19" i="4"/>
  <c r="AF18" i="4"/>
  <c r="AF17" i="4"/>
  <c r="AG18" i="4"/>
  <c r="AH18" i="4"/>
  <c r="AF16" i="4"/>
  <c r="AF15" i="4"/>
  <c r="AG16" i="4"/>
  <c r="AH16" i="4"/>
  <c r="AF13" i="4"/>
  <c r="AF12" i="4"/>
  <c r="AG12" i="4"/>
  <c r="AH12" i="4"/>
  <c r="AF11" i="4"/>
  <c r="AF10" i="4"/>
  <c r="AG10" i="4"/>
  <c r="AH10" i="4"/>
  <c r="AF9" i="4"/>
  <c r="AF8" i="4"/>
  <c r="AG8" i="4"/>
  <c r="AH8" i="4"/>
  <c r="AF7" i="4"/>
  <c r="AF6" i="4"/>
  <c r="AG7" i="4"/>
  <c r="AH7" i="4"/>
  <c r="AG5" i="4"/>
  <c r="AH5" i="4"/>
  <c r="AG3" i="4"/>
  <c r="AH3" i="4"/>
  <c r="AG3" i="3"/>
  <c r="AG5" i="3"/>
  <c r="AG7" i="3"/>
  <c r="AH7" i="3"/>
  <c r="AH5" i="3"/>
  <c r="AH3" i="3"/>
  <c r="AI28" i="2"/>
  <c r="AI27" i="2"/>
  <c r="AJ28" i="2"/>
  <c r="AK28" i="2"/>
  <c r="AI26" i="2"/>
  <c r="AI25" i="2"/>
  <c r="AJ25" i="2"/>
  <c r="AK25" i="2"/>
  <c r="AI24" i="2"/>
  <c r="AI23" i="2"/>
  <c r="AJ24" i="2"/>
  <c r="AK24" i="2"/>
</calcChain>
</file>

<file path=xl/sharedStrings.xml><?xml version="1.0" encoding="utf-8"?>
<sst xmlns="http://schemas.openxmlformats.org/spreadsheetml/2006/main" count="2818" uniqueCount="188">
  <si>
    <t>experiment.date</t>
  </si>
  <si>
    <t>gene</t>
  </si>
  <si>
    <t>allele</t>
  </si>
  <si>
    <t>genotype</t>
  </si>
  <si>
    <t>clutch</t>
  </si>
  <si>
    <t>treatment</t>
  </si>
  <si>
    <t>dose</t>
  </si>
  <si>
    <t>heart.rate.1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</si>
  <si>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</si>
  <si>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</si>
  <si>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</si>
  <si>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</si>
  <si>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</si>
  <si>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</si>
  <si>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</si>
  <si>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</si>
  <si>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</si>
  <si>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</si>
  <si>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</si>
  <si>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</si>
  <si>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</si>
  <si>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</si>
  <si>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</si>
  <si>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</si>
  <si>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</si>
  <si>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</si>
  <si>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</si>
  <si>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</si>
  <si>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</si>
  <si>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</si>
  <si>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</si>
  <si>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transgenic.background</t>
  </si>
  <si>
    <t>strain.background</t>
  </si>
  <si>
    <t>Notes</t>
  </si>
  <si>
    <t>mean.day</t>
  </si>
  <si>
    <t>mean[treatment-vehicle]</t>
  </si>
  <si>
    <t>percent change vs vehicle</t>
  </si>
  <si>
    <t>6.20.13</t>
  </si>
  <si>
    <t>wildtype</t>
  </si>
  <si>
    <t>A</t>
  </si>
  <si>
    <t>untreated</t>
  </si>
  <si>
    <t>NA</t>
  </si>
  <si>
    <t>c262/c262</t>
  </si>
  <si>
    <t>AB</t>
  </si>
  <si>
    <t>vehicle</t>
  </si>
  <si>
    <t>estradiol</t>
  </si>
  <si>
    <t>100ng/mL</t>
  </si>
  <si>
    <t>ICI182,780</t>
  </si>
  <si>
    <t>9.22.13</t>
  </si>
  <si>
    <t>B</t>
  </si>
  <si>
    <t>G1</t>
  </si>
  <si>
    <t>10.7.13</t>
  </si>
  <si>
    <t>C</t>
  </si>
  <si>
    <t>4.24.14</t>
  </si>
  <si>
    <t>D</t>
  </si>
  <si>
    <t>100ng/uL</t>
  </si>
  <si>
    <t>4.30.14</t>
  </si>
  <si>
    <t>E</t>
  </si>
  <si>
    <t>progesterone</t>
  </si>
  <si>
    <t>5.1.14</t>
  </si>
  <si>
    <t>F</t>
  </si>
  <si>
    <t>gper</t>
  </si>
  <si>
    <t>uab102</t>
  </si>
  <si>
    <t>G</t>
  </si>
  <si>
    <t>9.8.14</t>
  </si>
  <si>
    <t>H</t>
  </si>
  <si>
    <t>ICI182,780+G36</t>
  </si>
  <si>
    <t>4.8.15</t>
  </si>
  <si>
    <t>I</t>
  </si>
  <si>
    <t>5.8.15</t>
  </si>
  <si>
    <t>J</t>
  </si>
  <si>
    <t>7.17.15</t>
  </si>
  <si>
    <t>P</t>
  </si>
  <si>
    <t>esr2b</t>
  </si>
  <si>
    <t>uab127</t>
  </si>
  <si>
    <t>8.28.15</t>
  </si>
  <si>
    <t>esr2a</t>
  </si>
  <si>
    <t>uab134</t>
  </si>
  <si>
    <t>R</t>
  </si>
  <si>
    <t>c262 mixed background</t>
  </si>
  <si>
    <t>esr1</t>
  </si>
  <si>
    <t>uab118</t>
  </si>
  <si>
    <t>10.29.15</t>
  </si>
  <si>
    <t>V</t>
  </si>
  <si>
    <t>10.30.15</t>
  </si>
  <si>
    <t>W</t>
  </si>
  <si>
    <t>uab119</t>
  </si>
  <si>
    <t>X</t>
  </si>
  <si>
    <t>11.5.15</t>
  </si>
  <si>
    <t>Z</t>
  </si>
  <si>
    <t>AA</t>
  </si>
  <si>
    <t>11.18.15</t>
  </si>
  <si>
    <t>BB</t>
  </si>
  <si>
    <t>11.19.15</t>
  </si>
  <si>
    <t>CC</t>
  </si>
  <si>
    <t>DD</t>
  </si>
  <si>
    <t>6.9.16</t>
  </si>
  <si>
    <t>II</t>
  </si>
  <si>
    <t>estradiol+G36</t>
  </si>
  <si>
    <t>6.19.16</t>
  </si>
  <si>
    <t>JJ</t>
  </si>
  <si>
    <t>7.10.16</t>
  </si>
  <si>
    <t>OO</t>
  </si>
  <si>
    <t>7.12.16</t>
  </si>
  <si>
    <t>PP</t>
  </si>
  <si>
    <t>7.13.16</t>
  </si>
  <si>
    <t>QQ</t>
  </si>
  <si>
    <t>10μM</t>
  </si>
  <si>
    <t>1μM</t>
  </si>
  <si>
    <t>10μM+1μM</t>
  </si>
  <si>
    <t>100ng/mL+1μM</t>
  </si>
  <si>
    <t>mean[mutant-wt]</t>
  </si>
  <si>
    <t>percent change mutant vs wt</t>
  </si>
  <si>
    <t>MZ homozygote</t>
  </si>
  <si>
    <t>percent change treatment vs vehicle</t>
  </si>
  <si>
    <t>5.18.15</t>
  </si>
  <si>
    <t>K</t>
  </si>
  <si>
    <t>5.28.15</t>
  </si>
  <si>
    <t>L</t>
  </si>
  <si>
    <t>10 μM</t>
  </si>
  <si>
    <t>6.12.15</t>
  </si>
  <si>
    <t>M</t>
  </si>
  <si>
    <t>6.22.15</t>
  </si>
  <si>
    <t>O</t>
  </si>
  <si>
    <t>6.23.16</t>
  </si>
  <si>
    <t>LL</t>
  </si>
  <si>
    <t>uab 102</t>
  </si>
  <si>
    <t>XX</t>
  </si>
  <si>
    <t>YY</t>
  </si>
  <si>
    <t>ZZ</t>
  </si>
  <si>
    <t>12.11.15</t>
  </si>
  <si>
    <t>zyg homozygote</t>
  </si>
  <si>
    <t>EE</t>
  </si>
  <si>
    <t>7.18.16</t>
  </si>
  <si>
    <t>SS</t>
  </si>
  <si>
    <t>6.21.16</t>
  </si>
  <si>
    <t>KK</t>
  </si>
  <si>
    <t>12.15.15</t>
  </si>
  <si>
    <t>FF</t>
  </si>
  <si>
    <t>MM</t>
  </si>
  <si>
    <t>RR</t>
  </si>
  <si>
    <t>12.17.15</t>
  </si>
  <si>
    <t>GG</t>
  </si>
  <si>
    <t>12.23.15</t>
  </si>
  <si>
    <t>HH</t>
  </si>
  <si>
    <t>6.24.16</t>
  </si>
  <si>
    <t>NN</t>
  </si>
  <si>
    <t>A1</t>
  </si>
  <si>
    <t>B1</t>
  </si>
  <si>
    <t>C1</t>
  </si>
  <si>
    <t>het</t>
  </si>
  <si>
    <t>50 hpf</t>
  </si>
  <si>
    <t>Vehicle (methanol)</t>
  </si>
  <si>
    <t>0.1% methanol</t>
  </si>
  <si>
    <t>T3</t>
  </si>
  <si>
    <t>5nM</t>
  </si>
  <si>
    <t>51 hpf</t>
  </si>
  <si>
    <t>n embryos</t>
  </si>
  <si>
    <t>mean[T3-vehicle]</t>
  </si>
  <si>
    <t>experiment date</t>
  </si>
  <si>
    <t>embryo stage</t>
  </si>
  <si>
    <t>treatment (vehicle = DMSO)</t>
  </si>
  <si>
    <t xml:space="preserve">heart rate (bpm) embryo 1 </t>
  </si>
  <si>
    <t>mean[mutant-wildtype]</t>
  </si>
  <si>
    <t>percent change vs wildtype</t>
  </si>
  <si>
    <t>Mgper</t>
  </si>
  <si>
    <t>mean.clutch</t>
  </si>
  <si>
    <t>hpf at exposure start</t>
  </si>
  <si>
    <t>exposure duration (h)</t>
  </si>
  <si>
    <t>E2</t>
  </si>
  <si>
    <t>uab 134</t>
  </si>
  <si>
    <t>MZesr2a-/-</t>
  </si>
  <si>
    <t>uab 118</t>
  </si>
  <si>
    <t>MZesr1-/-</t>
  </si>
  <si>
    <t>MZesr1</t>
  </si>
  <si>
    <t>MZgper-/-</t>
  </si>
  <si>
    <t>uab 103</t>
  </si>
  <si>
    <t>uab 104</t>
  </si>
  <si>
    <t>uab 105</t>
  </si>
  <si>
    <t>uab 106</t>
  </si>
  <si>
    <t>MZgper</t>
  </si>
  <si>
    <t>group</t>
  </si>
  <si>
    <t>embryos from same genotype but different group have different parents, mated separately</t>
  </si>
  <si>
    <t>mean.group</t>
  </si>
  <si>
    <t>G1+G36</t>
  </si>
  <si>
    <t>1μM+1μM</t>
  </si>
  <si>
    <t>TT</t>
  </si>
  <si>
    <t>G36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</si>
</sst>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F800]dddd\,\ mmmm\ dd\,\ yyyy"/>
    <numFmt numFmtId="166" formatCode="mm/dd/yy;@"/>
    <numFmt numFmtId="167" formatCode="0.0%"/>
    <numFmt numFmtId="168" formatCode="0.\1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4">
    <xf numFmtId="0" fontId="0" fillId="0" borderId="0" xfId="0"/>
    <xf numFmtId="10" fontId="0" fillId="0" borderId="0" xfId="1" applyNumberFormat="1" applyFont="1"/>
    <xf numFmtId="9" fontId="0" fillId="0" borderId="0" xfId="1" applyFont="1"/>
    <xf numFmtId="10" fontId="0" fillId="0" borderId="0" xfId="0" applyNumberFormat="1"/>
    <xf numFmtId="0" fontId="0" fillId="0" borderId="1" xfId="0" applyBorder="1"/>
    <xf numFmtId="10" fontId="0" fillId="0" borderId="1" xfId="1" applyNumberFormat="1" applyFont="1" applyBorder="1"/>
    <xf numFmtId="9" fontId="0" fillId="0" borderId="1" xfId="1" applyFont="1" applyBorder="1"/>
    <xf numFmtId="2" fontId="0" fillId="0" borderId="0" xfId="0" applyNumberFormat="1"/>
    <xf numFmtId="10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/>
    <xf numFmtId="10" fontId="2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0" fontId="3" fillId="0" borderId="1" xfId="1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" xfId="1" applyNumberFormat="1" applyFont="1" applyBorder="1" applyAlignment="1">
      <alignment horizontal="center"/>
    </xf>
    <xf numFmtId="2" fontId="0" fillId="0" borderId="0" xfId="1" applyNumberFormat="1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7" fontId="3" fillId="0" borderId="1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7" fontId="0" fillId="0" borderId="1" xfId="1" applyNumberFormat="1" applyFont="1" applyBorder="1" applyAlignment="1">
      <alignment horizontal="center"/>
    </xf>
    <xf numFmtId="168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168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7" fontId="3" fillId="0" borderId="0" xfId="1" applyNumberFormat="1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167" fontId="0" fillId="0" borderId="0" xfId="1" applyNumberFormat="1" applyFont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2" fontId="3" fillId="0" borderId="0" xfId="0" applyNumberFormat="1" applyFont="1" applyFill="1"/>
    <xf numFmtId="0" fontId="3" fillId="0" borderId="1" xfId="0" applyFont="1" applyFill="1" applyBorder="1"/>
    <xf numFmtId="0" fontId="0" fillId="0" borderId="1" xfId="0" applyFill="1" applyBorder="1"/>
    <xf numFmtId="0" fontId="6" fillId="0" borderId="0" xfId="0" applyFont="1"/>
    <xf numFmtId="0" fontId="6" fillId="0" borderId="0" xfId="0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166" fontId="3" fillId="0" borderId="0" xfId="0" applyNumberFormat="1" applyFont="1"/>
    <xf numFmtId="1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0" borderId="0" xfId="0" applyNumberFormat="1" applyBorder="1"/>
    <xf numFmtId="9" fontId="0" fillId="0" borderId="0" xfId="1" applyFont="1" applyBorder="1"/>
    <xf numFmtId="166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0" fontId="0" fillId="0" borderId="0" xfId="0" applyFill="1" applyBorder="1"/>
    <xf numFmtId="1" fontId="7" fillId="0" borderId="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" fontId="0" fillId="0" borderId="0" xfId="0" applyNumberFormat="1" applyBorder="1"/>
    <xf numFmtId="0" fontId="0" fillId="0" borderId="0" xfId="0" applyFont="1" applyFill="1" applyBorder="1"/>
    <xf numFmtId="2" fontId="0" fillId="0" borderId="0" xfId="0" applyNumberFormat="1" applyBorder="1"/>
    <xf numFmtId="167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6" fontId="0" fillId="0" borderId="0" xfId="0" applyNumberFormat="1" applyBorder="1"/>
    <xf numFmtId="0" fontId="0" fillId="0" borderId="0" xfId="0" applyFont="1" applyBorder="1" applyAlignment="1">
      <alignment horizontal="right"/>
    </xf>
    <xf numFmtId="0" fontId="0" fillId="0" borderId="1" xfId="0" applyFont="1" applyFill="1" applyBorder="1"/>
    <xf numFmtId="0" fontId="8" fillId="0" borderId="0" xfId="0" applyFont="1"/>
    <xf numFmtId="0" fontId="2" fillId="0" borderId="0" xfId="0" applyFont="1" applyAlignment="1">
      <alignment horizontal="left"/>
    </xf>
    <xf numFmtId="9" fontId="2" fillId="0" borderId="0" xfId="1" applyFont="1"/>
    <xf numFmtId="2" fontId="0" fillId="0" borderId="1" xfId="1" applyNumberFormat="1" applyFont="1" applyBorder="1"/>
    <xf numFmtId="2" fontId="3" fillId="0" borderId="1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2" fillId="0" borderId="0" xfId="0" applyNumberFormat="1" applyFont="1"/>
    <xf numFmtId="2" fontId="2" fillId="0" borderId="0" xfId="1" applyNumberFormat="1" applyFont="1"/>
    <xf numFmtId="2" fontId="3" fillId="0" borderId="0" xfId="1" applyNumberFormat="1" applyFont="1" applyFill="1"/>
    <xf numFmtId="2" fontId="3" fillId="0" borderId="1" xfId="0" applyNumberFormat="1" applyFont="1" applyFill="1" applyBorder="1"/>
    <xf numFmtId="2" fontId="3" fillId="0" borderId="0" xfId="0" applyNumberFormat="1" applyFont="1"/>
    <xf numFmtId="0" fontId="8" fillId="0" borderId="1" xfId="0" applyFont="1" applyBorder="1"/>
    <xf numFmtId="10" fontId="3" fillId="0" borderId="0" xfId="0" applyNumberFormat="1" applyFont="1" applyAlignment="1">
      <alignment horizontal="right"/>
    </xf>
    <xf numFmtId="1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9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0" fontId="6" fillId="0" borderId="1" xfId="0" applyFont="1" applyBorder="1"/>
    <xf numFmtId="2" fontId="6" fillId="0" borderId="0" xfId="0" applyNumberFormat="1" applyFont="1"/>
    <xf numFmtId="166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2" fontId="6" fillId="0" borderId="1" xfId="0" applyNumberFormat="1" applyFont="1" applyBorder="1"/>
    <xf numFmtId="9" fontId="6" fillId="0" borderId="1" xfId="0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right"/>
    </xf>
    <xf numFmtId="14" fontId="6" fillId="0" borderId="1" xfId="0" applyNumberFormat="1" applyFont="1" applyBorder="1"/>
    <xf numFmtId="167" fontId="5" fillId="0" borderId="1" xfId="0" applyNumberFormat="1" applyFont="1" applyBorder="1" applyAlignment="1">
      <alignment horizontal="right"/>
    </xf>
    <xf numFmtId="0" fontId="6" fillId="0" borderId="0" xfId="0" applyFont="1" applyBorder="1"/>
    <xf numFmtId="0" fontId="2" fillId="0" borderId="3" xfId="0" applyFont="1" applyBorder="1"/>
    <xf numFmtId="9" fontId="2" fillId="0" borderId="3" xfId="1" applyFont="1" applyBorder="1"/>
    <xf numFmtId="0" fontId="10" fillId="0" borderId="3" xfId="0" applyFont="1" applyBorder="1"/>
    <xf numFmtId="9" fontId="10" fillId="0" borderId="3" xfId="0" applyNumberFormat="1" applyFont="1" applyBorder="1"/>
    <xf numFmtId="166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1" xfId="0" applyNumberFormat="1" applyFont="1" applyBorder="1" applyAlignment="1">
      <alignment horizontal="right"/>
    </xf>
    <xf numFmtId="9" fontId="0" fillId="0" borderId="0" xfId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0" fontId="0" fillId="0" borderId="0" xfId="1" applyNumberFormat="1" applyFon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10" fontId="0" fillId="0" borderId="0" xfId="1" applyNumberFormat="1" applyFont="1" applyBorder="1"/>
    <xf numFmtId="2" fontId="0" fillId="0" borderId="0" xfId="0" applyNumberFormat="1" applyFont="1"/>
    <xf numFmtId="2" fontId="0" fillId="0" borderId="1" xfId="0" applyNumberFormat="1" applyFont="1" applyBorder="1"/>
    <xf numFmtId="166" fontId="0" fillId="0" borderId="0" xfId="0" applyNumberFormat="1" applyFont="1"/>
    <xf numFmtId="2" fontId="0" fillId="0" borderId="0" xfId="0" applyNumberFormat="1" applyFont="1" applyBorder="1"/>
    <xf numFmtId="166" fontId="0" fillId="0" borderId="1" xfId="0" applyNumberFormat="1" applyFont="1" applyBorder="1"/>
    <xf numFmtId="10" fontId="0" fillId="0" borderId="1" xfId="0" applyNumberFormat="1" applyFont="1" applyBorder="1" applyAlignment="1">
      <alignment horizontal="left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workbookViewId="0">
      <pane ySplit="1" topLeftCell="A2" activePane="bottomLeft" state="frozen"/>
      <selection pane="bottomLeft" activeCell="G14" sqref="G14"/>
    </sheetView>
  </sheetViews>
  <sheetFormatPr baseColWidth="10" defaultRowHeight="16" x14ac:dyDescent="0.2"/>
  <cols>
    <col min="4" max="4" width="14" bestFit="1" customWidth="1"/>
    <col min="5" max="5" width="14.1640625" style="9" customWidth="1"/>
    <col min="6" max="30" width="10.83203125" customWidth="1"/>
    <col min="31" max="31" width="21.5" bestFit="1" customWidth="1"/>
    <col min="32" max="32" width="22" bestFit="1" customWidth="1"/>
  </cols>
  <sheetData>
    <row r="1" spans="1:32" x14ac:dyDescent="0.2">
      <c r="A1" s="20" t="s">
        <v>0</v>
      </c>
      <c r="B1" s="20" t="s">
        <v>3</v>
      </c>
      <c r="C1" s="20" t="s">
        <v>4</v>
      </c>
      <c r="D1" s="20" t="s">
        <v>5</v>
      </c>
      <c r="E1" s="42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166</v>
      </c>
      <c r="AE1" s="20" t="s">
        <v>35</v>
      </c>
      <c r="AF1" s="1" t="s">
        <v>36</v>
      </c>
    </row>
    <row r="2" spans="1:32" x14ac:dyDescent="0.2">
      <c r="A2" s="20" t="s">
        <v>37</v>
      </c>
      <c r="B2" s="20" t="s">
        <v>38</v>
      </c>
      <c r="C2" s="20" t="s">
        <v>39</v>
      </c>
      <c r="D2" s="20" t="s">
        <v>40</v>
      </c>
      <c r="E2" s="42"/>
      <c r="F2" s="20">
        <v>140</v>
      </c>
      <c r="G2" s="20">
        <v>148</v>
      </c>
      <c r="H2" s="20">
        <v>140</v>
      </c>
      <c r="I2" s="20">
        <v>144</v>
      </c>
      <c r="J2" s="20">
        <v>136</v>
      </c>
      <c r="K2" s="20">
        <v>140</v>
      </c>
      <c r="L2" s="20">
        <v>144</v>
      </c>
      <c r="M2" s="20">
        <v>136</v>
      </c>
      <c r="N2" s="20">
        <v>140</v>
      </c>
      <c r="O2" s="20">
        <v>140</v>
      </c>
      <c r="P2" s="20">
        <v>140</v>
      </c>
      <c r="Q2" s="20">
        <v>144</v>
      </c>
      <c r="R2" s="20" t="s">
        <v>41</v>
      </c>
      <c r="S2" s="20" t="s">
        <v>41</v>
      </c>
      <c r="T2" s="20" t="s">
        <v>41</v>
      </c>
      <c r="U2" s="20" t="s">
        <v>41</v>
      </c>
      <c r="V2" s="20" t="s">
        <v>41</v>
      </c>
      <c r="W2" s="20" t="s">
        <v>41</v>
      </c>
      <c r="X2" s="20" t="s">
        <v>41</v>
      </c>
      <c r="Y2" s="20" t="s">
        <v>41</v>
      </c>
      <c r="Z2" s="20" t="s">
        <v>41</v>
      </c>
      <c r="AA2" s="20" t="s">
        <v>41</v>
      </c>
      <c r="AB2" s="20" t="s">
        <v>41</v>
      </c>
      <c r="AC2" s="20" t="s">
        <v>41</v>
      </c>
      <c r="AD2" s="148">
        <v>141</v>
      </c>
      <c r="AE2" s="20"/>
      <c r="AF2" s="1"/>
    </row>
    <row r="3" spans="1:32" x14ac:dyDescent="0.2">
      <c r="A3" s="20" t="s">
        <v>37</v>
      </c>
      <c r="B3" s="20" t="s">
        <v>38</v>
      </c>
      <c r="C3" s="20" t="s">
        <v>39</v>
      </c>
      <c r="D3" s="20" t="s">
        <v>44</v>
      </c>
      <c r="E3" s="138">
        <v>1E-3</v>
      </c>
      <c r="F3" s="20">
        <v>148</v>
      </c>
      <c r="G3" s="20">
        <v>144</v>
      </c>
      <c r="H3" s="20">
        <v>144</v>
      </c>
      <c r="I3" s="20">
        <v>140</v>
      </c>
      <c r="J3" s="20">
        <v>136</v>
      </c>
      <c r="K3" s="20">
        <v>144</v>
      </c>
      <c r="L3" s="20">
        <v>148</v>
      </c>
      <c r="M3" s="20">
        <v>144</v>
      </c>
      <c r="N3" s="20">
        <v>136</v>
      </c>
      <c r="O3" s="20">
        <v>140</v>
      </c>
      <c r="P3" s="20">
        <v>136</v>
      </c>
      <c r="Q3" s="20">
        <v>136</v>
      </c>
      <c r="R3" s="20" t="s">
        <v>41</v>
      </c>
      <c r="S3" s="20" t="s">
        <v>41</v>
      </c>
      <c r="T3" s="20" t="s">
        <v>41</v>
      </c>
      <c r="U3" s="20" t="s">
        <v>41</v>
      </c>
      <c r="V3" s="20" t="s">
        <v>41</v>
      </c>
      <c r="W3" s="20" t="s">
        <v>41</v>
      </c>
      <c r="X3" s="20" t="s">
        <v>41</v>
      </c>
      <c r="Y3" s="20" t="s">
        <v>41</v>
      </c>
      <c r="Z3" s="20" t="s">
        <v>41</v>
      </c>
      <c r="AA3" s="20" t="s">
        <v>41</v>
      </c>
      <c r="AB3" s="20" t="s">
        <v>41</v>
      </c>
      <c r="AC3" s="20" t="s">
        <v>41</v>
      </c>
      <c r="AD3" s="148">
        <v>141.33333329999999</v>
      </c>
      <c r="AE3" s="148">
        <v>0</v>
      </c>
      <c r="AF3" s="1"/>
    </row>
    <row r="4" spans="1:32" x14ac:dyDescent="0.2">
      <c r="A4" s="20" t="s">
        <v>37</v>
      </c>
      <c r="B4" s="20" t="s">
        <v>38</v>
      </c>
      <c r="C4" s="20" t="s">
        <v>39</v>
      </c>
      <c r="D4" s="20" t="s">
        <v>45</v>
      </c>
      <c r="E4" s="42" t="s">
        <v>46</v>
      </c>
      <c r="F4" s="20">
        <v>180</v>
      </c>
      <c r="G4" s="20">
        <v>144</v>
      </c>
      <c r="H4" s="20">
        <v>168</v>
      </c>
      <c r="I4" s="20">
        <v>164</v>
      </c>
      <c r="J4" s="20">
        <v>168</v>
      </c>
      <c r="K4" s="20">
        <v>168</v>
      </c>
      <c r="L4" s="20">
        <v>152</v>
      </c>
      <c r="M4" s="20">
        <v>152</v>
      </c>
      <c r="N4" s="20">
        <v>152</v>
      </c>
      <c r="O4" s="20">
        <v>164</v>
      </c>
      <c r="P4" s="20">
        <v>160</v>
      </c>
      <c r="Q4" s="20">
        <v>152</v>
      </c>
      <c r="R4" s="20" t="s">
        <v>41</v>
      </c>
      <c r="S4" s="20" t="s">
        <v>41</v>
      </c>
      <c r="T4" s="20" t="s">
        <v>41</v>
      </c>
      <c r="U4" s="20" t="s">
        <v>41</v>
      </c>
      <c r="V4" s="20" t="s">
        <v>41</v>
      </c>
      <c r="W4" s="20" t="s">
        <v>41</v>
      </c>
      <c r="X4" s="20" t="s">
        <v>41</v>
      </c>
      <c r="Y4" s="20" t="s">
        <v>41</v>
      </c>
      <c r="Z4" s="20" t="s">
        <v>41</v>
      </c>
      <c r="AA4" s="20" t="s">
        <v>41</v>
      </c>
      <c r="AB4" s="20" t="s">
        <v>41</v>
      </c>
      <c r="AC4" s="20" t="s">
        <v>41</v>
      </c>
      <c r="AD4" s="148">
        <v>160.33333329999999</v>
      </c>
      <c r="AE4" s="148">
        <v>19</v>
      </c>
      <c r="AF4" s="1">
        <v>0.13443396229585708</v>
      </c>
    </row>
    <row r="5" spans="1:32" x14ac:dyDescent="0.2">
      <c r="A5" s="27" t="s">
        <v>37</v>
      </c>
      <c r="B5" s="27" t="s">
        <v>38</v>
      </c>
      <c r="C5" s="27" t="s">
        <v>39</v>
      </c>
      <c r="D5" s="27" t="s">
        <v>47</v>
      </c>
      <c r="E5" s="43" t="s">
        <v>107</v>
      </c>
      <c r="F5" s="27">
        <v>168</v>
      </c>
      <c r="G5" s="27">
        <v>164</v>
      </c>
      <c r="H5" s="27">
        <v>160</v>
      </c>
      <c r="I5" s="27">
        <v>156</v>
      </c>
      <c r="J5" s="27">
        <v>164</v>
      </c>
      <c r="K5" s="27">
        <v>160</v>
      </c>
      <c r="L5" s="27">
        <v>164</v>
      </c>
      <c r="M5" s="27">
        <v>156</v>
      </c>
      <c r="N5" s="27">
        <v>152</v>
      </c>
      <c r="O5" s="27">
        <v>164</v>
      </c>
      <c r="P5" s="27">
        <v>164</v>
      </c>
      <c r="Q5" s="27">
        <v>148</v>
      </c>
      <c r="R5" s="27" t="s">
        <v>41</v>
      </c>
      <c r="S5" s="27" t="s">
        <v>41</v>
      </c>
      <c r="T5" s="27" t="s">
        <v>41</v>
      </c>
      <c r="U5" s="27" t="s">
        <v>41</v>
      </c>
      <c r="V5" s="27" t="s">
        <v>41</v>
      </c>
      <c r="W5" s="27" t="s">
        <v>41</v>
      </c>
      <c r="X5" s="27" t="s">
        <v>41</v>
      </c>
      <c r="Y5" s="27" t="s">
        <v>41</v>
      </c>
      <c r="Z5" s="27" t="s">
        <v>41</v>
      </c>
      <c r="AA5" s="27" t="s">
        <v>41</v>
      </c>
      <c r="AB5" s="27" t="s">
        <v>41</v>
      </c>
      <c r="AC5" s="27" t="s">
        <v>41</v>
      </c>
      <c r="AD5" s="149">
        <v>160</v>
      </c>
      <c r="AE5" s="149">
        <v>18.666666700000007</v>
      </c>
      <c r="AF5" s="5">
        <v>0.13207547196511221</v>
      </c>
    </row>
    <row r="6" spans="1:32" x14ac:dyDescent="0.2">
      <c r="A6" s="20" t="s">
        <v>48</v>
      </c>
      <c r="B6" s="20" t="s">
        <v>38</v>
      </c>
      <c r="C6" s="20" t="s">
        <v>49</v>
      </c>
      <c r="D6" s="20" t="s">
        <v>40</v>
      </c>
      <c r="E6" s="42"/>
      <c r="F6" s="20">
        <v>136</v>
      </c>
      <c r="G6" s="20">
        <v>140</v>
      </c>
      <c r="H6" s="20">
        <v>140</v>
      </c>
      <c r="I6" s="20">
        <v>136</v>
      </c>
      <c r="J6" s="20">
        <v>144</v>
      </c>
      <c r="K6" s="20">
        <v>136</v>
      </c>
      <c r="L6" s="20">
        <v>140</v>
      </c>
      <c r="M6" s="20">
        <v>136</v>
      </c>
      <c r="N6" s="20">
        <v>136</v>
      </c>
      <c r="O6" s="20">
        <v>144</v>
      </c>
      <c r="P6" s="20" t="s">
        <v>41</v>
      </c>
      <c r="Q6" s="20" t="s">
        <v>41</v>
      </c>
      <c r="R6" s="20" t="s">
        <v>41</v>
      </c>
      <c r="S6" s="20" t="s">
        <v>41</v>
      </c>
      <c r="T6" s="20" t="s">
        <v>41</v>
      </c>
      <c r="U6" s="20" t="s">
        <v>41</v>
      </c>
      <c r="V6" s="20" t="s">
        <v>41</v>
      </c>
      <c r="W6" s="20" t="s">
        <v>41</v>
      </c>
      <c r="X6" s="20" t="s">
        <v>41</v>
      </c>
      <c r="Y6" s="20" t="s">
        <v>41</v>
      </c>
      <c r="Z6" s="20" t="s">
        <v>41</v>
      </c>
      <c r="AA6" s="20" t="s">
        <v>41</v>
      </c>
      <c r="AB6" s="20" t="s">
        <v>41</v>
      </c>
      <c r="AC6" s="20" t="s">
        <v>41</v>
      </c>
      <c r="AD6" s="148">
        <v>138.80000000000001</v>
      </c>
      <c r="AE6" s="148"/>
      <c r="AF6" s="1"/>
    </row>
    <row r="7" spans="1:32" x14ac:dyDescent="0.2">
      <c r="A7" s="20" t="s">
        <v>48</v>
      </c>
      <c r="B7" s="20" t="s">
        <v>38</v>
      </c>
      <c r="C7" s="20" t="s">
        <v>49</v>
      </c>
      <c r="D7" s="20" t="s">
        <v>44</v>
      </c>
      <c r="E7" s="138">
        <v>1E-3</v>
      </c>
      <c r="F7" s="20">
        <v>144</v>
      </c>
      <c r="G7" s="20">
        <v>144</v>
      </c>
      <c r="H7" s="20">
        <v>140</v>
      </c>
      <c r="I7" s="20">
        <v>144</v>
      </c>
      <c r="J7" s="20">
        <v>140</v>
      </c>
      <c r="K7" s="20">
        <v>140</v>
      </c>
      <c r="L7" s="20">
        <v>136</v>
      </c>
      <c r="M7" s="20">
        <v>140</v>
      </c>
      <c r="N7" s="20">
        <v>140</v>
      </c>
      <c r="O7" s="20">
        <v>140</v>
      </c>
      <c r="P7" s="20" t="s">
        <v>41</v>
      </c>
      <c r="Q7" s="20" t="s">
        <v>41</v>
      </c>
      <c r="R7" s="20" t="s">
        <v>41</v>
      </c>
      <c r="S7" s="20" t="s">
        <v>41</v>
      </c>
      <c r="T7" s="20" t="s">
        <v>41</v>
      </c>
      <c r="U7" s="20" t="s">
        <v>41</v>
      </c>
      <c r="V7" s="20" t="s">
        <v>41</v>
      </c>
      <c r="W7" s="20" t="s">
        <v>41</v>
      </c>
      <c r="X7" s="20" t="s">
        <v>41</v>
      </c>
      <c r="Y7" s="20" t="s">
        <v>41</v>
      </c>
      <c r="Z7" s="20" t="s">
        <v>41</v>
      </c>
      <c r="AA7" s="20" t="s">
        <v>41</v>
      </c>
      <c r="AB7" s="20" t="s">
        <v>41</v>
      </c>
      <c r="AC7" s="20" t="s">
        <v>41</v>
      </c>
      <c r="AD7" s="148">
        <v>140.80000000000001</v>
      </c>
      <c r="AE7" s="148">
        <v>0</v>
      </c>
      <c r="AF7" s="1"/>
    </row>
    <row r="8" spans="1:32" x14ac:dyDescent="0.2">
      <c r="A8" s="20" t="s">
        <v>48</v>
      </c>
      <c r="B8" s="20" t="s">
        <v>38</v>
      </c>
      <c r="C8" s="20" t="s">
        <v>49</v>
      </c>
      <c r="D8" s="20" t="s">
        <v>45</v>
      </c>
      <c r="E8" s="42" t="s">
        <v>46</v>
      </c>
      <c r="F8" s="20">
        <v>172</v>
      </c>
      <c r="G8" s="20">
        <v>164</v>
      </c>
      <c r="H8" s="20">
        <v>164</v>
      </c>
      <c r="I8" s="20">
        <v>168</v>
      </c>
      <c r="J8" s="20">
        <v>160</v>
      </c>
      <c r="K8" s="20">
        <v>156</v>
      </c>
      <c r="L8" s="20">
        <v>164</v>
      </c>
      <c r="M8" s="20">
        <v>160</v>
      </c>
      <c r="N8" s="20">
        <v>164</v>
      </c>
      <c r="O8" s="20">
        <v>164</v>
      </c>
      <c r="P8" s="20" t="s">
        <v>41</v>
      </c>
      <c r="Q8" s="20" t="s">
        <v>41</v>
      </c>
      <c r="R8" s="20" t="s">
        <v>41</v>
      </c>
      <c r="S8" s="20" t="s">
        <v>41</v>
      </c>
      <c r="T8" s="20" t="s">
        <v>41</v>
      </c>
      <c r="U8" s="20" t="s">
        <v>41</v>
      </c>
      <c r="V8" s="20" t="s">
        <v>41</v>
      </c>
      <c r="W8" s="20" t="s">
        <v>41</v>
      </c>
      <c r="X8" s="20" t="s">
        <v>41</v>
      </c>
      <c r="Y8" s="20" t="s">
        <v>41</v>
      </c>
      <c r="Z8" s="20" t="s">
        <v>41</v>
      </c>
      <c r="AA8" s="20" t="s">
        <v>41</v>
      </c>
      <c r="AB8" s="20" t="s">
        <v>41</v>
      </c>
      <c r="AC8" s="20" t="s">
        <v>41</v>
      </c>
      <c r="AD8" s="148">
        <v>163.6</v>
      </c>
      <c r="AE8" s="148">
        <v>22.799999999999983</v>
      </c>
      <c r="AF8" s="1">
        <v>0.16193181818181804</v>
      </c>
    </row>
    <row r="9" spans="1:32" s="45" customFormat="1" x14ac:dyDescent="0.2">
      <c r="A9" s="150" t="s">
        <v>48</v>
      </c>
      <c r="B9" s="20" t="s">
        <v>38</v>
      </c>
      <c r="C9" s="20" t="s">
        <v>49</v>
      </c>
      <c r="D9" s="20" t="s">
        <v>187</v>
      </c>
      <c r="E9" s="42" t="s">
        <v>108</v>
      </c>
      <c r="F9" s="20">
        <v>136</v>
      </c>
      <c r="G9" s="20">
        <v>136</v>
      </c>
      <c r="H9" s="20">
        <v>144</v>
      </c>
      <c r="I9" s="20">
        <v>144</v>
      </c>
      <c r="J9" s="20">
        <v>148</v>
      </c>
      <c r="K9" s="20">
        <v>136</v>
      </c>
      <c r="L9" s="20">
        <v>148</v>
      </c>
      <c r="M9" s="20">
        <v>152</v>
      </c>
      <c r="N9" s="20">
        <v>156</v>
      </c>
      <c r="O9" s="20">
        <v>148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48">
        <f>AVERAGE(F9:AC9)</f>
        <v>144.80000000000001</v>
      </c>
      <c r="AE9" s="148">
        <f>AD9-AD7</f>
        <v>4</v>
      </c>
      <c r="AF9" s="1">
        <f>AE9/AD7</f>
        <v>2.8409090909090908E-2</v>
      </c>
    </row>
    <row r="10" spans="1:32" s="4" customFormat="1" x14ac:dyDescent="0.2">
      <c r="A10" s="27" t="s">
        <v>48</v>
      </c>
      <c r="B10" s="27" t="s">
        <v>38</v>
      </c>
      <c r="C10" s="27" t="s">
        <v>49</v>
      </c>
      <c r="D10" s="27" t="s">
        <v>50</v>
      </c>
      <c r="E10" s="43" t="s">
        <v>108</v>
      </c>
      <c r="F10" s="27">
        <v>200</v>
      </c>
      <c r="G10" s="27">
        <v>204</v>
      </c>
      <c r="H10" s="27">
        <v>188</v>
      </c>
      <c r="I10" s="27">
        <v>192</v>
      </c>
      <c r="J10" s="27">
        <v>200</v>
      </c>
      <c r="K10" s="27">
        <v>196</v>
      </c>
      <c r="L10" s="27">
        <v>184</v>
      </c>
      <c r="M10" s="27">
        <v>188</v>
      </c>
      <c r="N10" s="27">
        <v>196</v>
      </c>
      <c r="O10" s="27">
        <v>184</v>
      </c>
      <c r="P10" s="27" t="s">
        <v>41</v>
      </c>
      <c r="Q10" s="27" t="s">
        <v>41</v>
      </c>
      <c r="R10" s="27" t="s">
        <v>41</v>
      </c>
      <c r="S10" s="27" t="s">
        <v>41</v>
      </c>
      <c r="T10" s="27" t="s">
        <v>41</v>
      </c>
      <c r="U10" s="27" t="s">
        <v>41</v>
      </c>
      <c r="V10" s="27" t="s">
        <v>41</v>
      </c>
      <c r="W10" s="27" t="s">
        <v>41</v>
      </c>
      <c r="X10" s="27" t="s">
        <v>41</v>
      </c>
      <c r="Y10" s="27" t="s">
        <v>41</v>
      </c>
      <c r="Z10" s="27" t="s">
        <v>41</v>
      </c>
      <c r="AA10" s="27" t="s">
        <v>41</v>
      </c>
      <c r="AB10" s="27" t="s">
        <v>41</v>
      </c>
      <c r="AC10" s="27" t="s">
        <v>41</v>
      </c>
      <c r="AD10" s="149">
        <v>193.2</v>
      </c>
      <c r="AE10" s="149">
        <v>52.399999999999977</v>
      </c>
      <c r="AF10" s="5">
        <v>0.37215909090909072</v>
      </c>
    </row>
    <row r="11" spans="1:32" x14ac:dyDescent="0.2">
      <c r="A11" s="20" t="s">
        <v>51</v>
      </c>
      <c r="B11" s="20" t="s">
        <v>38</v>
      </c>
      <c r="C11" s="20" t="s">
        <v>52</v>
      </c>
      <c r="D11" s="20" t="s">
        <v>44</v>
      </c>
      <c r="E11" s="138">
        <v>1E-3</v>
      </c>
      <c r="F11" s="20">
        <v>124</v>
      </c>
      <c r="G11" s="20">
        <v>128</v>
      </c>
      <c r="H11" s="20">
        <v>124</v>
      </c>
      <c r="I11" s="20">
        <v>136</v>
      </c>
      <c r="J11" s="20">
        <v>128</v>
      </c>
      <c r="K11" s="20">
        <v>128</v>
      </c>
      <c r="L11" s="20">
        <v>128</v>
      </c>
      <c r="M11" s="20">
        <v>128</v>
      </c>
      <c r="N11" s="20">
        <v>132</v>
      </c>
      <c r="O11" s="20">
        <v>128</v>
      </c>
      <c r="P11" s="20" t="s">
        <v>41</v>
      </c>
      <c r="Q11" s="20" t="s">
        <v>41</v>
      </c>
      <c r="R11" s="20" t="s">
        <v>41</v>
      </c>
      <c r="S11" s="20" t="s">
        <v>41</v>
      </c>
      <c r="T11" s="20" t="s">
        <v>41</v>
      </c>
      <c r="U11" s="20" t="s">
        <v>41</v>
      </c>
      <c r="V11" s="20" t="s">
        <v>41</v>
      </c>
      <c r="W11" s="20" t="s">
        <v>41</v>
      </c>
      <c r="X11" s="20" t="s">
        <v>41</v>
      </c>
      <c r="Y11" s="20" t="s">
        <v>41</v>
      </c>
      <c r="Z11" s="20" t="s">
        <v>41</v>
      </c>
      <c r="AA11" s="20" t="s">
        <v>41</v>
      </c>
      <c r="AB11" s="20" t="s">
        <v>41</v>
      </c>
      <c r="AC11" s="20" t="s">
        <v>41</v>
      </c>
      <c r="AD11" s="148">
        <v>128.4</v>
      </c>
      <c r="AE11" s="148"/>
      <c r="AF11" s="1"/>
    </row>
    <row r="12" spans="1:32" s="45" customFormat="1" x14ac:dyDescent="0.2">
      <c r="A12" s="150" t="s">
        <v>51</v>
      </c>
      <c r="B12" s="20" t="s">
        <v>38</v>
      </c>
      <c r="C12" s="20" t="s">
        <v>52</v>
      </c>
      <c r="D12" s="20" t="s">
        <v>187</v>
      </c>
      <c r="E12" s="42" t="s">
        <v>108</v>
      </c>
      <c r="F12" s="20">
        <v>128</v>
      </c>
      <c r="G12" s="20">
        <v>128</v>
      </c>
      <c r="H12" s="20">
        <v>132</v>
      </c>
      <c r="I12" s="20">
        <v>128</v>
      </c>
      <c r="J12" s="20">
        <v>144</v>
      </c>
      <c r="K12" s="20">
        <v>136</v>
      </c>
      <c r="L12" s="20">
        <v>132</v>
      </c>
      <c r="M12" s="20">
        <v>128</v>
      </c>
      <c r="N12" s="20">
        <v>128</v>
      </c>
      <c r="O12" s="20">
        <v>132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48">
        <f>AVERAGE(F12:AC12)</f>
        <v>131.6</v>
      </c>
      <c r="AE12" s="148">
        <f>AD12-AD11</f>
        <v>3.1999999999999886</v>
      </c>
      <c r="AF12" s="1">
        <f>AE12/AD11</f>
        <v>2.4922118380062214E-2</v>
      </c>
    </row>
    <row r="13" spans="1:32" s="4" customFormat="1" x14ac:dyDescent="0.2">
      <c r="A13" s="27" t="s">
        <v>51</v>
      </c>
      <c r="B13" s="27" t="s">
        <v>38</v>
      </c>
      <c r="C13" s="27" t="s">
        <v>52</v>
      </c>
      <c r="D13" s="27" t="s">
        <v>50</v>
      </c>
      <c r="E13" s="43" t="s">
        <v>108</v>
      </c>
      <c r="F13" s="27">
        <v>132</v>
      </c>
      <c r="G13" s="27">
        <v>144</v>
      </c>
      <c r="H13" s="27">
        <v>136</v>
      </c>
      <c r="I13" s="27">
        <v>148</v>
      </c>
      <c r="J13" s="27">
        <v>144</v>
      </c>
      <c r="K13" s="27">
        <v>144</v>
      </c>
      <c r="L13" s="27">
        <v>144</v>
      </c>
      <c r="M13" s="27">
        <v>156</v>
      </c>
      <c r="N13" s="27">
        <v>144</v>
      </c>
      <c r="O13" s="27">
        <v>144</v>
      </c>
      <c r="P13" s="27" t="s">
        <v>41</v>
      </c>
      <c r="Q13" s="27" t="s">
        <v>41</v>
      </c>
      <c r="R13" s="27" t="s">
        <v>41</v>
      </c>
      <c r="S13" s="27" t="s">
        <v>41</v>
      </c>
      <c r="T13" s="27" t="s">
        <v>41</v>
      </c>
      <c r="U13" s="27" t="s">
        <v>41</v>
      </c>
      <c r="V13" s="27" t="s">
        <v>41</v>
      </c>
      <c r="W13" s="27" t="s">
        <v>41</v>
      </c>
      <c r="X13" s="27" t="s">
        <v>41</v>
      </c>
      <c r="Y13" s="27" t="s">
        <v>41</v>
      </c>
      <c r="Z13" s="27" t="s">
        <v>41</v>
      </c>
      <c r="AA13" s="27" t="s">
        <v>41</v>
      </c>
      <c r="AB13" s="27" t="s">
        <v>41</v>
      </c>
      <c r="AC13" s="27" t="s">
        <v>41</v>
      </c>
      <c r="AD13" s="149">
        <v>143.6</v>
      </c>
      <c r="AE13" s="149">
        <v>15.199999999999989</v>
      </c>
      <c r="AF13" s="5">
        <v>0.11838006230529585</v>
      </c>
    </row>
    <row r="14" spans="1:32" x14ac:dyDescent="0.2">
      <c r="A14" s="20" t="s">
        <v>53</v>
      </c>
      <c r="B14" s="20" t="s">
        <v>38</v>
      </c>
      <c r="C14" s="20" t="s">
        <v>54</v>
      </c>
      <c r="D14" s="20" t="s">
        <v>44</v>
      </c>
      <c r="E14" s="138">
        <v>1E-3</v>
      </c>
      <c r="F14" s="20">
        <v>116</v>
      </c>
      <c r="G14" s="20">
        <v>128</v>
      </c>
      <c r="H14" s="20">
        <v>116</v>
      </c>
      <c r="I14" s="20">
        <v>100</v>
      </c>
      <c r="J14" s="20">
        <v>112</v>
      </c>
      <c r="K14" s="20">
        <v>124</v>
      </c>
      <c r="L14" s="20">
        <v>96</v>
      </c>
      <c r="M14" s="20">
        <v>96</v>
      </c>
      <c r="N14" s="20">
        <v>116</v>
      </c>
      <c r="O14" s="20">
        <v>112</v>
      </c>
      <c r="P14" s="20" t="s">
        <v>41</v>
      </c>
      <c r="Q14" s="20" t="s">
        <v>41</v>
      </c>
      <c r="R14" s="20" t="s">
        <v>41</v>
      </c>
      <c r="S14" s="20" t="s">
        <v>41</v>
      </c>
      <c r="T14" s="20" t="s">
        <v>41</v>
      </c>
      <c r="U14" s="20" t="s">
        <v>41</v>
      </c>
      <c r="V14" s="20" t="s">
        <v>41</v>
      </c>
      <c r="W14" s="20" t="s">
        <v>41</v>
      </c>
      <c r="X14" s="20" t="s">
        <v>41</v>
      </c>
      <c r="Y14" s="20" t="s">
        <v>41</v>
      </c>
      <c r="Z14" s="20" t="s">
        <v>41</v>
      </c>
      <c r="AA14" s="20" t="s">
        <v>41</v>
      </c>
      <c r="AB14" s="20" t="s">
        <v>41</v>
      </c>
      <c r="AC14" s="20" t="s">
        <v>41</v>
      </c>
      <c r="AD14" s="148">
        <v>111.6</v>
      </c>
      <c r="AE14" s="148"/>
      <c r="AF14" s="1"/>
    </row>
    <row r="15" spans="1:32" x14ac:dyDescent="0.2">
      <c r="A15" s="20" t="s">
        <v>53</v>
      </c>
      <c r="B15" s="20" t="s">
        <v>38</v>
      </c>
      <c r="C15" s="20" t="s">
        <v>54</v>
      </c>
      <c r="D15" s="20" t="s">
        <v>45</v>
      </c>
      <c r="E15" s="42" t="s">
        <v>55</v>
      </c>
      <c r="F15" s="20">
        <v>120</v>
      </c>
      <c r="G15" s="20">
        <v>116</v>
      </c>
      <c r="H15" s="20">
        <v>112</v>
      </c>
      <c r="I15" s="20">
        <v>124</v>
      </c>
      <c r="J15" s="20">
        <v>116</v>
      </c>
      <c r="K15" s="20">
        <v>108</v>
      </c>
      <c r="L15" s="20">
        <v>140</v>
      </c>
      <c r="M15" s="20">
        <v>136</v>
      </c>
      <c r="N15" s="20">
        <v>136</v>
      </c>
      <c r="O15" s="20">
        <v>108</v>
      </c>
      <c r="P15" s="20" t="s">
        <v>41</v>
      </c>
      <c r="Q15" s="20" t="s">
        <v>41</v>
      </c>
      <c r="R15" s="20" t="s">
        <v>41</v>
      </c>
      <c r="S15" s="20" t="s">
        <v>41</v>
      </c>
      <c r="T15" s="20" t="s">
        <v>41</v>
      </c>
      <c r="U15" s="20" t="s">
        <v>41</v>
      </c>
      <c r="V15" s="20" t="s">
        <v>41</v>
      </c>
      <c r="W15" s="20" t="s">
        <v>41</v>
      </c>
      <c r="X15" s="20" t="s">
        <v>41</v>
      </c>
      <c r="Y15" s="20" t="s">
        <v>41</v>
      </c>
      <c r="Z15" s="20" t="s">
        <v>41</v>
      </c>
      <c r="AA15" s="20" t="s">
        <v>41</v>
      </c>
      <c r="AB15" s="20" t="s">
        <v>41</v>
      </c>
      <c r="AC15" s="20" t="s">
        <v>41</v>
      </c>
      <c r="AD15" s="148">
        <v>121.6</v>
      </c>
      <c r="AE15" s="148">
        <v>10</v>
      </c>
      <c r="AF15" s="1">
        <v>8.9605734767025089E-2</v>
      </c>
    </row>
    <row r="16" spans="1:32" x14ac:dyDescent="0.2">
      <c r="A16" s="27" t="s">
        <v>53</v>
      </c>
      <c r="B16" s="27" t="s">
        <v>38</v>
      </c>
      <c r="C16" s="27" t="s">
        <v>54</v>
      </c>
      <c r="D16" s="27" t="s">
        <v>47</v>
      </c>
      <c r="E16" s="43" t="s">
        <v>107</v>
      </c>
      <c r="F16" s="27">
        <v>144</v>
      </c>
      <c r="G16" s="27">
        <v>120</v>
      </c>
      <c r="H16" s="27">
        <v>108</v>
      </c>
      <c r="I16" s="27">
        <v>120</v>
      </c>
      <c r="J16" s="27">
        <v>124</v>
      </c>
      <c r="K16" s="27">
        <v>144</v>
      </c>
      <c r="L16" s="27">
        <v>136</v>
      </c>
      <c r="M16" s="27">
        <v>132</v>
      </c>
      <c r="N16" s="27">
        <v>144</v>
      </c>
      <c r="O16" s="27">
        <v>136</v>
      </c>
      <c r="P16" s="27" t="s">
        <v>41</v>
      </c>
      <c r="Q16" s="27" t="s">
        <v>41</v>
      </c>
      <c r="R16" s="27" t="s">
        <v>41</v>
      </c>
      <c r="S16" s="27" t="s">
        <v>41</v>
      </c>
      <c r="T16" s="27" t="s">
        <v>41</v>
      </c>
      <c r="U16" s="27" t="s">
        <v>41</v>
      </c>
      <c r="V16" s="27" t="s">
        <v>41</v>
      </c>
      <c r="W16" s="27" t="s">
        <v>41</v>
      </c>
      <c r="X16" s="27" t="s">
        <v>41</v>
      </c>
      <c r="Y16" s="27" t="s">
        <v>41</v>
      </c>
      <c r="Z16" s="27" t="s">
        <v>41</v>
      </c>
      <c r="AA16" s="27" t="s">
        <v>41</v>
      </c>
      <c r="AB16" s="27" t="s">
        <v>41</v>
      </c>
      <c r="AC16" s="27" t="s">
        <v>41</v>
      </c>
      <c r="AD16" s="149">
        <v>130.80000000000001</v>
      </c>
      <c r="AE16" s="149">
        <v>19.200000000000017</v>
      </c>
      <c r="AF16" s="5">
        <v>0.17204301075268832</v>
      </c>
    </row>
    <row r="17" spans="1:32" x14ac:dyDescent="0.2">
      <c r="A17" s="20" t="s">
        <v>56</v>
      </c>
      <c r="B17" s="20" t="s">
        <v>38</v>
      </c>
      <c r="C17" s="20" t="s">
        <v>57</v>
      </c>
      <c r="D17" s="20" t="s">
        <v>44</v>
      </c>
      <c r="E17" s="138">
        <v>1E-3</v>
      </c>
      <c r="F17" s="20">
        <v>128</v>
      </c>
      <c r="G17" s="20">
        <v>136</v>
      </c>
      <c r="H17" s="20">
        <v>128</v>
      </c>
      <c r="I17" s="20">
        <v>128</v>
      </c>
      <c r="J17" s="20">
        <v>128</v>
      </c>
      <c r="K17" s="20">
        <v>124</v>
      </c>
      <c r="L17" s="20">
        <v>128</v>
      </c>
      <c r="M17" s="20">
        <v>124</v>
      </c>
      <c r="N17" s="20">
        <v>128</v>
      </c>
      <c r="O17" s="20">
        <v>124</v>
      </c>
      <c r="P17" s="20">
        <v>124</v>
      </c>
      <c r="Q17" s="20">
        <v>136</v>
      </c>
      <c r="R17" s="20">
        <v>140</v>
      </c>
      <c r="S17" s="20">
        <v>136</v>
      </c>
      <c r="T17" s="20">
        <v>136</v>
      </c>
      <c r="U17" s="20">
        <v>136</v>
      </c>
      <c r="V17" s="20" t="s">
        <v>41</v>
      </c>
      <c r="W17" s="20" t="s">
        <v>41</v>
      </c>
      <c r="X17" s="20" t="s">
        <v>41</v>
      </c>
      <c r="Y17" s="20" t="s">
        <v>41</v>
      </c>
      <c r="Z17" s="20" t="s">
        <v>41</v>
      </c>
      <c r="AA17" s="20" t="s">
        <v>41</v>
      </c>
      <c r="AB17" s="20" t="s">
        <v>41</v>
      </c>
      <c r="AC17" s="20" t="s">
        <v>41</v>
      </c>
      <c r="AD17" s="148">
        <v>130.25</v>
      </c>
      <c r="AE17" s="148"/>
      <c r="AF17" s="1"/>
    </row>
    <row r="18" spans="1:32" x14ac:dyDescent="0.2">
      <c r="A18" s="27" t="s">
        <v>56</v>
      </c>
      <c r="B18" s="27" t="s">
        <v>38</v>
      </c>
      <c r="C18" s="27" t="s">
        <v>57</v>
      </c>
      <c r="D18" s="27" t="s">
        <v>58</v>
      </c>
      <c r="E18" s="43" t="s">
        <v>108</v>
      </c>
      <c r="F18" s="27">
        <v>136</v>
      </c>
      <c r="G18" s="27">
        <v>140</v>
      </c>
      <c r="H18" s="27">
        <v>132</v>
      </c>
      <c r="I18" s="27">
        <v>144</v>
      </c>
      <c r="J18" s="27">
        <v>132</v>
      </c>
      <c r="K18" s="27">
        <v>136</v>
      </c>
      <c r="L18" s="27">
        <v>124</v>
      </c>
      <c r="M18" s="27">
        <v>136</v>
      </c>
      <c r="N18" s="27">
        <v>124</v>
      </c>
      <c r="O18" s="27">
        <v>124</v>
      </c>
      <c r="P18" s="27" t="s">
        <v>41</v>
      </c>
      <c r="Q18" s="27" t="s">
        <v>41</v>
      </c>
      <c r="R18" s="27" t="s">
        <v>41</v>
      </c>
      <c r="S18" s="27" t="s">
        <v>41</v>
      </c>
      <c r="T18" s="27" t="s">
        <v>41</v>
      </c>
      <c r="U18" s="27" t="s">
        <v>41</v>
      </c>
      <c r="V18" s="27" t="s">
        <v>41</v>
      </c>
      <c r="W18" s="27" t="s">
        <v>41</v>
      </c>
      <c r="X18" s="27" t="s">
        <v>41</v>
      </c>
      <c r="Y18" s="27" t="s">
        <v>41</v>
      </c>
      <c r="Z18" s="27" t="s">
        <v>41</v>
      </c>
      <c r="AA18" s="27" t="s">
        <v>41</v>
      </c>
      <c r="AB18" s="27" t="s">
        <v>41</v>
      </c>
      <c r="AC18" s="27" t="s">
        <v>41</v>
      </c>
      <c r="AD18" s="149">
        <v>132.80000000000001</v>
      </c>
      <c r="AE18" s="149">
        <v>2.5500000000000114</v>
      </c>
      <c r="AF18" s="5">
        <v>1.9577735124760163E-2</v>
      </c>
    </row>
    <row r="19" spans="1:32" x14ac:dyDescent="0.2">
      <c r="A19" s="20" t="s">
        <v>59</v>
      </c>
      <c r="B19" s="20" t="s">
        <v>38</v>
      </c>
      <c r="C19" s="20" t="s">
        <v>60</v>
      </c>
      <c r="D19" s="20" t="s">
        <v>44</v>
      </c>
      <c r="E19" s="138">
        <v>1E-3</v>
      </c>
      <c r="F19" s="20">
        <v>128</v>
      </c>
      <c r="G19" s="20">
        <v>136</v>
      </c>
      <c r="H19" s="20">
        <v>128</v>
      </c>
      <c r="I19" s="20">
        <v>128</v>
      </c>
      <c r="J19" s="20">
        <v>128</v>
      </c>
      <c r="K19" s="20">
        <v>124</v>
      </c>
      <c r="L19" s="20">
        <v>128</v>
      </c>
      <c r="M19" s="20">
        <v>124</v>
      </c>
      <c r="N19" s="20">
        <v>124</v>
      </c>
      <c r="O19" s="20">
        <v>136</v>
      </c>
      <c r="P19" s="20">
        <v>140</v>
      </c>
      <c r="Q19" s="20">
        <v>136</v>
      </c>
      <c r="R19" s="20">
        <v>136</v>
      </c>
      <c r="S19" s="20">
        <v>136</v>
      </c>
      <c r="T19" s="20" t="s">
        <v>41</v>
      </c>
      <c r="U19" s="20" t="s">
        <v>41</v>
      </c>
      <c r="V19" s="20" t="s">
        <v>41</v>
      </c>
      <c r="W19" s="20" t="s">
        <v>41</v>
      </c>
      <c r="X19" s="20" t="s">
        <v>41</v>
      </c>
      <c r="Y19" s="20" t="s">
        <v>41</v>
      </c>
      <c r="Z19" s="20" t="s">
        <v>41</v>
      </c>
      <c r="AA19" s="20" t="s">
        <v>41</v>
      </c>
      <c r="AB19" s="20" t="s">
        <v>41</v>
      </c>
      <c r="AC19" s="20" t="s">
        <v>41</v>
      </c>
      <c r="AD19" s="148">
        <v>130.85714290000001</v>
      </c>
      <c r="AE19" s="148"/>
      <c r="AF19" s="1"/>
    </row>
    <row r="20" spans="1:32" x14ac:dyDescent="0.2">
      <c r="A20" s="20" t="s">
        <v>59</v>
      </c>
      <c r="B20" s="20" t="s">
        <v>38</v>
      </c>
      <c r="C20" s="20" t="s">
        <v>60</v>
      </c>
      <c r="D20" s="20" t="s">
        <v>58</v>
      </c>
      <c r="E20" s="42" t="s">
        <v>108</v>
      </c>
      <c r="F20" s="20">
        <v>156</v>
      </c>
      <c r="G20" s="20">
        <v>140</v>
      </c>
      <c r="H20" s="20">
        <v>132</v>
      </c>
      <c r="I20" s="20">
        <v>144</v>
      </c>
      <c r="J20" s="20">
        <v>132</v>
      </c>
      <c r="K20" s="20">
        <v>136</v>
      </c>
      <c r="L20" s="20">
        <v>124</v>
      </c>
      <c r="M20" s="20">
        <v>136</v>
      </c>
      <c r="N20" s="20">
        <v>124</v>
      </c>
      <c r="O20" s="20">
        <v>124</v>
      </c>
      <c r="P20" s="20">
        <v>124</v>
      </c>
      <c r="Q20" s="20">
        <v>136</v>
      </c>
      <c r="R20" s="20">
        <v>136</v>
      </c>
      <c r="S20" s="20">
        <v>124</v>
      </c>
      <c r="T20" s="20" t="s">
        <v>41</v>
      </c>
      <c r="U20" s="20" t="s">
        <v>41</v>
      </c>
      <c r="V20" s="20" t="s">
        <v>41</v>
      </c>
      <c r="W20" s="20" t="s">
        <v>41</v>
      </c>
      <c r="X20" s="20" t="s">
        <v>41</v>
      </c>
      <c r="Y20" s="20" t="s">
        <v>41</v>
      </c>
      <c r="Z20" s="20" t="s">
        <v>41</v>
      </c>
      <c r="AA20" s="20" t="s">
        <v>41</v>
      </c>
      <c r="AB20" s="20" t="s">
        <v>41</v>
      </c>
      <c r="AC20" s="20" t="s">
        <v>41</v>
      </c>
      <c r="AD20" s="148">
        <v>133.42857140000001</v>
      </c>
      <c r="AE20" s="148">
        <v>2.5714284999999961</v>
      </c>
      <c r="AF20" s="1">
        <v>1.9650654469546697E-2</v>
      </c>
    </row>
    <row r="21" spans="1:32" x14ac:dyDescent="0.2">
      <c r="A21" s="27" t="s">
        <v>59</v>
      </c>
      <c r="B21" s="27" t="s">
        <v>38</v>
      </c>
      <c r="C21" s="27" t="s">
        <v>60</v>
      </c>
      <c r="D21" s="27" t="s">
        <v>45</v>
      </c>
      <c r="E21" s="43" t="s">
        <v>46</v>
      </c>
      <c r="F21" s="27">
        <v>156</v>
      </c>
      <c r="G21" s="27">
        <v>152</v>
      </c>
      <c r="H21" s="27">
        <v>152</v>
      </c>
      <c r="I21" s="27">
        <v>148</v>
      </c>
      <c r="J21" s="27">
        <v>136</v>
      </c>
      <c r="K21" s="27">
        <v>144</v>
      </c>
      <c r="L21" s="27">
        <v>140</v>
      </c>
      <c r="M21" s="27">
        <v>140</v>
      </c>
      <c r="N21" s="27">
        <v>136</v>
      </c>
      <c r="O21" s="27">
        <v>136</v>
      </c>
      <c r="P21" s="27">
        <v>124</v>
      </c>
      <c r="Q21" s="27">
        <v>140</v>
      </c>
      <c r="R21" s="27">
        <v>140</v>
      </c>
      <c r="S21" s="27" t="s">
        <v>41</v>
      </c>
      <c r="T21" s="27" t="s">
        <v>41</v>
      </c>
      <c r="U21" s="27" t="s">
        <v>41</v>
      </c>
      <c r="V21" s="27" t="s">
        <v>41</v>
      </c>
      <c r="W21" s="27" t="s">
        <v>41</v>
      </c>
      <c r="X21" s="27" t="s">
        <v>41</v>
      </c>
      <c r="Y21" s="27" t="s">
        <v>41</v>
      </c>
      <c r="Z21" s="27" t="s">
        <v>41</v>
      </c>
      <c r="AA21" s="27" t="s">
        <v>41</v>
      </c>
      <c r="AB21" s="27" t="s">
        <v>41</v>
      </c>
      <c r="AC21" s="27" t="s">
        <v>41</v>
      </c>
      <c r="AD21" s="149">
        <v>141.8461538</v>
      </c>
      <c r="AE21" s="149">
        <v>10.989010899999982</v>
      </c>
      <c r="AF21" s="5">
        <v>8.3977157505247507E-2</v>
      </c>
    </row>
    <row r="22" spans="1:32" x14ac:dyDescent="0.2">
      <c r="A22" s="20" t="s">
        <v>64</v>
      </c>
      <c r="B22" s="20" t="s">
        <v>38</v>
      </c>
      <c r="C22" s="20" t="s">
        <v>65</v>
      </c>
      <c r="D22" s="20" t="s">
        <v>44</v>
      </c>
      <c r="E22" s="138">
        <v>1E-3</v>
      </c>
      <c r="F22" s="20">
        <v>144</v>
      </c>
      <c r="G22" s="20">
        <v>140</v>
      </c>
      <c r="H22" s="20">
        <v>144</v>
      </c>
      <c r="I22" s="20">
        <v>140</v>
      </c>
      <c r="J22" s="20">
        <v>144</v>
      </c>
      <c r="K22" s="20">
        <v>120</v>
      </c>
      <c r="L22" s="20">
        <v>136</v>
      </c>
      <c r="M22" s="20">
        <v>144</v>
      </c>
      <c r="N22" s="20" t="s">
        <v>41</v>
      </c>
      <c r="O22" s="20" t="s">
        <v>41</v>
      </c>
      <c r="P22" s="20" t="s">
        <v>41</v>
      </c>
      <c r="Q22" s="20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148">
        <v>139</v>
      </c>
      <c r="AE22" s="148"/>
      <c r="AF22" s="1"/>
    </row>
    <row r="23" spans="1:32" x14ac:dyDescent="0.2">
      <c r="A23" s="20" t="s">
        <v>64</v>
      </c>
      <c r="B23" s="20" t="s">
        <v>38</v>
      </c>
      <c r="C23" s="20" t="s">
        <v>65</v>
      </c>
      <c r="D23" s="20" t="s">
        <v>47</v>
      </c>
      <c r="E23" s="42" t="s">
        <v>107</v>
      </c>
      <c r="F23" s="20">
        <v>184</v>
      </c>
      <c r="G23" s="20">
        <v>164</v>
      </c>
      <c r="H23" s="20">
        <v>172</v>
      </c>
      <c r="I23" s="20">
        <v>156</v>
      </c>
      <c r="J23" s="20">
        <v>152</v>
      </c>
      <c r="K23" s="20">
        <v>168</v>
      </c>
      <c r="L23" s="20">
        <v>176</v>
      </c>
      <c r="M23" s="20">
        <v>164</v>
      </c>
      <c r="N23" s="20" t="s">
        <v>41</v>
      </c>
      <c r="O23" s="20" t="s">
        <v>41</v>
      </c>
      <c r="P23" s="20" t="s">
        <v>41</v>
      </c>
      <c r="Q23" s="20" t="s">
        <v>41</v>
      </c>
      <c r="R23" s="20" t="s">
        <v>41</v>
      </c>
      <c r="S23" s="20" t="s">
        <v>41</v>
      </c>
      <c r="T23" s="20" t="s">
        <v>41</v>
      </c>
      <c r="U23" s="20" t="s">
        <v>41</v>
      </c>
      <c r="V23" s="20" t="s">
        <v>41</v>
      </c>
      <c r="W23" s="20" t="s">
        <v>41</v>
      </c>
      <c r="X23" s="20" t="s">
        <v>41</v>
      </c>
      <c r="Y23" s="20" t="s">
        <v>41</v>
      </c>
      <c r="Z23" s="20" t="s">
        <v>41</v>
      </c>
      <c r="AA23" s="20" t="s">
        <v>41</v>
      </c>
      <c r="AB23" s="20" t="s">
        <v>41</v>
      </c>
      <c r="AC23" s="20" t="s">
        <v>41</v>
      </c>
      <c r="AD23" s="148">
        <v>167</v>
      </c>
      <c r="AE23" s="148">
        <v>28</v>
      </c>
      <c r="AF23" s="1">
        <v>0.20143884892086331</v>
      </c>
    </row>
    <row r="24" spans="1:32" s="89" customFormat="1" x14ac:dyDescent="0.2">
      <c r="A24" s="91" t="s">
        <v>64</v>
      </c>
      <c r="B24" s="91" t="s">
        <v>38</v>
      </c>
      <c r="C24" s="91" t="s">
        <v>65</v>
      </c>
      <c r="D24" s="91" t="s">
        <v>66</v>
      </c>
      <c r="E24" s="90" t="s">
        <v>109</v>
      </c>
      <c r="F24" s="91">
        <v>148</v>
      </c>
      <c r="G24" s="91">
        <v>152</v>
      </c>
      <c r="H24" s="91">
        <v>148</v>
      </c>
      <c r="I24" s="91">
        <v>148</v>
      </c>
      <c r="J24" s="91">
        <v>140</v>
      </c>
      <c r="K24" s="91">
        <v>148</v>
      </c>
      <c r="L24" s="91">
        <v>152</v>
      </c>
      <c r="M24" s="91">
        <v>128</v>
      </c>
      <c r="N24" s="91">
        <v>148</v>
      </c>
      <c r="O24" s="91" t="s">
        <v>41</v>
      </c>
      <c r="P24" s="91" t="s">
        <v>41</v>
      </c>
      <c r="Q24" s="91" t="s">
        <v>41</v>
      </c>
      <c r="R24" s="91" t="s">
        <v>41</v>
      </c>
      <c r="S24" s="91" t="s">
        <v>41</v>
      </c>
      <c r="T24" s="91" t="s">
        <v>41</v>
      </c>
      <c r="U24" s="91" t="s">
        <v>41</v>
      </c>
      <c r="V24" s="91" t="s">
        <v>41</v>
      </c>
      <c r="W24" s="91" t="s">
        <v>41</v>
      </c>
      <c r="X24" s="91" t="s">
        <v>41</v>
      </c>
      <c r="Y24" s="91" t="s">
        <v>41</v>
      </c>
      <c r="Z24" s="91" t="s">
        <v>41</v>
      </c>
      <c r="AA24" s="91" t="s">
        <v>41</v>
      </c>
      <c r="AB24" s="91" t="s">
        <v>41</v>
      </c>
      <c r="AC24" s="91" t="s">
        <v>41</v>
      </c>
      <c r="AD24" s="151">
        <v>145.7777778</v>
      </c>
      <c r="AE24" s="151">
        <v>6.7777777999999955</v>
      </c>
      <c r="AF24" s="147">
        <v>4.8760991366906439E-2</v>
      </c>
    </row>
    <row r="25" spans="1:32" s="49" customFormat="1" x14ac:dyDescent="0.2">
      <c r="A25" s="152" t="s">
        <v>64</v>
      </c>
      <c r="B25" s="27" t="s">
        <v>38</v>
      </c>
      <c r="C25" s="27" t="s">
        <v>65</v>
      </c>
      <c r="D25" s="27" t="s">
        <v>187</v>
      </c>
      <c r="E25" s="43" t="s">
        <v>108</v>
      </c>
      <c r="F25" s="27">
        <v>144</v>
      </c>
      <c r="G25" s="27">
        <v>144</v>
      </c>
      <c r="H25" s="27">
        <v>148</v>
      </c>
      <c r="I25" s="27">
        <v>140</v>
      </c>
      <c r="J25" s="27">
        <v>136</v>
      </c>
      <c r="K25" s="27">
        <v>140</v>
      </c>
      <c r="L25" s="27">
        <v>144</v>
      </c>
      <c r="M25" s="27">
        <v>140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149">
        <f>AVERAGE(F25:AC25)</f>
        <v>142</v>
      </c>
      <c r="AE25" s="149">
        <f>AD25-AD22</f>
        <v>3</v>
      </c>
      <c r="AF25" s="5">
        <f>AE25/AD22</f>
        <v>2.1582733812949641E-2</v>
      </c>
    </row>
    <row r="26" spans="1:32" x14ac:dyDescent="0.2">
      <c r="A26" s="20" t="s">
        <v>88</v>
      </c>
      <c r="B26" s="20" t="s">
        <v>38</v>
      </c>
      <c r="C26" s="20" t="s">
        <v>89</v>
      </c>
      <c r="D26" s="20" t="s">
        <v>45</v>
      </c>
      <c r="E26" s="42" t="s">
        <v>46</v>
      </c>
      <c r="F26" s="20">
        <v>228</v>
      </c>
      <c r="G26" s="20">
        <v>204</v>
      </c>
      <c r="H26" s="20">
        <v>192</v>
      </c>
      <c r="I26" s="20">
        <v>196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0" t="s">
        <v>41</v>
      </c>
      <c r="Q26" s="20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148">
        <v>205</v>
      </c>
      <c r="AE26" s="148">
        <v>29</v>
      </c>
      <c r="AF26" s="1">
        <v>0.16477272727272727</v>
      </c>
    </row>
    <row r="27" spans="1:32" x14ac:dyDescent="0.2">
      <c r="A27" s="27" t="s">
        <v>88</v>
      </c>
      <c r="B27" s="27" t="s">
        <v>38</v>
      </c>
      <c r="C27" s="27" t="s">
        <v>89</v>
      </c>
      <c r="D27" s="27" t="s">
        <v>44</v>
      </c>
      <c r="E27" s="153">
        <v>1E-3</v>
      </c>
      <c r="F27" s="27">
        <v>184</v>
      </c>
      <c r="G27" s="27">
        <v>172</v>
      </c>
      <c r="H27" s="27">
        <v>172</v>
      </c>
      <c r="I27" s="27">
        <v>176</v>
      </c>
      <c r="J27" s="27">
        <v>176</v>
      </c>
      <c r="K27" s="27" t="s">
        <v>41</v>
      </c>
      <c r="L27" s="27" t="s">
        <v>41</v>
      </c>
      <c r="M27" s="27" t="s">
        <v>41</v>
      </c>
      <c r="N27" s="27" t="s">
        <v>41</v>
      </c>
      <c r="O27" s="27" t="s">
        <v>41</v>
      </c>
      <c r="P27" s="27" t="s">
        <v>41</v>
      </c>
      <c r="Q27" s="27" t="s">
        <v>41</v>
      </c>
      <c r="R27" s="27" t="s">
        <v>41</v>
      </c>
      <c r="S27" s="27" t="s">
        <v>41</v>
      </c>
      <c r="T27" s="27" t="s">
        <v>41</v>
      </c>
      <c r="U27" s="27" t="s">
        <v>41</v>
      </c>
      <c r="V27" s="27" t="s">
        <v>41</v>
      </c>
      <c r="W27" s="27" t="s">
        <v>41</v>
      </c>
      <c r="X27" s="27" t="s">
        <v>41</v>
      </c>
      <c r="Y27" s="27" t="s">
        <v>41</v>
      </c>
      <c r="Z27" s="27" t="s">
        <v>41</v>
      </c>
      <c r="AA27" s="27" t="s">
        <v>41</v>
      </c>
      <c r="AB27" s="27" t="s">
        <v>41</v>
      </c>
      <c r="AC27" s="27" t="s">
        <v>41</v>
      </c>
      <c r="AD27" s="149">
        <v>176</v>
      </c>
      <c r="AE27" s="149"/>
      <c r="AF27" s="5"/>
    </row>
    <row r="28" spans="1:32" x14ac:dyDescent="0.2">
      <c r="A28" s="20" t="s">
        <v>88</v>
      </c>
      <c r="B28" s="20" t="s">
        <v>38</v>
      </c>
      <c r="C28" s="20" t="s">
        <v>90</v>
      </c>
      <c r="D28" s="20" t="s">
        <v>45</v>
      </c>
      <c r="E28" s="42" t="s">
        <v>46</v>
      </c>
      <c r="F28" s="20">
        <v>196</v>
      </c>
      <c r="G28" s="20">
        <v>200</v>
      </c>
      <c r="H28" s="20">
        <v>192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20" t="s">
        <v>41</v>
      </c>
      <c r="O28" s="20" t="s">
        <v>41</v>
      </c>
      <c r="P28" s="20" t="s">
        <v>41</v>
      </c>
      <c r="Q28" s="20" t="s">
        <v>41</v>
      </c>
      <c r="R28" s="20" t="s">
        <v>41</v>
      </c>
      <c r="S28" s="20" t="s">
        <v>41</v>
      </c>
      <c r="T28" s="20" t="s">
        <v>41</v>
      </c>
      <c r="U28" s="20" t="s">
        <v>41</v>
      </c>
      <c r="V28" s="20" t="s">
        <v>41</v>
      </c>
      <c r="W28" s="20" t="s">
        <v>41</v>
      </c>
      <c r="X28" s="20" t="s">
        <v>41</v>
      </c>
      <c r="Y28" s="20" t="s">
        <v>41</v>
      </c>
      <c r="Z28" s="20" t="s">
        <v>41</v>
      </c>
      <c r="AA28" s="20" t="s">
        <v>41</v>
      </c>
      <c r="AB28" s="20" t="s">
        <v>41</v>
      </c>
      <c r="AC28" s="20" t="s">
        <v>41</v>
      </c>
      <c r="AD28" s="148">
        <v>196</v>
      </c>
      <c r="AE28" s="148">
        <v>42.400000000000006</v>
      </c>
      <c r="AF28" s="1">
        <v>0.27604166666666674</v>
      </c>
    </row>
    <row r="29" spans="1:32" x14ac:dyDescent="0.2">
      <c r="A29" s="27" t="s">
        <v>88</v>
      </c>
      <c r="B29" s="27" t="s">
        <v>38</v>
      </c>
      <c r="C29" s="27" t="s">
        <v>90</v>
      </c>
      <c r="D29" s="27" t="s">
        <v>44</v>
      </c>
      <c r="E29" s="153">
        <v>1E-3</v>
      </c>
      <c r="F29" s="27">
        <v>152</v>
      </c>
      <c r="G29" s="27">
        <v>152</v>
      </c>
      <c r="H29" s="27">
        <v>152</v>
      </c>
      <c r="I29" s="27">
        <v>164</v>
      </c>
      <c r="J29" s="27">
        <v>148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7" t="s">
        <v>41</v>
      </c>
      <c r="Q29" s="27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149">
        <v>153.6</v>
      </c>
      <c r="AE29" s="149"/>
      <c r="AF29" s="5"/>
    </row>
    <row r="30" spans="1:32" x14ac:dyDescent="0.2">
      <c r="A30" s="20" t="s">
        <v>91</v>
      </c>
      <c r="B30" s="20" t="s">
        <v>38</v>
      </c>
      <c r="C30" s="20" t="s">
        <v>92</v>
      </c>
      <c r="D30" s="20" t="s">
        <v>44</v>
      </c>
      <c r="E30" s="138">
        <v>1E-3</v>
      </c>
      <c r="F30" s="20">
        <v>144</v>
      </c>
      <c r="G30" s="20">
        <v>132</v>
      </c>
      <c r="H30" s="20">
        <v>140</v>
      </c>
      <c r="I30" s="20">
        <v>136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0" t="s">
        <v>41</v>
      </c>
      <c r="Q30" s="20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148">
        <v>138</v>
      </c>
      <c r="AE30" s="148"/>
      <c r="AF30" s="1"/>
    </row>
    <row r="31" spans="1:32" x14ac:dyDescent="0.2">
      <c r="A31" s="27" t="s">
        <v>91</v>
      </c>
      <c r="B31" s="27" t="s">
        <v>38</v>
      </c>
      <c r="C31" s="27" t="s">
        <v>92</v>
      </c>
      <c r="D31" s="27" t="s">
        <v>47</v>
      </c>
      <c r="E31" s="43" t="s">
        <v>107</v>
      </c>
      <c r="F31" s="27">
        <v>152</v>
      </c>
      <c r="G31" s="27">
        <v>152</v>
      </c>
      <c r="H31" s="27">
        <v>152</v>
      </c>
      <c r="I31" s="27">
        <v>156</v>
      </c>
      <c r="J31" s="27" t="s">
        <v>41</v>
      </c>
      <c r="K31" s="27" t="s">
        <v>41</v>
      </c>
      <c r="L31" s="27" t="s">
        <v>41</v>
      </c>
      <c r="M31" s="27" t="s">
        <v>41</v>
      </c>
      <c r="N31" s="27" t="s">
        <v>41</v>
      </c>
      <c r="O31" s="27" t="s">
        <v>41</v>
      </c>
      <c r="P31" s="27" t="s">
        <v>41</v>
      </c>
      <c r="Q31" s="27" t="s">
        <v>41</v>
      </c>
      <c r="R31" s="27" t="s">
        <v>41</v>
      </c>
      <c r="S31" s="27" t="s">
        <v>41</v>
      </c>
      <c r="T31" s="27" t="s">
        <v>41</v>
      </c>
      <c r="U31" s="27" t="s">
        <v>41</v>
      </c>
      <c r="V31" s="27" t="s">
        <v>41</v>
      </c>
      <c r="W31" s="27" t="s">
        <v>41</v>
      </c>
      <c r="X31" s="27" t="s">
        <v>41</v>
      </c>
      <c r="Y31" s="27" t="s">
        <v>41</v>
      </c>
      <c r="Z31" s="27" t="s">
        <v>41</v>
      </c>
      <c r="AA31" s="27" t="s">
        <v>41</v>
      </c>
      <c r="AB31" s="27" t="s">
        <v>41</v>
      </c>
      <c r="AC31" s="27" t="s">
        <v>41</v>
      </c>
      <c r="AD31" s="149">
        <v>153</v>
      </c>
      <c r="AE31" s="149">
        <v>15</v>
      </c>
      <c r="AF31" s="5">
        <v>0.10869565217391304</v>
      </c>
    </row>
    <row r="32" spans="1:32" x14ac:dyDescent="0.2">
      <c r="A32" s="20" t="s">
        <v>96</v>
      </c>
      <c r="B32" s="20" t="s">
        <v>38</v>
      </c>
      <c r="C32" s="20" t="s">
        <v>97</v>
      </c>
      <c r="D32" s="20" t="s">
        <v>44</v>
      </c>
      <c r="E32" s="138">
        <v>1E-3</v>
      </c>
      <c r="F32" s="20">
        <v>144</v>
      </c>
      <c r="G32" s="20">
        <v>144</v>
      </c>
      <c r="H32" s="20">
        <v>144</v>
      </c>
      <c r="I32" s="20">
        <v>144</v>
      </c>
      <c r="J32" s="20">
        <v>144</v>
      </c>
      <c r="K32" s="20">
        <v>144</v>
      </c>
      <c r="L32" s="20">
        <v>144</v>
      </c>
      <c r="M32" s="20">
        <v>144</v>
      </c>
      <c r="N32" s="20">
        <v>140</v>
      </c>
      <c r="O32" s="20">
        <v>144</v>
      </c>
      <c r="P32" s="20" t="s">
        <v>41</v>
      </c>
      <c r="Q32" s="20" t="s">
        <v>41</v>
      </c>
      <c r="R32" s="20" t="s">
        <v>41</v>
      </c>
      <c r="S32" s="20" t="s">
        <v>41</v>
      </c>
      <c r="T32" s="20" t="s">
        <v>41</v>
      </c>
      <c r="U32" s="20" t="s">
        <v>41</v>
      </c>
      <c r="V32" s="20" t="s">
        <v>41</v>
      </c>
      <c r="W32" s="20" t="s">
        <v>41</v>
      </c>
      <c r="X32" s="20" t="s">
        <v>41</v>
      </c>
      <c r="Y32" s="20" t="s">
        <v>41</v>
      </c>
      <c r="Z32" s="20" t="s">
        <v>41</v>
      </c>
      <c r="AA32" s="20" t="s">
        <v>41</v>
      </c>
      <c r="AB32" s="20" t="s">
        <v>41</v>
      </c>
      <c r="AC32" s="20" t="s">
        <v>41</v>
      </c>
      <c r="AD32" s="148">
        <v>143.6</v>
      </c>
      <c r="AE32" s="148"/>
      <c r="AF32" s="1"/>
    </row>
    <row r="33" spans="1:32" x14ac:dyDescent="0.2">
      <c r="A33" s="20" t="s">
        <v>96</v>
      </c>
      <c r="B33" s="20" t="s">
        <v>38</v>
      </c>
      <c r="C33" s="20" t="s">
        <v>97</v>
      </c>
      <c r="D33" s="20" t="s">
        <v>45</v>
      </c>
      <c r="E33" s="42" t="s">
        <v>46</v>
      </c>
      <c r="F33" s="20">
        <v>180</v>
      </c>
      <c r="G33" s="20">
        <v>184</v>
      </c>
      <c r="H33" s="20">
        <v>176</v>
      </c>
      <c r="I33" s="20">
        <v>168</v>
      </c>
      <c r="J33" s="20">
        <v>172</v>
      </c>
      <c r="K33" s="20">
        <v>180</v>
      </c>
      <c r="L33" s="20">
        <v>180</v>
      </c>
      <c r="M33" s="20">
        <v>180</v>
      </c>
      <c r="N33" s="20">
        <v>176</v>
      </c>
      <c r="O33" s="20">
        <v>172</v>
      </c>
      <c r="P33" s="20" t="s">
        <v>41</v>
      </c>
      <c r="Q33" s="20" t="s">
        <v>41</v>
      </c>
      <c r="R33" s="20" t="s">
        <v>41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 t="s">
        <v>41</v>
      </c>
      <c r="Y33" s="20" t="s">
        <v>41</v>
      </c>
      <c r="Z33" s="20" t="s">
        <v>41</v>
      </c>
      <c r="AA33" s="20" t="s">
        <v>41</v>
      </c>
      <c r="AB33" s="20" t="s">
        <v>41</v>
      </c>
      <c r="AC33" s="20" t="s">
        <v>41</v>
      </c>
      <c r="AD33" s="148">
        <v>176.8</v>
      </c>
      <c r="AE33" s="148">
        <v>33.200000000000017</v>
      </c>
      <c r="AF33" s="1">
        <v>0.23119777158774385</v>
      </c>
    </row>
    <row r="34" spans="1:32" x14ac:dyDescent="0.2">
      <c r="A34" s="27" t="s">
        <v>96</v>
      </c>
      <c r="B34" s="27" t="s">
        <v>38</v>
      </c>
      <c r="C34" s="27" t="s">
        <v>97</v>
      </c>
      <c r="D34" s="27" t="s">
        <v>58</v>
      </c>
      <c r="E34" s="43" t="s">
        <v>108</v>
      </c>
      <c r="F34" s="27">
        <v>140</v>
      </c>
      <c r="G34" s="27">
        <v>152</v>
      </c>
      <c r="H34" s="27">
        <v>140</v>
      </c>
      <c r="I34" s="27">
        <v>144</v>
      </c>
      <c r="J34" s="27">
        <v>144</v>
      </c>
      <c r="K34" s="27">
        <v>144</v>
      </c>
      <c r="L34" s="27">
        <v>140</v>
      </c>
      <c r="M34" s="27">
        <v>144</v>
      </c>
      <c r="N34" s="27">
        <v>144</v>
      </c>
      <c r="O34" s="27">
        <v>140</v>
      </c>
      <c r="P34" s="27" t="s">
        <v>41</v>
      </c>
      <c r="Q34" s="27" t="s">
        <v>41</v>
      </c>
      <c r="R34" s="27" t="s">
        <v>41</v>
      </c>
      <c r="S34" s="27" t="s">
        <v>41</v>
      </c>
      <c r="T34" s="27" t="s">
        <v>41</v>
      </c>
      <c r="U34" s="27" t="s">
        <v>41</v>
      </c>
      <c r="V34" s="27" t="s">
        <v>41</v>
      </c>
      <c r="W34" s="27" t="s">
        <v>41</v>
      </c>
      <c r="X34" s="27" t="s">
        <v>41</v>
      </c>
      <c r="Y34" s="27" t="s">
        <v>41</v>
      </c>
      <c r="Z34" s="27" t="s">
        <v>41</v>
      </c>
      <c r="AA34" s="27" t="s">
        <v>41</v>
      </c>
      <c r="AB34" s="27" t="s">
        <v>41</v>
      </c>
      <c r="AC34" s="27" t="s">
        <v>41</v>
      </c>
      <c r="AD34" s="149">
        <v>143.19999999999999</v>
      </c>
      <c r="AE34" s="149">
        <v>-0.40000000000000568</v>
      </c>
      <c r="AF34" s="5">
        <v>-2.7855153203343017E-3</v>
      </c>
    </row>
    <row r="35" spans="1:32" x14ac:dyDescent="0.2">
      <c r="A35" s="20" t="s">
        <v>96</v>
      </c>
      <c r="B35" s="20" t="s">
        <v>38</v>
      </c>
      <c r="C35" s="20" t="s">
        <v>97</v>
      </c>
      <c r="D35" s="20" t="s">
        <v>44</v>
      </c>
      <c r="E35" s="138">
        <v>1E-3</v>
      </c>
      <c r="F35" s="20">
        <v>156</v>
      </c>
      <c r="G35" s="20">
        <v>168</v>
      </c>
      <c r="H35" s="20">
        <v>172</v>
      </c>
      <c r="I35" s="20">
        <v>172</v>
      </c>
      <c r="J35" s="20">
        <v>168</v>
      </c>
      <c r="K35" s="20">
        <v>156</v>
      </c>
      <c r="L35" s="20">
        <v>160</v>
      </c>
      <c r="M35" s="20">
        <v>152</v>
      </c>
      <c r="N35" s="20">
        <v>156</v>
      </c>
      <c r="O35" s="20">
        <v>156</v>
      </c>
      <c r="P35" s="20" t="s">
        <v>41</v>
      </c>
      <c r="Q35" s="20" t="s">
        <v>41</v>
      </c>
      <c r="R35" s="20" t="s">
        <v>41</v>
      </c>
      <c r="S35" s="20" t="s">
        <v>41</v>
      </c>
      <c r="T35" s="20" t="s">
        <v>41</v>
      </c>
      <c r="U35" s="20" t="s">
        <v>41</v>
      </c>
      <c r="V35" s="20" t="s">
        <v>41</v>
      </c>
      <c r="W35" s="20" t="s">
        <v>41</v>
      </c>
      <c r="X35" s="20" t="s">
        <v>41</v>
      </c>
      <c r="Y35" s="20" t="s">
        <v>41</v>
      </c>
      <c r="Z35" s="20" t="s">
        <v>41</v>
      </c>
      <c r="AA35" s="20" t="s">
        <v>41</v>
      </c>
      <c r="AB35" s="20" t="s">
        <v>41</v>
      </c>
      <c r="AC35" s="20" t="s">
        <v>41</v>
      </c>
      <c r="AD35" s="148">
        <v>161.6</v>
      </c>
      <c r="AE35" s="148"/>
      <c r="AF35" s="1"/>
    </row>
    <row r="36" spans="1:32" x14ac:dyDescent="0.2">
      <c r="A36" s="20" t="s">
        <v>96</v>
      </c>
      <c r="B36" s="20" t="s">
        <v>38</v>
      </c>
      <c r="C36" s="20" t="s">
        <v>97</v>
      </c>
      <c r="D36" s="20" t="s">
        <v>47</v>
      </c>
      <c r="E36" s="42" t="s">
        <v>107</v>
      </c>
      <c r="F36" s="20">
        <v>200</v>
      </c>
      <c r="G36" s="20">
        <v>212</v>
      </c>
      <c r="H36" s="20">
        <v>212</v>
      </c>
      <c r="I36" s="20">
        <v>208</v>
      </c>
      <c r="J36" s="20">
        <v>196</v>
      </c>
      <c r="K36" s="20">
        <v>192</v>
      </c>
      <c r="L36" s="20">
        <v>192</v>
      </c>
      <c r="M36" s="20">
        <v>196</v>
      </c>
      <c r="N36" s="20">
        <v>208</v>
      </c>
      <c r="O36" s="20">
        <v>196</v>
      </c>
      <c r="P36" s="20" t="s">
        <v>41</v>
      </c>
      <c r="Q36" s="20" t="s">
        <v>41</v>
      </c>
      <c r="R36" s="20" t="s">
        <v>41</v>
      </c>
      <c r="S36" s="20" t="s">
        <v>41</v>
      </c>
      <c r="T36" s="20" t="s">
        <v>41</v>
      </c>
      <c r="U36" s="20" t="s">
        <v>41</v>
      </c>
      <c r="V36" s="20" t="s">
        <v>41</v>
      </c>
      <c r="W36" s="20" t="s">
        <v>41</v>
      </c>
      <c r="X36" s="20" t="s">
        <v>41</v>
      </c>
      <c r="Y36" s="20" t="s">
        <v>41</v>
      </c>
      <c r="Z36" s="20" t="s">
        <v>41</v>
      </c>
      <c r="AA36" s="20" t="s">
        <v>41</v>
      </c>
      <c r="AB36" s="20" t="s">
        <v>41</v>
      </c>
      <c r="AC36" s="20" t="s">
        <v>41</v>
      </c>
      <c r="AD36" s="148">
        <v>201.2</v>
      </c>
      <c r="AE36" s="148">
        <v>39.599999999999994</v>
      </c>
      <c r="AF36" s="1">
        <v>0.24504950495049502</v>
      </c>
    </row>
    <row r="37" spans="1:32" s="45" customFormat="1" x14ac:dyDescent="0.2">
      <c r="A37" s="150" t="s">
        <v>96</v>
      </c>
      <c r="B37" s="20" t="s">
        <v>38</v>
      </c>
      <c r="C37" s="20" t="s">
        <v>97</v>
      </c>
      <c r="D37" s="20" t="s">
        <v>187</v>
      </c>
      <c r="E37" s="42" t="s">
        <v>108</v>
      </c>
      <c r="F37" s="20">
        <v>160</v>
      </c>
      <c r="G37" s="20">
        <v>172</v>
      </c>
      <c r="H37" s="20">
        <v>172</v>
      </c>
      <c r="I37" s="20">
        <v>156</v>
      </c>
      <c r="J37" s="20">
        <v>172</v>
      </c>
      <c r="K37" s="20">
        <v>168</v>
      </c>
      <c r="L37" s="20">
        <v>176</v>
      </c>
      <c r="M37" s="20">
        <v>172</v>
      </c>
      <c r="N37" s="20">
        <v>168</v>
      </c>
      <c r="O37" s="20">
        <v>168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148">
        <f>AVERAGE(F37:AC37)</f>
        <v>168.4</v>
      </c>
      <c r="AE37" s="148">
        <f>AD37-AD35</f>
        <v>6.8000000000000114</v>
      </c>
      <c r="AF37" s="1">
        <f>AE37/AD35</f>
        <v>4.2079207920792151E-2</v>
      </c>
    </row>
    <row r="38" spans="1:32" s="45" customFormat="1" x14ac:dyDescent="0.2">
      <c r="A38" s="150" t="s">
        <v>96</v>
      </c>
      <c r="B38" s="20" t="s">
        <v>38</v>
      </c>
      <c r="C38" s="20" t="s">
        <v>97</v>
      </c>
      <c r="D38" s="20" t="s">
        <v>98</v>
      </c>
      <c r="E38" s="42" t="s">
        <v>110</v>
      </c>
      <c r="F38" s="20">
        <v>200</v>
      </c>
      <c r="G38" s="20">
        <v>200</v>
      </c>
      <c r="H38" s="20">
        <v>196</v>
      </c>
      <c r="I38" s="20">
        <v>192</v>
      </c>
      <c r="J38" s="20">
        <v>208</v>
      </c>
      <c r="K38" s="20">
        <v>204</v>
      </c>
      <c r="L38" s="20">
        <v>216</v>
      </c>
      <c r="M38" s="20">
        <v>208</v>
      </c>
      <c r="N38" s="20">
        <v>204</v>
      </c>
      <c r="O38" s="20">
        <v>200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148">
        <f>AVERAGE(F38:AC38)</f>
        <v>202.8</v>
      </c>
      <c r="AE38" s="148">
        <f>AD38-AD35</f>
        <v>41.200000000000017</v>
      </c>
      <c r="AF38" s="1">
        <f>AE38/AD35</f>
        <v>0.25495049504950507</v>
      </c>
    </row>
    <row r="39" spans="1:32" x14ac:dyDescent="0.2">
      <c r="A39" s="20" t="s">
        <v>96</v>
      </c>
      <c r="B39" s="20" t="s">
        <v>38</v>
      </c>
      <c r="C39" s="20" t="s">
        <v>97</v>
      </c>
      <c r="D39" s="20" t="s">
        <v>50</v>
      </c>
      <c r="E39" s="42" t="s">
        <v>108</v>
      </c>
      <c r="F39" s="20">
        <v>200</v>
      </c>
      <c r="G39" s="20">
        <v>208</v>
      </c>
      <c r="H39" s="20">
        <v>208</v>
      </c>
      <c r="I39" s="20">
        <v>200</v>
      </c>
      <c r="J39" s="20">
        <v>196</v>
      </c>
      <c r="K39" s="20">
        <v>200</v>
      </c>
      <c r="L39" s="20">
        <v>196</v>
      </c>
      <c r="M39" s="20">
        <v>208</v>
      </c>
      <c r="N39" s="20">
        <v>196</v>
      </c>
      <c r="O39" s="20" t="s">
        <v>41</v>
      </c>
      <c r="P39" s="20" t="s">
        <v>41</v>
      </c>
      <c r="Q39" s="20" t="s">
        <v>41</v>
      </c>
      <c r="R39" s="20" t="s">
        <v>41</v>
      </c>
      <c r="S39" s="20" t="s">
        <v>41</v>
      </c>
      <c r="T39" s="20" t="s">
        <v>41</v>
      </c>
      <c r="U39" s="20" t="s">
        <v>41</v>
      </c>
      <c r="V39" s="20" t="s">
        <v>41</v>
      </c>
      <c r="W39" s="20" t="s">
        <v>41</v>
      </c>
      <c r="X39" s="20" t="s">
        <v>41</v>
      </c>
      <c r="Y39" s="20" t="s">
        <v>41</v>
      </c>
      <c r="Z39" s="20" t="s">
        <v>41</v>
      </c>
      <c r="AA39" s="20" t="s">
        <v>41</v>
      </c>
      <c r="AB39" s="20" t="s">
        <v>41</v>
      </c>
      <c r="AC39" s="20" t="s">
        <v>41</v>
      </c>
      <c r="AD39" s="148">
        <v>201.33333329999999</v>
      </c>
      <c r="AE39" s="148">
        <v>39.733333299999998</v>
      </c>
      <c r="AF39" s="1">
        <v>0.24587458725247524</v>
      </c>
    </row>
    <row r="40" spans="1:32" s="4" customFormat="1" x14ac:dyDescent="0.2">
      <c r="A40" s="27" t="s">
        <v>96</v>
      </c>
      <c r="B40" s="27" t="s">
        <v>38</v>
      </c>
      <c r="C40" s="27" t="s">
        <v>97</v>
      </c>
      <c r="D40" s="27" t="s">
        <v>66</v>
      </c>
      <c r="E40" s="43" t="s">
        <v>109</v>
      </c>
      <c r="F40" s="27">
        <v>152</v>
      </c>
      <c r="G40" s="27">
        <v>164</v>
      </c>
      <c r="H40" s="27">
        <v>164</v>
      </c>
      <c r="I40" s="27">
        <v>168</v>
      </c>
      <c r="J40" s="27">
        <v>160</v>
      </c>
      <c r="K40" s="27">
        <v>168</v>
      </c>
      <c r="L40" s="27">
        <v>152</v>
      </c>
      <c r="M40" s="27">
        <v>168</v>
      </c>
      <c r="N40" s="27">
        <v>156</v>
      </c>
      <c r="O40" s="27">
        <v>152</v>
      </c>
      <c r="P40" s="27" t="s">
        <v>41</v>
      </c>
      <c r="Q40" s="27" t="s">
        <v>41</v>
      </c>
      <c r="R40" s="27" t="s">
        <v>41</v>
      </c>
      <c r="S40" s="27" t="s">
        <v>41</v>
      </c>
      <c r="T40" s="27" t="s">
        <v>41</v>
      </c>
      <c r="U40" s="27" t="s">
        <v>41</v>
      </c>
      <c r="V40" s="27" t="s">
        <v>41</v>
      </c>
      <c r="W40" s="27" t="s">
        <v>41</v>
      </c>
      <c r="X40" s="27" t="s">
        <v>41</v>
      </c>
      <c r="Y40" s="27" t="s">
        <v>41</v>
      </c>
      <c r="Z40" s="27" t="s">
        <v>41</v>
      </c>
      <c r="AA40" s="27" t="s">
        <v>41</v>
      </c>
      <c r="AB40" s="27" t="s">
        <v>41</v>
      </c>
      <c r="AC40" s="27" t="s">
        <v>41</v>
      </c>
      <c r="AD40" s="149">
        <v>160.4</v>
      </c>
      <c r="AE40" s="149">
        <v>-1.1999999999999886</v>
      </c>
      <c r="AF40" s="5">
        <v>-7.425742574257356E-3</v>
      </c>
    </row>
    <row r="41" spans="1:32" x14ac:dyDescent="0.2">
      <c r="A41" s="20" t="s">
        <v>101</v>
      </c>
      <c r="B41" s="20" t="s">
        <v>38</v>
      </c>
      <c r="C41" s="20" t="s">
        <v>102</v>
      </c>
      <c r="D41" s="20" t="s">
        <v>44</v>
      </c>
      <c r="E41" s="138">
        <v>1E-3</v>
      </c>
      <c r="F41" s="20">
        <v>120</v>
      </c>
      <c r="G41" s="20">
        <v>124</v>
      </c>
      <c r="H41" s="20">
        <v>120</v>
      </c>
      <c r="I41" s="20">
        <v>132</v>
      </c>
      <c r="J41" s="20">
        <v>120</v>
      </c>
      <c r="K41" s="20" t="s">
        <v>41</v>
      </c>
      <c r="L41" s="20" t="s">
        <v>41</v>
      </c>
      <c r="M41" s="20" t="s">
        <v>41</v>
      </c>
      <c r="N41" s="20" t="s">
        <v>41</v>
      </c>
      <c r="O41" s="20" t="s">
        <v>41</v>
      </c>
      <c r="P41" s="20" t="s">
        <v>41</v>
      </c>
      <c r="Q41" s="20" t="s">
        <v>41</v>
      </c>
      <c r="R41" s="20" t="s">
        <v>41</v>
      </c>
      <c r="S41" s="20" t="s">
        <v>41</v>
      </c>
      <c r="T41" s="20" t="s">
        <v>41</v>
      </c>
      <c r="U41" s="20" t="s">
        <v>41</v>
      </c>
      <c r="V41" s="20" t="s">
        <v>41</v>
      </c>
      <c r="W41" s="20" t="s">
        <v>41</v>
      </c>
      <c r="X41" s="20" t="s">
        <v>41</v>
      </c>
      <c r="Y41" s="20" t="s">
        <v>41</v>
      </c>
      <c r="Z41" s="20" t="s">
        <v>41</v>
      </c>
      <c r="AA41" s="20" t="s">
        <v>41</v>
      </c>
      <c r="AB41" s="20" t="s">
        <v>41</v>
      </c>
      <c r="AC41" s="20" t="s">
        <v>41</v>
      </c>
      <c r="AD41" s="148">
        <v>123.2</v>
      </c>
      <c r="AE41" s="148"/>
      <c r="AF41" s="1"/>
    </row>
    <row r="42" spans="1:32" x14ac:dyDescent="0.2">
      <c r="A42" s="27" t="s">
        <v>101</v>
      </c>
      <c r="B42" s="27" t="s">
        <v>38</v>
      </c>
      <c r="C42" s="27" t="s">
        <v>102</v>
      </c>
      <c r="D42" s="27" t="s">
        <v>45</v>
      </c>
      <c r="E42" s="43" t="s">
        <v>46</v>
      </c>
      <c r="F42" s="27">
        <v>160</v>
      </c>
      <c r="G42" s="27">
        <v>156</v>
      </c>
      <c r="H42" s="27">
        <v>152</v>
      </c>
      <c r="I42" s="27">
        <v>164</v>
      </c>
      <c r="J42" s="27">
        <v>152</v>
      </c>
      <c r="K42" s="27">
        <v>160</v>
      </c>
      <c r="L42" s="27">
        <v>160</v>
      </c>
      <c r="M42" s="27">
        <v>152</v>
      </c>
      <c r="N42" s="27">
        <v>164</v>
      </c>
      <c r="O42" s="27">
        <v>160</v>
      </c>
      <c r="P42" s="27">
        <v>164</v>
      </c>
      <c r="Q42" s="27">
        <v>156</v>
      </c>
      <c r="R42" s="27">
        <v>164</v>
      </c>
      <c r="S42" s="27" t="s">
        <v>41</v>
      </c>
      <c r="T42" s="27" t="s">
        <v>41</v>
      </c>
      <c r="U42" s="27" t="s">
        <v>41</v>
      </c>
      <c r="V42" s="27" t="s">
        <v>41</v>
      </c>
      <c r="W42" s="27" t="s">
        <v>41</v>
      </c>
      <c r="X42" s="27" t="s">
        <v>41</v>
      </c>
      <c r="Y42" s="27" t="s">
        <v>41</v>
      </c>
      <c r="Z42" s="27" t="s">
        <v>41</v>
      </c>
      <c r="AA42" s="27" t="s">
        <v>41</v>
      </c>
      <c r="AB42" s="27" t="s">
        <v>41</v>
      </c>
      <c r="AC42" s="27" t="s">
        <v>41</v>
      </c>
      <c r="AD42" s="149">
        <v>158.7692308</v>
      </c>
      <c r="AE42" s="149">
        <v>35.5692308</v>
      </c>
      <c r="AF42" s="5">
        <v>0.28871128896103893</v>
      </c>
    </row>
    <row r="43" spans="1:32" x14ac:dyDescent="0.2">
      <c r="A43" s="20" t="s">
        <v>103</v>
      </c>
      <c r="B43" s="20" t="s">
        <v>38</v>
      </c>
      <c r="C43" s="20" t="s">
        <v>104</v>
      </c>
      <c r="D43" s="20" t="s">
        <v>44</v>
      </c>
      <c r="E43" s="138">
        <v>1E-3</v>
      </c>
      <c r="F43" s="20">
        <v>140</v>
      </c>
      <c r="G43" s="20">
        <v>140</v>
      </c>
      <c r="H43" s="20">
        <v>136</v>
      </c>
      <c r="I43" s="20">
        <v>152</v>
      </c>
      <c r="J43" s="20">
        <v>152</v>
      </c>
      <c r="K43" s="20">
        <v>152</v>
      </c>
      <c r="L43" s="20">
        <v>136</v>
      </c>
      <c r="M43" s="20">
        <v>136</v>
      </c>
      <c r="N43" s="20">
        <v>152</v>
      </c>
      <c r="O43" s="20">
        <v>136</v>
      </c>
      <c r="P43" s="20" t="s">
        <v>41</v>
      </c>
      <c r="Q43" s="20" t="s">
        <v>41</v>
      </c>
      <c r="R43" s="20" t="s">
        <v>41</v>
      </c>
      <c r="S43" s="20" t="s">
        <v>41</v>
      </c>
      <c r="T43" s="20" t="s">
        <v>41</v>
      </c>
      <c r="U43" s="20" t="s">
        <v>41</v>
      </c>
      <c r="V43" s="20" t="s">
        <v>41</v>
      </c>
      <c r="W43" s="20" t="s">
        <v>41</v>
      </c>
      <c r="X43" s="20" t="s">
        <v>41</v>
      </c>
      <c r="Y43" s="20" t="s">
        <v>41</v>
      </c>
      <c r="Z43" s="20" t="s">
        <v>41</v>
      </c>
      <c r="AA43" s="20" t="s">
        <v>41</v>
      </c>
      <c r="AB43" s="20" t="s">
        <v>41</v>
      </c>
      <c r="AC43" s="20" t="s">
        <v>41</v>
      </c>
      <c r="AD43" s="148">
        <v>143.19999999999999</v>
      </c>
      <c r="AE43" s="148"/>
      <c r="AF43" s="1"/>
    </row>
    <row r="44" spans="1:32" x14ac:dyDescent="0.2">
      <c r="A44" s="20" t="s">
        <v>103</v>
      </c>
      <c r="B44" s="20" t="s">
        <v>38</v>
      </c>
      <c r="C44" s="20" t="s">
        <v>104</v>
      </c>
      <c r="D44" s="20" t="s">
        <v>45</v>
      </c>
      <c r="E44" s="42" t="s">
        <v>46</v>
      </c>
      <c r="F44" s="20">
        <v>176</v>
      </c>
      <c r="G44" s="20">
        <v>180</v>
      </c>
      <c r="H44" s="20">
        <v>160</v>
      </c>
      <c r="I44" s="20">
        <v>184</v>
      </c>
      <c r="J44" s="20">
        <v>172</v>
      </c>
      <c r="K44" s="20">
        <v>180</v>
      </c>
      <c r="L44" s="20">
        <v>176</v>
      </c>
      <c r="M44" s="20">
        <v>180</v>
      </c>
      <c r="N44" s="20">
        <v>176</v>
      </c>
      <c r="O44" s="20">
        <v>176</v>
      </c>
      <c r="P44" s="20" t="s">
        <v>41</v>
      </c>
      <c r="Q44" s="20" t="s">
        <v>41</v>
      </c>
      <c r="R44" s="20" t="s">
        <v>41</v>
      </c>
      <c r="S44" s="20" t="s">
        <v>41</v>
      </c>
      <c r="T44" s="20" t="s">
        <v>41</v>
      </c>
      <c r="U44" s="20" t="s">
        <v>41</v>
      </c>
      <c r="V44" s="20" t="s">
        <v>41</v>
      </c>
      <c r="W44" s="20" t="s">
        <v>41</v>
      </c>
      <c r="X44" s="20" t="s">
        <v>41</v>
      </c>
      <c r="Y44" s="20" t="s">
        <v>41</v>
      </c>
      <c r="Z44" s="20" t="s">
        <v>41</v>
      </c>
      <c r="AA44" s="20" t="s">
        <v>41</v>
      </c>
      <c r="AB44" s="20" t="s">
        <v>41</v>
      </c>
      <c r="AC44" s="20" t="s">
        <v>41</v>
      </c>
      <c r="AD44" s="148">
        <v>176</v>
      </c>
      <c r="AE44" s="148">
        <v>32.800000000000011</v>
      </c>
      <c r="AF44" s="1">
        <v>0.22905027932960903</v>
      </c>
    </row>
    <row r="45" spans="1:32" s="45" customFormat="1" x14ac:dyDescent="0.2">
      <c r="A45" s="150" t="s">
        <v>103</v>
      </c>
      <c r="B45" s="20" t="s">
        <v>38</v>
      </c>
      <c r="C45" s="20" t="s">
        <v>104</v>
      </c>
      <c r="D45" s="20" t="s">
        <v>98</v>
      </c>
      <c r="E45" s="42" t="s">
        <v>110</v>
      </c>
      <c r="F45" s="20">
        <v>196</v>
      </c>
      <c r="G45" s="20">
        <v>192</v>
      </c>
      <c r="H45" s="20">
        <v>180</v>
      </c>
      <c r="I45" s="20">
        <v>184</v>
      </c>
      <c r="J45" s="20">
        <v>192</v>
      </c>
      <c r="K45" s="20">
        <v>188</v>
      </c>
      <c r="L45" s="20">
        <v>180</v>
      </c>
      <c r="M45" s="20">
        <v>180</v>
      </c>
      <c r="N45" s="20">
        <v>176</v>
      </c>
      <c r="O45" s="20">
        <v>180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148">
        <f>AVERAGE(F45:AC45)</f>
        <v>184.8</v>
      </c>
      <c r="AE45" s="148">
        <f>AD45-AD43</f>
        <v>41.600000000000023</v>
      </c>
      <c r="AF45" s="1">
        <f>AE45/AD43</f>
        <v>0.29050279329608958</v>
      </c>
    </row>
    <row r="46" spans="1:32" s="45" customFormat="1" x14ac:dyDescent="0.2">
      <c r="A46" s="150" t="s">
        <v>103</v>
      </c>
      <c r="B46" s="20" t="s">
        <v>38</v>
      </c>
      <c r="C46" s="20" t="s">
        <v>104</v>
      </c>
      <c r="D46" s="20" t="s">
        <v>187</v>
      </c>
      <c r="E46" s="42" t="s">
        <v>108</v>
      </c>
      <c r="F46" s="20">
        <v>152</v>
      </c>
      <c r="G46" s="20">
        <v>152</v>
      </c>
      <c r="H46" s="20">
        <v>152</v>
      </c>
      <c r="I46" s="20">
        <v>148</v>
      </c>
      <c r="J46" s="20">
        <v>152</v>
      </c>
      <c r="K46" s="20">
        <v>152</v>
      </c>
      <c r="L46" s="20">
        <v>152</v>
      </c>
      <c r="M46" s="20">
        <v>156</v>
      </c>
      <c r="N46" s="20">
        <v>148</v>
      </c>
      <c r="O46" s="20">
        <v>148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148">
        <f>AVERAGE(F46:AC46)</f>
        <v>151.19999999999999</v>
      </c>
      <c r="AE46" s="148">
        <f>AD46-AD43</f>
        <v>8</v>
      </c>
      <c r="AF46" s="1">
        <f>AE46/AD43</f>
        <v>5.5865921787709501E-2</v>
      </c>
    </row>
    <row r="47" spans="1:32" x14ac:dyDescent="0.2">
      <c r="A47" s="20" t="s">
        <v>103</v>
      </c>
      <c r="B47" s="20" t="s">
        <v>38</v>
      </c>
      <c r="C47" s="20" t="s">
        <v>104</v>
      </c>
      <c r="D47" s="20" t="s">
        <v>47</v>
      </c>
      <c r="E47" s="42" t="s">
        <v>107</v>
      </c>
      <c r="F47" s="20">
        <v>172</v>
      </c>
      <c r="G47" s="20">
        <v>160</v>
      </c>
      <c r="H47" s="20">
        <v>176</v>
      </c>
      <c r="I47" s="20">
        <v>176</v>
      </c>
      <c r="J47" s="20">
        <v>180</v>
      </c>
      <c r="K47" s="20">
        <v>176</v>
      </c>
      <c r="L47" s="20">
        <v>172</v>
      </c>
      <c r="M47" s="20">
        <v>176</v>
      </c>
      <c r="N47" s="20">
        <v>176</v>
      </c>
      <c r="O47" s="20" t="s">
        <v>41</v>
      </c>
      <c r="P47" s="20" t="s">
        <v>41</v>
      </c>
      <c r="Q47" s="20" t="s">
        <v>41</v>
      </c>
      <c r="R47" s="20" t="s">
        <v>41</v>
      </c>
      <c r="S47" s="20" t="s">
        <v>41</v>
      </c>
      <c r="T47" s="20" t="s">
        <v>41</v>
      </c>
      <c r="U47" s="20" t="s">
        <v>41</v>
      </c>
      <c r="V47" s="20" t="s">
        <v>41</v>
      </c>
      <c r="W47" s="20" t="s">
        <v>41</v>
      </c>
      <c r="X47" s="20" t="s">
        <v>41</v>
      </c>
      <c r="Y47" s="20" t="s">
        <v>41</v>
      </c>
      <c r="Z47" s="20" t="s">
        <v>41</v>
      </c>
      <c r="AA47" s="20" t="s">
        <v>41</v>
      </c>
      <c r="AB47" s="20" t="s">
        <v>41</v>
      </c>
      <c r="AC47" s="20" t="s">
        <v>41</v>
      </c>
      <c r="AD47" s="148">
        <v>173.7777778</v>
      </c>
      <c r="AE47" s="148">
        <v>30.577777800000007</v>
      </c>
      <c r="AF47" s="1">
        <v>0.21353196787709502</v>
      </c>
    </row>
    <row r="48" spans="1:32" s="4" customFormat="1" x14ac:dyDescent="0.2">
      <c r="A48" s="27" t="s">
        <v>103</v>
      </c>
      <c r="B48" s="27" t="s">
        <v>38</v>
      </c>
      <c r="C48" s="27" t="s">
        <v>104</v>
      </c>
      <c r="D48" s="27" t="s">
        <v>66</v>
      </c>
      <c r="E48" s="43" t="s">
        <v>109</v>
      </c>
      <c r="F48" s="27">
        <v>152</v>
      </c>
      <c r="G48" s="27">
        <v>148</v>
      </c>
      <c r="H48" s="27">
        <v>148</v>
      </c>
      <c r="I48" s="27">
        <v>144</v>
      </c>
      <c r="J48" s="27">
        <v>136</v>
      </c>
      <c r="K48" s="27">
        <v>144</v>
      </c>
      <c r="L48" s="27">
        <v>148</v>
      </c>
      <c r="M48" s="27">
        <v>136</v>
      </c>
      <c r="N48" s="27">
        <v>140</v>
      </c>
      <c r="O48" s="27">
        <v>148</v>
      </c>
      <c r="P48" s="27" t="s">
        <v>41</v>
      </c>
      <c r="Q48" s="27" t="s">
        <v>41</v>
      </c>
      <c r="R48" s="27" t="s">
        <v>41</v>
      </c>
      <c r="S48" s="27" t="s">
        <v>41</v>
      </c>
      <c r="T48" s="27" t="s">
        <v>41</v>
      </c>
      <c r="U48" s="27" t="s">
        <v>41</v>
      </c>
      <c r="V48" s="27" t="s">
        <v>41</v>
      </c>
      <c r="W48" s="27" t="s">
        <v>41</v>
      </c>
      <c r="X48" s="27" t="s">
        <v>41</v>
      </c>
      <c r="Y48" s="27" t="s">
        <v>41</v>
      </c>
      <c r="Z48" s="27" t="s">
        <v>41</v>
      </c>
      <c r="AA48" s="27" t="s">
        <v>41</v>
      </c>
      <c r="AB48" s="27" t="s">
        <v>41</v>
      </c>
      <c r="AC48" s="27" t="s">
        <v>41</v>
      </c>
      <c r="AD48" s="149">
        <v>144.4</v>
      </c>
      <c r="AE48" s="149">
        <v>1.2000000000000171</v>
      </c>
      <c r="AF48" s="5">
        <v>8.3798882681565441E-3</v>
      </c>
    </row>
    <row r="49" spans="1:32" x14ac:dyDescent="0.2">
      <c r="A49" s="20" t="s">
        <v>105</v>
      </c>
      <c r="B49" s="20" t="s">
        <v>38</v>
      </c>
      <c r="C49" s="20" t="s">
        <v>106</v>
      </c>
      <c r="D49" s="20" t="s">
        <v>44</v>
      </c>
      <c r="E49" s="138">
        <v>1E-3</v>
      </c>
      <c r="F49" s="20">
        <v>140</v>
      </c>
      <c r="G49" s="20">
        <v>140</v>
      </c>
      <c r="H49" s="20">
        <v>140</v>
      </c>
      <c r="I49" s="20">
        <v>136</v>
      </c>
      <c r="J49" s="20">
        <v>136</v>
      </c>
      <c r="K49" s="20">
        <v>140</v>
      </c>
      <c r="L49" s="20">
        <v>136</v>
      </c>
      <c r="M49" s="20">
        <v>140</v>
      </c>
      <c r="N49" s="20">
        <v>136</v>
      </c>
      <c r="O49" s="20" t="s">
        <v>41</v>
      </c>
      <c r="P49" s="20" t="s">
        <v>41</v>
      </c>
      <c r="Q49" s="20" t="s">
        <v>41</v>
      </c>
      <c r="R49" s="20" t="s">
        <v>41</v>
      </c>
      <c r="S49" s="20" t="s">
        <v>41</v>
      </c>
      <c r="T49" s="20" t="s">
        <v>41</v>
      </c>
      <c r="U49" s="20" t="s">
        <v>41</v>
      </c>
      <c r="V49" s="20" t="s">
        <v>41</v>
      </c>
      <c r="W49" s="20" t="s">
        <v>41</v>
      </c>
      <c r="X49" s="20" t="s">
        <v>41</v>
      </c>
      <c r="Y49" s="20" t="s">
        <v>41</v>
      </c>
      <c r="Z49" s="20" t="s">
        <v>41</v>
      </c>
      <c r="AA49" s="20" t="s">
        <v>41</v>
      </c>
      <c r="AB49" s="20" t="s">
        <v>41</v>
      </c>
      <c r="AC49" s="20" t="s">
        <v>41</v>
      </c>
      <c r="AD49" s="148">
        <v>138.2222222</v>
      </c>
      <c r="AE49" s="148"/>
      <c r="AF49" s="1"/>
    </row>
    <row r="50" spans="1:32" x14ac:dyDescent="0.2">
      <c r="A50" s="20" t="s">
        <v>105</v>
      </c>
      <c r="B50" s="20" t="s">
        <v>38</v>
      </c>
      <c r="C50" s="20" t="s">
        <v>106</v>
      </c>
      <c r="D50" s="20" t="s">
        <v>45</v>
      </c>
      <c r="E50" s="42" t="s">
        <v>46</v>
      </c>
      <c r="F50" s="20">
        <v>156</v>
      </c>
      <c r="G50" s="20">
        <v>156</v>
      </c>
      <c r="H50" s="20">
        <v>160</v>
      </c>
      <c r="I50" s="20">
        <v>172</v>
      </c>
      <c r="J50" s="20">
        <v>160</v>
      </c>
      <c r="K50" s="20">
        <v>176</v>
      </c>
      <c r="L50" s="20">
        <v>172</v>
      </c>
      <c r="M50" s="20">
        <v>176</v>
      </c>
      <c r="N50" s="20">
        <v>172</v>
      </c>
      <c r="O50" s="20">
        <v>176</v>
      </c>
      <c r="P50" s="20" t="s">
        <v>41</v>
      </c>
      <c r="Q50" s="20" t="s">
        <v>41</v>
      </c>
      <c r="R50" s="20" t="s">
        <v>41</v>
      </c>
      <c r="S50" s="20" t="s">
        <v>41</v>
      </c>
      <c r="T50" s="20" t="s">
        <v>41</v>
      </c>
      <c r="U50" s="20" t="s">
        <v>41</v>
      </c>
      <c r="V50" s="20" t="s">
        <v>41</v>
      </c>
      <c r="W50" s="20" t="s">
        <v>41</v>
      </c>
      <c r="X50" s="20" t="s">
        <v>41</v>
      </c>
      <c r="Y50" s="20" t="s">
        <v>41</v>
      </c>
      <c r="Z50" s="20" t="s">
        <v>41</v>
      </c>
      <c r="AA50" s="20" t="s">
        <v>41</v>
      </c>
      <c r="AB50" s="20" t="s">
        <v>41</v>
      </c>
      <c r="AC50" s="20" t="s">
        <v>41</v>
      </c>
      <c r="AD50" s="148">
        <v>167.6</v>
      </c>
      <c r="AE50" s="148">
        <v>29.37777779999999</v>
      </c>
      <c r="AF50" s="1">
        <v>0.2125401931209871</v>
      </c>
    </row>
    <row r="51" spans="1:32" x14ac:dyDescent="0.2">
      <c r="A51" s="27" t="s">
        <v>105</v>
      </c>
      <c r="B51" s="27" t="s">
        <v>38</v>
      </c>
      <c r="C51" s="27" t="s">
        <v>106</v>
      </c>
      <c r="D51" s="27" t="s">
        <v>98</v>
      </c>
      <c r="E51" s="43" t="s">
        <v>110</v>
      </c>
      <c r="F51" s="27">
        <v>168</v>
      </c>
      <c r="G51" s="27">
        <v>172</v>
      </c>
      <c r="H51" s="27">
        <v>176</v>
      </c>
      <c r="I51" s="27">
        <v>176</v>
      </c>
      <c r="J51" s="27">
        <v>176</v>
      </c>
      <c r="K51" s="27">
        <v>176</v>
      </c>
      <c r="L51" s="27">
        <v>176</v>
      </c>
      <c r="M51" s="27">
        <v>180</v>
      </c>
      <c r="N51" s="27">
        <v>172</v>
      </c>
      <c r="O51" s="27" t="s">
        <v>41</v>
      </c>
      <c r="P51" s="27" t="s">
        <v>41</v>
      </c>
      <c r="Q51" s="27" t="s">
        <v>41</v>
      </c>
      <c r="R51" s="27" t="s">
        <v>41</v>
      </c>
      <c r="S51" s="27" t="s">
        <v>41</v>
      </c>
      <c r="T51" s="27" t="s">
        <v>41</v>
      </c>
      <c r="U51" s="27" t="s">
        <v>41</v>
      </c>
      <c r="V51" s="27" t="s">
        <v>41</v>
      </c>
      <c r="W51" s="27" t="s">
        <v>41</v>
      </c>
      <c r="X51" s="27" t="s">
        <v>41</v>
      </c>
      <c r="Y51" s="27" t="s">
        <v>41</v>
      </c>
      <c r="Z51" s="27" t="s">
        <v>41</v>
      </c>
      <c r="AA51" s="27" t="s">
        <v>41</v>
      </c>
      <c r="AB51" s="27" t="s">
        <v>41</v>
      </c>
      <c r="AC51" s="27" t="s">
        <v>41</v>
      </c>
      <c r="AD51" s="149">
        <v>174.66666670000001</v>
      </c>
      <c r="AE51" s="149">
        <v>36.444444500000003</v>
      </c>
      <c r="AF51" s="5">
        <v>0.26366559529962469</v>
      </c>
    </row>
    <row r="52" spans="1:32" s="139" customFormat="1" x14ac:dyDescent="0.2">
      <c r="A52" s="137">
        <v>43010</v>
      </c>
      <c r="B52" s="42" t="s">
        <v>38</v>
      </c>
      <c r="C52" s="42" t="s">
        <v>140</v>
      </c>
      <c r="D52" s="42" t="s">
        <v>44</v>
      </c>
      <c r="E52" s="138">
        <v>2E-3</v>
      </c>
      <c r="F52" s="91">
        <v>140</v>
      </c>
      <c r="G52" s="91">
        <v>148</v>
      </c>
      <c r="H52" s="91">
        <v>144</v>
      </c>
      <c r="I52" s="91">
        <v>144</v>
      </c>
      <c r="J52" s="91">
        <v>136</v>
      </c>
      <c r="K52" s="91">
        <v>136</v>
      </c>
      <c r="L52" s="91">
        <v>132</v>
      </c>
      <c r="M52" s="91">
        <v>128</v>
      </c>
      <c r="N52" s="91">
        <v>136</v>
      </c>
      <c r="O52" s="91">
        <v>144</v>
      </c>
      <c r="P52" s="91"/>
      <c r="AD52" s="141">
        <f>AVERAGE(F52:P52)</f>
        <v>138.80000000000001</v>
      </c>
      <c r="AF52" s="143"/>
    </row>
    <row r="53" spans="1:32" s="139" customFormat="1" x14ac:dyDescent="0.2">
      <c r="A53" s="137">
        <v>43010</v>
      </c>
      <c r="B53" s="42" t="s">
        <v>38</v>
      </c>
      <c r="C53" s="42" t="s">
        <v>140</v>
      </c>
      <c r="D53" s="42" t="s">
        <v>50</v>
      </c>
      <c r="E53" s="42" t="s">
        <v>108</v>
      </c>
      <c r="F53" s="91">
        <v>156</v>
      </c>
      <c r="G53" s="91">
        <v>160</v>
      </c>
      <c r="H53" s="91">
        <v>196</v>
      </c>
      <c r="I53" s="91">
        <v>196</v>
      </c>
      <c r="J53" s="91">
        <v>164</v>
      </c>
      <c r="K53" s="91">
        <v>148</v>
      </c>
      <c r="L53" s="91">
        <v>160</v>
      </c>
      <c r="M53" s="91">
        <v>152</v>
      </c>
      <c r="N53" s="91">
        <v>136</v>
      </c>
      <c r="O53" s="91">
        <v>152</v>
      </c>
      <c r="P53" s="91">
        <v>148</v>
      </c>
      <c r="AD53" s="141">
        <f t="shared" ref="AD53:AD60" si="0">AVERAGE(F53:P53)</f>
        <v>160.72727272727272</v>
      </c>
      <c r="AE53" s="141">
        <f>AD53-AD52</f>
        <v>21.927272727272708</v>
      </c>
      <c r="AF53" s="145">
        <f>AE53/AD52</f>
        <v>0.15797746921666214</v>
      </c>
    </row>
    <row r="54" spans="1:32" s="96" customFormat="1" x14ac:dyDescent="0.2">
      <c r="A54" s="140">
        <v>43010</v>
      </c>
      <c r="B54" s="43" t="s">
        <v>38</v>
      </c>
      <c r="C54" s="43" t="s">
        <v>140</v>
      </c>
      <c r="D54" s="43" t="s">
        <v>184</v>
      </c>
      <c r="E54" s="43" t="s">
        <v>185</v>
      </c>
      <c r="F54" s="27">
        <v>140</v>
      </c>
      <c r="G54" s="27">
        <v>148</v>
      </c>
      <c r="H54" s="27">
        <v>152</v>
      </c>
      <c r="I54" s="27">
        <v>164</v>
      </c>
      <c r="J54" s="27">
        <v>148</v>
      </c>
      <c r="K54" s="27">
        <v>156</v>
      </c>
      <c r="L54" s="27">
        <v>152</v>
      </c>
      <c r="M54" s="27">
        <v>160</v>
      </c>
      <c r="N54" s="27">
        <v>152</v>
      </c>
      <c r="O54" s="27"/>
      <c r="P54" s="27"/>
      <c r="AD54" s="142">
        <f t="shared" si="0"/>
        <v>152.44444444444446</v>
      </c>
      <c r="AE54" s="142">
        <f>AD54-AD52</f>
        <v>13.644444444444446</v>
      </c>
      <c r="AF54" s="146">
        <f>AE54/AD52</f>
        <v>9.8302913864873526E-2</v>
      </c>
    </row>
    <row r="55" spans="1:32" s="139" customFormat="1" x14ac:dyDescent="0.2">
      <c r="A55" s="137">
        <v>43010</v>
      </c>
      <c r="B55" s="42" t="s">
        <v>38</v>
      </c>
      <c r="C55" s="42" t="s">
        <v>134</v>
      </c>
      <c r="D55" s="42" t="s">
        <v>44</v>
      </c>
      <c r="E55" s="138">
        <v>2E-3</v>
      </c>
      <c r="F55" s="91">
        <v>148</v>
      </c>
      <c r="G55" s="91">
        <v>168</v>
      </c>
      <c r="H55" s="91">
        <v>152</v>
      </c>
      <c r="I55" s="91">
        <v>152</v>
      </c>
      <c r="J55" s="91">
        <v>148</v>
      </c>
      <c r="K55" s="91">
        <v>168</v>
      </c>
      <c r="L55" s="91">
        <v>156</v>
      </c>
      <c r="M55" s="91">
        <v>164</v>
      </c>
      <c r="N55" s="91">
        <v>152</v>
      </c>
      <c r="O55" s="91">
        <v>160</v>
      </c>
      <c r="P55" s="91"/>
      <c r="AD55" s="141">
        <f t="shared" si="0"/>
        <v>156.80000000000001</v>
      </c>
      <c r="AF55" s="145"/>
    </row>
    <row r="56" spans="1:32" s="139" customFormat="1" x14ac:dyDescent="0.2">
      <c r="A56" s="137">
        <v>43010</v>
      </c>
      <c r="B56" s="42" t="s">
        <v>38</v>
      </c>
      <c r="C56" s="42" t="s">
        <v>134</v>
      </c>
      <c r="D56" s="42" t="s">
        <v>50</v>
      </c>
      <c r="E56" s="42" t="s">
        <v>108</v>
      </c>
      <c r="F56" s="98">
        <v>176</v>
      </c>
      <c r="G56" s="98">
        <v>176</v>
      </c>
      <c r="H56" s="98">
        <v>180</v>
      </c>
      <c r="I56" s="98">
        <v>168</v>
      </c>
      <c r="J56" s="98">
        <v>160</v>
      </c>
      <c r="K56" s="98">
        <v>168</v>
      </c>
      <c r="L56" s="98">
        <v>180</v>
      </c>
      <c r="M56" s="98">
        <v>176</v>
      </c>
      <c r="N56" s="98">
        <v>180</v>
      </c>
      <c r="O56" s="98"/>
      <c r="P56" s="98"/>
      <c r="AD56" s="141">
        <f t="shared" si="0"/>
        <v>173.77777777777777</v>
      </c>
      <c r="AE56" s="141">
        <f>AD56-AD55</f>
        <v>16.97777777777776</v>
      </c>
      <c r="AF56" s="145">
        <f>AE56/AD55</f>
        <v>0.10827664399092958</v>
      </c>
    </row>
    <row r="57" spans="1:32" s="96" customFormat="1" x14ac:dyDescent="0.2">
      <c r="A57" s="140">
        <v>43010</v>
      </c>
      <c r="B57" s="43" t="s">
        <v>38</v>
      </c>
      <c r="C57" s="43" t="s">
        <v>134</v>
      </c>
      <c r="D57" s="43" t="s">
        <v>184</v>
      </c>
      <c r="E57" s="43" t="s">
        <v>185</v>
      </c>
      <c r="F57" s="96">
        <v>172</v>
      </c>
      <c r="G57" s="96">
        <v>180</v>
      </c>
      <c r="H57" s="96">
        <v>172</v>
      </c>
      <c r="I57" s="96">
        <v>164</v>
      </c>
      <c r="J57" s="96">
        <v>168</v>
      </c>
      <c r="K57" s="96">
        <v>172</v>
      </c>
      <c r="L57" s="96">
        <v>156</v>
      </c>
      <c r="M57" s="96">
        <v>168</v>
      </c>
      <c r="N57" s="96">
        <v>172</v>
      </c>
      <c r="O57" s="96">
        <v>164</v>
      </c>
      <c r="AD57" s="142">
        <f t="shared" si="0"/>
        <v>168.8</v>
      </c>
      <c r="AE57" s="142">
        <f>AD57-AD55</f>
        <v>12</v>
      </c>
      <c r="AF57" s="146">
        <f>AE57/AD55</f>
        <v>7.6530612244897947E-2</v>
      </c>
    </row>
    <row r="58" spans="1:32" s="139" customFormat="1" x14ac:dyDescent="0.2">
      <c r="A58" s="137">
        <v>43010</v>
      </c>
      <c r="B58" s="42" t="s">
        <v>38</v>
      </c>
      <c r="C58" s="42" t="s">
        <v>186</v>
      </c>
      <c r="D58" s="42" t="s">
        <v>44</v>
      </c>
      <c r="E58" s="138">
        <v>2E-3</v>
      </c>
      <c r="F58" s="91">
        <v>176</v>
      </c>
      <c r="G58" s="91">
        <v>188</v>
      </c>
      <c r="H58" s="91">
        <v>184</v>
      </c>
      <c r="I58" s="91">
        <v>196</v>
      </c>
      <c r="J58" s="91">
        <v>172</v>
      </c>
      <c r="K58" s="91">
        <v>176</v>
      </c>
      <c r="L58" s="91">
        <v>168</v>
      </c>
      <c r="M58" s="91">
        <v>164</v>
      </c>
      <c r="N58" s="91">
        <v>192</v>
      </c>
      <c r="O58" s="91">
        <v>188</v>
      </c>
      <c r="P58" s="91"/>
      <c r="AD58" s="141">
        <f t="shared" si="0"/>
        <v>180.4</v>
      </c>
      <c r="AF58" s="145"/>
    </row>
    <row r="59" spans="1:32" s="139" customFormat="1" x14ac:dyDescent="0.2">
      <c r="A59" s="137">
        <v>43010</v>
      </c>
      <c r="B59" s="42" t="s">
        <v>38</v>
      </c>
      <c r="C59" s="42" t="s">
        <v>186</v>
      </c>
      <c r="D59" s="42" t="s">
        <v>50</v>
      </c>
      <c r="E59" s="42" t="s">
        <v>108</v>
      </c>
      <c r="F59" s="91">
        <v>196</v>
      </c>
      <c r="G59" s="91">
        <v>196</v>
      </c>
      <c r="H59" s="91">
        <v>200</v>
      </c>
      <c r="I59" s="91">
        <v>204</v>
      </c>
      <c r="J59" s="91">
        <v>188</v>
      </c>
      <c r="K59" s="91">
        <v>192</v>
      </c>
      <c r="L59" s="91">
        <v>196</v>
      </c>
      <c r="M59" s="91">
        <v>200</v>
      </c>
      <c r="N59" s="91">
        <v>176</v>
      </c>
      <c r="O59" s="91">
        <v>188</v>
      </c>
      <c r="P59" s="91"/>
      <c r="AD59" s="141">
        <f t="shared" si="0"/>
        <v>193.6</v>
      </c>
      <c r="AE59" s="141">
        <f>AD59-AD58</f>
        <v>13.199999999999989</v>
      </c>
      <c r="AF59" s="145">
        <f>AE59/AD58</f>
        <v>7.3170731707317013E-2</v>
      </c>
    </row>
    <row r="60" spans="1:32" s="96" customFormat="1" x14ac:dyDescent="0.2">
      <c r="A60" s="140">
        <v>43010</v>
      </c>
      <c r="B60" s="43" t="s">
        <v>38</v>
      </c>
      <c r="C60" s="43" t="s">
        <v>186</v>
      </c>
      <c r="D60" s="43" t="s">
        <v>184</v>
      </c>
      <c r="E60" s="43" t="s">
        <v>185</v>
      </c>
      <c r="F60" s="27">
        <v>188</v>
      </c>
      <c r="G60" s="27">
        <v>192</v>
      </c>
      <c r="H60" s="27">
        <v>192</v>
      </c>
      <c r="I60" s="27">
        <v>180</v>
      </c>
      <c r="J60" s="27">
        <v>188</v>
      </c>
      <c r="K60" s="27">
        <v>180</v>
      </c>
      <c r="L60" s="27">
        <v>196</v>
      </c>
      <c r="M60" s="27">
        <v>184</v>
      </c>
      <c r="N60" s="27">
        <v>188</v>
      </c>
      <c r="O60" s="27">
        <v>188</v>
      </c>
      <c r="P60" s="27"/>
      <c r="AD60" s="142">
        <f t="shared" si="0"/>
        <v>187.6</v>
      </c>
      <c r="AE60" s="142">
        <f>AD60-AD58</f>
        <v>7.1999999999999886</v>
      </c>
      <c r="AF60" s="146">
        <f>AE60/AD58</f>
        <v>3.9911308203991067E-2</v>
      </c>
    </row>
    <row r="62" spans="1:32" x14ac:dyDescent="0.2">
      <c r="B62" s="1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workbookViewId="0">
      <selection activeCell="AK6" sqref="AK6"/>
    </sheetView>
  </sheetViews>
  <sheetFormatPr baseColWidth="10" defaultRowHeight="16" x14ac:dyDescent="0.2"/>
  <cols>
    <col min="1" max="1" width="14.6640625" bestFit="1" customWidth="1"/>
    <col min="2" max="2" width="10.83203125" style="9"/>
    <col min="4" max="4" width="15.5" bestFit="1" customWidth="1"/>
    <col min="7" max="34" width="10.83203125" customWidth="1"/>
    <col min="35" max="35" width="13.83203125" bestFit="1" customWidth="1"/>
    <col min="36" max="36" width="22" bestFit="1" customWidth="1"/>
    <col min="37" max="37" width="24.83203125" style="1" bestFit="1" customWidth="1"/>
  </cols>
  <sheetData>
    <row r="1" spans="1:37" x14ac:dyDescent="0.2">
      <c r="A1" s="34" t="s">
        <v>0</v>
      </c>
      <c r="B1" s="10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2" t="s">
        <v>114</v>
      </c>
    </row>
    <row r="2" spans="1:37" x14ac:dyDescent="0.2">
      <c r="A2" s="35" t="s">
        <v>115</v>
      </c>
      <c r="B2" s="9" t="s">
        <v>61</v>
      </c>
      <c r="C2" t="s">
        <v>62</v>
      </c>
      <c r="D2" t="s">
        <v>113</v>
      </c>
      <c r="E2" t="s">
        <v>116</v>
      </c>
      <c r="F2" t="s">
        <v>44</v>
      </c>
      <c r="G2" s="36">
        <v>1E-3</v>
      </c>
      <c r="H2">
        <v>136</v>
      </c>
      <c r="I2">
        <v>136</v>
      </c>
      <c r="J2">
        <v>136</v>
      </c>
      <c r="K2">
        <v>136</v>
      </c>
      <c r="L2">
        <v>144</v>
      </c>
      <c r="M2">
        <v>140</v>
      </c>
      <c r="N2">
        <v>136</v>
      </c>
      <c r="O2">
        <v>136</v>
      </c>
      <c r="P2">
        <v>136</v>
      </c>
      <c r="Q2">
        <v>132</v>
      </c>
      <c r="R2">
        <v>136</v>
      </c>
      <c r="S2">
        <v>136</v>
      </c>
      <c r="T2" t="s">
        <v>41</v>
      </c>
      <c r="U2" t="s">
        <v>41</v>
      </c>
      <c r="V2" t="s">
        <v>41</v>
      </c>
      <c r="W2" t="s">
        <v>41</v>
      </c>
      <c r="X2" t="s">
        <v>41</v>
      </c>
      <c r="Y2" t="s">
        <v>41</v>
      </c>
      <c r="Z2" t="s">
        <v>41</v>
      </c>
      <c r="AA2" t="s">
        <v>41</v>
      </c>
      <c r="AB2" t="s">
        <v>41</v>
      </c>
      <c r="AC2" t="s">
        <v>41</v>
      </c>
      <c r="AD2" t="s">
        <v>41</v>
      </c>
      <c r="AE2" t="s">
        <v>41</v>
      </c>
      <c r="AF2" t="s">
        <v>42</v>
      </c>
      <c r="AG2" t="s">
        <v>43</v>
      </c>
      <c r="AH2" t="s">
        <v>41</v>
      </c>
      <c r="AI2" s="7">
        <v>136.66666670000001</v>
      </c>
      <c r="AJ2" s="7"/>
    </row>
    <row r="3" spans="1:37" x14ac:dyDescent="0.2">
      <c r="A3" s="37" t="s">
        <v>115</v>
      </c>
      <c r="B3" s="10" t="s">
        <v>61</v>
      </c>
      <c r="C3" s="4" t="s">
        <v>62</v>
      </c>
      <c r="D3" s="4" t="s">
        <v>113</v>
      </c>
      <c r="E3" s="4" t="s">
        <v>116</v>
      </c>
      <c r="F3" s="4" t="s">
        <v>45</v>
      </c>
      <c r="G3" s="38" t="s">
        <v>46</v>
      </c>
      <c r="H3" s="4">
        <v>136</v>
      </c>
      <c r="I3" s="4">
        <v>132</v>
      </c>
      <c r="J3" s="4">
        <v>116</v>
      </c>
      <c r="K3" s="4">
        <v>124</v>
      </c>
      <c r="L3" s="4">
        <v>132</v>
      </c>
      <c r="M3" s="4">
        <v>124</v>
      </c>
      <c r="N3" s="4">
        <v>128</v>
      </c>
      <c r="O3" s="4">
        <v>132</v>
      </c>
      <c r="P3" s="4">
        <v>132</v>
      </c>
      <c r="Q3" s="4">
        <v>128</v>
      </c>
      <c r="R3" s="4">
        <v>140</v>
      </c>
      <c r="S3" s="4" t="s">
        <v>41</v>
      </c>
      <c r="T3" s="4" t="s">
        <v>41</v>
      </c>
      <c r="U3" s="4" t="s">
        <v>41</v>
      </c>
      <c r="V3" s="4" t="s">
        <v>41</v>
      </c>
      <c r="W3" s="4" t="s">
        <v>41</v>
      </c>
      <c r="X3" s="4" t="s">
        <v>41</v>
      </c>
      <c r="Y3" s="4" t="s">
        <v>41</v>
      </c>
      <c r="Z3" s="4" t="s">
        <v>41</v>
      </c>
      <c r="AA3" s="4" t="s">
        <v>41</v>
      </c>
      <c r="AB3" s="4" t="s">
        <v>41</v>
      </c>
      <c r="AC3" s="4" t="s">
        <v>41</v>
      </c>
      <c r="AD3" s="4" t="s">
        <v>41</v>
      </c>
      <c r="AE3" s="4" t="s">
        <v>41</v>
      </c>
      <c r="AF3" s="4" t="s">
        <v>42</v>
      </c>
      <c r="AG3" s="4" t="s">
        <v>43</v>
      </c>
      <c r="AH3" s="4" t="s">
        <v>41</v>
      </c>
      <c r="AI3" s="17">
        <v>129.45454549999999</v>
      </c>
      <c r="AJ3" s="17">
        <v>-7.2121212000000128</v>
      </c>
      <c r="AK3" s="5">
        <v>-5.2771618523714328E-2</v>
      </c>
    </row>
    <row r="4" spans="1:37" x14ac:dyDescent="0.2">
      <c r="A4" s="35" t="s">
        <v>117</v>
      </c>
      <c r="B4" s="9" t="s">
        <v>61</v>
      </c>
      <c r="C4" t="s">
        <v>62</v>
      </c>
      <c r="D4" t="s">
        <v>113</v>
      </c>
      <c r="E4" t="s">
        <v>118</v>
      </c>
      <c r="F4" t="s">
        <v>44</v>
      </c>
      <c r="G4" s="36">
        <v>1E-3</v>
      </c>
      <c r="H4">
        <v>160</v>
      </c>
      <c r="I4">
        <v>156</v>
      </c>
      <c r="J4">
        <v>168</v>
      </c>
      <c r="K4">
        <v>168</v>
      </c>
      <c r="L4">
        <v>160</v>
      </c>
      <c r="M4">
        <v>156</v>
      </c>
      <c r="N4">
        <v>164</v>
      </c>
      <c r="O4">
        <v>152</v>
      </c>
      <c r="P4">
        <v>160</v>
      </c>
      <c r="Q4">
        <v>172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  <c r="AE4" t="s">
        <v>41</v>
      </c>
      <c r="AF4" t="s">
        <v>42</v>
      </c>
      <c r="AG4" t="s">
        <v>43</v>
      </c>
      <c r="AH4" t="s">
        <v>41</v>
      </c>
      <c r="AI4" s="7">
        <v>161.6</v>
      </c>
      <c r="AJ4" s="7"/>
    </row>
    <row r="5" spans="1:37" x14ac:dyDescent="0.2">
      <c r="A5" s="35" t="s">
        <v>117</v>
      </c>
      <c r="B5" s="9" t="s">
        <v>61</v>
      </c>
      <c r="C5" t="s">
        <v>62</v>
      </c>
      <c r="D5" t="s">
        <v>113</v>
      </c>
      <c r="E5" t="s">
        <v>118</v>
      </c>
      <c r="F5" t="s">
        <v>45</v>
      </c>
      <c r="G5" s="39" t="s">
        <v>46</v>
      </c>
      <c r="H5">
        <v>156</v>
      </c>
      <c r="I5">
        <v>168</v>
      </c>
      <c r="J5">
        <v>148</v>
      </c>
      <c r="K5">
        <v>168</v>
      </c>
      <c r="L5">
        <v>160</v>
      </c>
      <c r="M5">
        <v>160</v>
      </c>
      <c r="N5">
        <v>160</v>
      </c>
      <c r="O5">
        <v>160</v>
      </c>
      <c r="P5">
        <v>172</v>
      </c>
      <c r="Q5">
        <v>156</v>
      </c>
      <c r="R5">
        <v>164</v>
      </c>
      <c r="S5" t="s">
        <v>41</v>
      </c>
      <c r="T5" t="s">
        <v>41</v>
      </c>
      <c r="U5" t="s">
        <v>41</v>
      </c>
      <c r="V5" t="s">
        <v>41</v>
      </c>
      <c r="W5" t="s">
        <v>41</v>
      </c>
      <c r="X5" t="s">
        <v>41</v>
      </c>
      <c r="Y5" t="s">
        <v>41</v>
      </c>
      <c r="Z5" t="s">
        <v>41</v>
      </c>
      <c r="AA5" t="s">
        <v>41</v>
      </c>
      <c r="AB5" t="s">
        <v>41</v>
      </c>
      <c r="AC5" t="s">
        <v>41</v>
      </c>
      <c r="AD5" t="s">
        <v>41</v>
      </c>
      <c r="AE5" t="s">
        <v>41</v>
      </c>
      <c r="AF5" t="s">
        <v>42</v>
      </c>
      <c r="AG5" t="s">
        <v>43</v>
      </c>
      <c r="AH5" t="s">
        <v>41</v>
      </c>
      <c r="AI5" s="7">
        <v>161.0909091</v>
      </c>
      <c r="AJ5" s="7">
        <v>-0.50909089999998969</v>
      </c>
      <c r="AK5" s="1">
        <v>-3.1503149752474609E-3</v>
      </c>
    </row>
    <row r="6" spans="1:37" x14ac:dyDescent="0.2">
      <c r="A6" s="37" t="s">
        <v>117</v>
      </c>
      <c r="B6" s="10" t="s">
        <v>61</v>
      </c>
      <c r="C6" s="4" t="s">
        <v>62</v>
      </c>
      <c r="D6" s="4" t="s">
        <v>113</v>
      </c>
      <c r="E6" s="4" t="s">
        <v>118</v>
      </c>
      <c r="F6" s="4" t="s">
        <v>47</v>
      </c>
      <c r="G6" s="38" t="s">
        <v>119</v>
      </c>
      <c r="H6" s="4">
        <v>124</v>
      </c>
      <c r="I6" s="4">
        <v>140</v>
      </c>
      <c r="J6" s="4">
        <v>128</v>
      </c>
      <c r="K6" s="4">
        <v>148</v>
      </c>
      <c r="L6" s="4">
        <v>152</v>
      </c>
      <c r="M6" s="4">
        <v>148</v>
      </c>
      <c r="N6" s="4">
        <v>152</v>
      </c>
      <c r="O6" s="4">
        <v>148</v>
      </c>
      <c r="P6" s="4">
        <v>156</v>
      </c>
      <c r="Q6" s="4" t="s">
        <v>41</v>
      </c>
      <c r="R6" s="4" t="s">
        <v>41</v>
      </c>
      <c r="S6" s="4" t="s">
        <v>41</v>
      </c>
      <c r="T6" s="4" t="s">
        <v>41</v>
      </c>
      <c r="U6" s="4" t="s">
        <v>41</v>
      </c>
      <c r="V6" s="4" t="s">
        <v>41</v>
      </c>
      <c r="W6" s="4" t="s">
        <v>41</v>
      </c>
      <c r="X6" s="4" t="s">
        <v>41</v>
      </c>
      <c r="Y6" s="4" t="s">
        <v>41</v>
      </c>
      <c r="Z6" s="4" t="s">
        <v>41</v>
      </c>
      <c r="AA6" s="4" t="s">
        <v>41</v>
      </c>
      <c r="AB6" s="4" t="s">
        <v>41</v>
      </c>
      <c r="AC6" s="4" t="s">
        <v>41</v>
      </c>
      <c r="AD6" s="4" t="s">
        <v>41</v>
      </c>
      <c r="AE6" s="4" t="s">
        <v>41</v>
      </c>
      <c r="AF6" s="4" t="s">
        <v>42</v>
      </c>
      <c r="AG6" s="4" t="s">
        <v>43</v>
      </c>
      <c r="AH6" s="4" t="s">
        <v>41</v>
      </c>
      <c r="AI6" s="17">
        <v>144</v>
      </c>
      <c r="AJ6" s="17">
        <v>-17.599999999999994</v>
      </c>
      <c r="AK6" s="5">
        <v>-0.10891089108910888</v>
      </c>
    </row>
    <row r="7" spans="1:37" x14ac:dyDescent="0.2">
      <c r="A7" s="35" t="s">
        <v>120</v>
      </c>
      <c r="B7" s="9" t="s">
        <v>61</v>
      </c>
      <c r="C7" t="s">
        <v>62</v>
      </c>
      <c r="D7" t="s">
        <v>113</v>
      </c>
      <c r="E7" t="s">
        <v>121</v>
      </c>
      <c r="F7" t="s">
        <v>44</v>
      </c>
      <c r="G7" s="36">
        <v>1E-3</v>
      </c>
      <c r="H7">
        <v>136</v>
      </c>
      <c r="I7">
        <v>136</v>
      </c>
      <c r="J7">
        <v>136</v>
      </c>
      <c r="K7">
        <v>136</v>
      </c>
      <c r="L7">
        <v>144</v>
      </c>
      <c r="M7">
        <v>144</v>
      </c>
      <c r="N7">
        <v>148</v>
      </c>
      <c r="O7">
        <v>144</v>
      </c>
      <c r="P7" t="s">
        <v>41</v>
      </c>
      <c r="Q7" t="s">
        <v>41</v>
      </c>
      <c r="R7" t="s">
        <v>41</v>
      </c>
      <c r="S7" t="s">
        <v>41</v>
      </c>
      <c r="T7" t="s">
        <v>41</v>
      </c>
      <c r="U7" t="s">
        <v>41</v>
      </c>
      <c r="V7" t="s">
        <v>41</v>
      </c>
      <c r="W7" t="s">
        <v>41</v>
      </c>
      <c r="X7" t="s">
        <v>41</v>
      </c>
      <c r="Y7" t="s">
        <v>41</v>
      </c>
      <c r="Z7" t="s">
        <v>41</v>
      </c>
      <c r="AA7" t="s">
        <v>41</v>
      </c>
      <c r="AB7" t="s">
        <v>41</v>
      </c>
      <c r="AC7" t="s">
        <v>41</v>
      </c>
      <c r="AD7" t="s">
        <v>41</v>
      </c>
      <c r="AE7" t="s">
        <v>41</v>
      </c>
      <c r="AF7" t="s">
        <v>42</v>
      </c>
      <c r="AG7" t="s">
        <v>43</v>
      </c>
      <c r="AH7" t="s">
        <v>41</v>
      </c>
      <c r="AI7" s="7">
        <v>140.5</v>
      </c>
      <c r="AJ7" s="7"/>
    </row>
    <row r="8" spans="1:37" x14ac:dyDescent="0.2">
      <c r="A8" s="35" t="s">
        <v>120</v>
      </c>
      <c r="B8" s="9" t="s">
        <v>61</v>
      </c>
      <c r="C8" t="s">
        <v>62</v>
      </c>
      <c r="D8" t="s">
        <v>113</v>
      </c>
      <c r="E8" t="s">
        <v>121</v>
      </c>
      <c r="F8" t="s">
        <v>45</v>
      </c>
      <c r="G8" s="39" t="s">
        <v>46</v>
      </c>
      <c r="H8">
        <v>136</v>
      </c>
      <c r="I8">
        <v>140</v>
      </c>
      <c r="J8">
        <v>136</v>
      </c>
      <c r="K8">
        <v>148</v>
      </c>
      <c r="L8">
        <v>152</v>
      </c>
      <c r="M8">
        <v>152</v>
      </c>
      <c r="N8">
        <v>152</v>
      </c>
      <c r="O8">
        <v>148</v>
      </c>
      <c r="P8" t="s">
        <v>41</v>
      </c>
      <c r="Q8" t="s">
        <v>41</v>
      </c>
      <c r="R8" t="s">
        <v>41</v>
      </c>
      <c r="S8" t="s">
        <v>41</v>
      </c>
      <c r="T8" t="s">
        <v>41</v>
      </c>
      <c r="U8" t="s">
        <v>41</v>
      </c>
      <c r="V8" t="s">
        <v>41</v>
      </c>
      <c r="W8" t="s">
        <v>41</v>
      </c>
      <c r="X8" t="s">
        <v>41</v>
      </c>
      <c r="Y8" t="s">
        <v>41</v>
      </c>
      <c r="Z8" t="s">
        <v>41</v>
      </c>
      <c r="AA8" t="s">
        <v>41</v>
      </c>
      <c r="AB8" t="s">
        <v>41</v>
      </c>
      <c r="AC8" t="s">
        <v>41</v>
      </c>
      <c r="AD8" t="s">
        <v>41</v>
      </c>
      <c r="AE8" t="s">
        <v>41</v>
      </c>
      <c r="AF8" t="s">
        <v>42</v>
      </c>
      <c r="AG8" t="s">
        <v>43</v>
      </c>
      <c r="AH8" t="s">
        <v>41</v>
      </c>
      <c r="AI8" s="7">
        <v>145.5</v>
      </c>
      <c r="AJ8" s="7">
        <v>5</v>
      </c>
      <c r="AK8" s="1">
        <v>3.5587188612099648E-2</v>
      </c>
    </row>
    <row r="9" spans="1:37" x14ac:dyDescent="0.2">
      <c r="A9" s="37" t="s">
        <v>120</v>
      </c>
      <c r="B9" s="10" t="s">
        <v>61</v>
      </c>
      <c r="C9" s="4" t="s">
        <v>62</v>
      </c>
      <c r="D9" s="4" t="s">
        <v>113</v>
      </c>
      <c r="E9" s="4" t="s">
        <v>121</v>
      </c>
      <c r="F9" s="4" t="s">
        <v>47</v>
      </c>
      <c r="G9" s="38" t="s">
        <v>119</v>
      </c>
      <c r="H9" s="4">
        <v>140</v>
      </c>
      <c r="I9" s="4">
        <v>136</v>
      </c>
      <c r="J9" s="4">
        <v>160</v>
      </c>
      <c r="K9" s="4">
        <v>148</v>
      </c>
      <c r="L9" s="4">
        <v>144</v>
      </c>
      <c r="M9" s="4">
        <v>140</v>
      </c>
      <c r="N9" s="4">
        <v>148</v>
      </c>
      <c r="O9" s="4" t="s">
        <v>41</v>
      </c>
      <c r="P9" s="4" t="s">
        <v>41</v>
      </c>
      <c r="Q9" s="4" t="s">
        <v>41</v>
      </c>
      <c r="R9" s="4" t="s">
        <v>41</v>
      </c>
      <c r="S9" s="4" t="s">
        <v>41</v>
      </c>
      <c r="T9" s="4" t="s">
        <v>41</v>
      </c>
      <c r="U9" s="4" t="s">
        <v>41</v>
      </c>
      <c r="V9" s="4" t="s">
        <v>41</v>
      </c>
      <c r="W9" s="4" t="s">
        <v>41</v>
      </c>
      <c r="X9" s="4" t="s">
        <v>41</v>
      </c>
      <c r="Y9" s="4" t="s">
        <v>41</v>
      </c>
      <c r="Z9" s="4" t="s">
        <v>41</v>
      </c>
      <c r="AA9" s="4" t="s">
        <v>41</v>
      </c>
      <c r="AB9" s="4" t="s">
        <v>41</v>
      </c>
      <c r="AC9" s="4" t="s">
        <v>41</v>
      </c>
      <c r="AD9" s="4" t="s">
        <v>41</v>
      </c>
      <c r="AE9" s="4" t="s">
        <v>41</v>
      </c>
      <c r="AF9" s="4" t="s">
        <v>42</v>
      </c>
      <c r="AG9" s="4" t="s">
        <v>43</v>
      </c>
      <c r="AH9" s="4" t="s">
        <v>41</v>
      </c>
      <c r="AI9" s="17">
        <v>145.14285709999999</v>
      </c>
      <c r="AJ9" s="17">
        <v>4.6428570999999863</v>
      </c>
      <c r="AK9" s="5">
        <v>3.3045246263345096E-2</v>
      </c>
    </row>
    <row r="10" spans="1:37" x14ac:dyDescent="0.2">
      <c r="A10" s="35" t="s">
        <v>122</v>
      </c>
      <c r="B10" s="9" t="s">
        <v>61</v>
      </c>
      <c r="C10" t="s">
        <v>62</v>
      </c>
      <c r="D10" t="s">
        <v>113</v>
      </c>
      <c r="E10" t="s">
        <v>123</v>
      </c>
      <c r="F10" t="s">
        <v>44</v>
      </c>
      <c r="G10" s="36">
        <v>1E-3</v>
      </c>
      <c r="H10">
        <v>132</v>
      </c>
      <c r="I10">
        <v>128</v>
      </c>
      <c r="J10">
        <v>124</v>
      </c>
      <c r="K10">
        <v>132</v>
      </c>
      <c r="L10">
        <v>132</v>
      </c>
      <c r="M10">
        <v>124</v>
      </c>
      <c r="N10">
        <v>128</v>
      </c>
      <c r="O10">
        <v>128</v>
      </c>
      <c r="P10">
        <v>132</v>
      </c>
      <c r="Q10">
        <v>128</v>
      </c>
      <c r="R10" t="s">
        <v>41</v>
      </c>
      <c r="S10" t="s">
        <v>41</v>
      </c>
      <c r="T10" t="s">
        <v>41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41</v>
      </c>
      <c r="AF10" t="s">
        <v>42</v>
      </c>
      <c r="AG10" t="s">
        <v>43</v>
      </c>
      <c r="AH10" t="s">
        <v>41</v>
      </c>
      <c r="AI10" s="7">
        <v>128.80000000000001</v>
      </c>
      <c r="AJ10" s="7"/>
    </row>
    <row r="11" spans="1:37" x14ac:dyDescent="0.2">
      <c r="A11" s="35" t="s">
        <v>122</v>
      </c>
      <c r="B11" s="9" t="s">
        <v>61</v>
      </c>
      <c r="C11" t="s">
        <v>62</v>
      </c>
      <c r="D11" t="s">
        <v>113</v>
      </c>
      <c r="E11" t="s">
        <v>123</v>
      </c>
      <c r="F11" t="s">
        <v>45</v>
      </c>
      <c r="G11" s="39" t="s">
        <v>46</v>
      </c>
      <c r="H11">
        <v>108</v>
      </c>
      <c r="I11">
        <v>120</v>
      </c>
      <c r="J11">
        <v>116</v>
      </c>
      <c r="K11">
        <v>120</v>
      </c>
      <c r="L11">
        <v>108</v>
      </c>
      <c r="M11">
        <v>112</v>
      </c>
      <c r="N11">
        <v>124</v>
      </c>
      <c r="O11">
        <v>104</v>
      </c>
      <c r="P11">
        <v>116</v>
      </c>
      <c r="Q11">
        <v>120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42</v>
      </c>
      <c r="AG11" t="s">
        <v>43</v>
      </c>
      <c r="AH11" t="s">
        <v>41</v>
      </c>
      <c r="AI11" s="7">
        <v>114.8</v>
      </c>
      <c r="AJ11" s="7">
        <v>-14.000000000000014</v>
      </c>
      <c r="AK11" s="1">
        <v>-0.10869565217391314</v>
      </c>
    </row>
    <row r="12" spans="1:37" x14ac:dyDescent="0.2">
      <c r="A12" s="37" t="s">
        <v>122</v>
      </c>
      <c r="B12" s="10" t="s">
        <v>61</v>
      </c>
      <c r="C12" s="4" t="s">
        <v>62</v>
      </c>
      <c r="D12" s="4" t="s">
        <v>113</v>
      </c>
      <c r="E12" s="4" t="s">
        <v>123</v>
      </c>
      <c r="F12" s="4" t="s">
        <v>47</v>
      </c>
      <c r="G12" s="38" t="s">
        <v>119</v>
      </c>
      <c r="H12" s="4">
        <v>116</v>
      </c>
      <c r="I12" s="4">
        <v>116</v>
      </c>
      <c r="J12" s="4">
        <v>116</v>
      </c>
      <c r="K12" s="4">
        <v>108</v>
      </c>
      <c r="L12" s="4">
        <v>120</v>
      </c>
      <c r="M12" s="4">
        <v>120</v>
      </c>
      <c r="N12" s="4">
        <v>112</v>
      </c>
      <c r="O12" s="4">
        <v>104</v>
      </c>
      <c r="P12" s="4">
        <v>120</v>
      </c>
      <c r="Q12" s="4">
        <v>96</v>
      </c>
      <c r="R12" s="4" t="s">
        <v>41</v>
      </c>
      <c r="S12" s="4" t="s">
        <v>41</v>
      </c>
      <c r="T12" s="4" t="s">
        <v>41</v>
      </c>
      <c r="U12" s="4" t="s">
        <v>41</v>
      </c>
      <c r="V12" s="4" t="s">
        <v>41</v>
      </c>
      <c r="W12" s="4" t="s">
        <v>41</v>
      </c>
      <c r="X12" s="4" t="s">
        <v>41</v>
      </c>
      <c r="Y12" s="4" t="s">
        <v>41</v>
      </c>
      <c r="Z12" s="4" t="s">
        <v>41</v>
      </c>
      <c r="AA12" s="4" t="s">
        <v>41</v>
      </c>
      <c r="AB12" s="4" t="s">
        <v>41</v>
      </c>
      <c r="AC12" s="4" t="s">
        <v>41</v>
      </c>
      <c r="AD12" s="4" t="s">
        <v>41</v>
      </c>
      <c r="AE12" s="4" t="s">
        <v>41</v>
      </c>
      <c r="AF12" s="4" t="s">
        <v>42</v>
      </c>
      <c r="AG12" s="4" t="s">
        <v>43</v>
      </c>
      <c r="AH12" s="4" t="s">
        <v>41</v>
      </c>
      <c r="AI12" s="17">
        <v>112.8</v>
      </c>
      <c r="AJ12" s="17">
        <v>-16.000000000000014</v>
      </c>
      <c r="AK12" s="5">
        <v>-0.12422360248447215</v>
      </c>
    </row>
    <row r="13" spans="1:37" x14ac:dyDescent="0.2">
      <c r="A13" s="35" t="s">
        <v>124</v>
      </c>
      <c r="B13" s="9" t="s">
        <v>61</v>
      </c>
      <c r="C13" t="s">
        <v>62</v>
      </c>
      <c r="D13" t="s">
        <v>113</v>
      </c>
      <c r="E13" t="s">
        <v>125</v>
      </c>
      <c r="F13" t="s">
        <v>44</v>
      </c>
      <c r="G13" s="36">
        <v>1E-3</v>
      </c>
      <c r="H13">
        <v>128</v>
      </c>
      <c r="I13">
        <v>128</v>
      </c>
      <c r="J13">
        <v>128</v>
      </c>
      <c r="K13">
        <v>128</v>
      </c>
      <c r="L13">
        <v>128</v>
      </c>
      <c r="M13">
        <v>128</v>
      </c>
      <c r="N13">
        <v>124</v>
      </c>
      <c r="O13">
        <v>128</v>
      </c>
      <c r="P13">
        <v>128</v>
      </c>
      <c r="Q13">
        <v>124</v>
      </c>
      <c r="R13" t="s">
        <v>41</v>
      </c>
      <c r="S13" t="s">
        <v>41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  <c r="AE13" t="s">
        <v>41</v>
      </c>
      <c r="AF13" t="s">
        <v>42</v>
      </c>
      <c r="AG13" t="s">
        <v>43</v>
      </c>
      <c r="AH13" t="s">
        <v>41</v>
      </c>
      <c r="AI13" s="7">
        <v>127.2</v>
      </c>
      <c r="AJ13" s="7"/>
    </row>
    <row r="14" spans="1:37" x14ac:dyDescent="0.2">
      <c r="A14" s="37" t="s">
        <v>124</v>
      </c>
      <c r="B14" s="10" t="s">
        <v>61</v>
      </c>
      <c r="C14" s="4" t="s">
        <v>62</v>
      </c>
      <c r="D14" s="4" t="s">
        <v>113</v>
      </c>
      <c r="E14" s="4" t="s">
        <v>125</v>
      </c>
      <c r="F14" s="4" t="s">
        <v>45</v>
      </c>
      <c r="G14" s="38" t="s">
        <v>46</v>
      </c>
      <c r="H14" s="4">
        <v>128</v>
      </c>
      <c r="I14" s="4">
        <v>128</v>
      </c>
      <c r="J14" s="4">
        <v>124</v>
      </c>
      <c r="K14" s="4">
        <v>132</v>
      </c>
      <c r="L14" s="4">
        <v>116</v>
      </c>
      <c r="M14" s="4">
        <v>124</v>
      </c>
      <c r="N14" s="4">
        <v>128</v>
      </c>
      <c r="O14" s="4">
        <v>128</v>
      </c>
      <c r="P14" s="4">
        <v>136</v>
      </c>
      <c r="Q14" s="4">
        <v>124</v>
      </c>
      <c r="R14" s="4" t="s">
        <v>41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41</v>
      </c>
      <c r="X14" s="4" t="s">
        <v>41</v>
      </c>
      <c r="Y14" s="4" t="s">
        <v>41</v>
      </c>
      <c r="Z14" s="4" t="s">
        <v>41</v>
      </c>
      <c r="AA14" s="4" t="s">
        <v>41</v>
      </c>
      <c r="AB14" s="4" t="s">
        <v>41</v>
      </c>
      <c r="AC14" s="4" t="s">
        <v>41</v>
      </c>
      <c r="AD14" s="4" t="s">
        <v>41</v>
      </c>
      <c r="AE14" s="4" t="s">
        <v>41</v>
      </c>
      <c r="AF14" s="4" t="s">
        <v>79</v>
      </c>
      <c r="AG14" s="4" t="s">
        <v>43</v>
      </c>
      <c r="AH14" s="4" t="s">
        <v>41</v>
      </c>
      <c r="AI14" s="17">
        <v>126.8</v>
      </c>
      <c r="AJ14" s="17">
        <v>-0.40000000000000568</v>
      </c>
      <c r="AK14" s="5">
        <v>-3.1446540880503589E-3</v>
      </c>
    </row>
    <row r="15" spans="1:37" x14ac:dyDescent="0.2">
      <c r="A15" s="35">
        <v>42915</v>
      </c>
      <c r="B15" s="9" t="s">
        <v>61</v>
      </c>
      <c r="C15" t="s">
        <v>126</v>
      </c>
      <c r="D15" t="s">
        <v>113</v>
      </c>
      <c r="E15" t="s">
        <v>127</v>
      </c>
      <c r="F15" t="s">
        <v>50</v>
      </c>
      <c r="G15" s="39" t="s">
        <v>108</v>
      </c>
      <c r="H15">
        <v>148</v>
      </c>
      <c r="I15">
        <v>144</v>
      </c>
      <c r="J15">
        <v>148</v>
      </c>
      <c r="K15">
        <v>144</v>
      </c>
      <c r="L15">
        <v>140</v>
      </c>
      <c r="M15">
        <v>136</v>
      </c>
      <c r="N15">
        <v>144</v>
      </c>
      <c r="AI15" s="7">
        <v>143.42857142857142</v>
      </c>
      <c r="AJ15" s="7">
        <v>-0.57142857142858361</v>
      </c>
      <c r="AK15" s="1">
        <v>-3.968253968254053E-3</v>
      </c>
    </row>
    <row r="16" spans="1:37" x14ac:dyDescent="0.2">
      <c r="A16" s="37">
        <v>42915</v>
      </c>
      <c r="B16" s="10" t="s">
        <v>61</v>
      </c>
      <c r="C16" s="4" t="s">
        <v>126</v>
      </c>
      <c r="D16" s="4" t="s">
        <v>113</v>
      </c>
      <c r="E16" s="4" t="s">
        <v>127</v>
      </c>
      <c r="F16" s="4" t="s">
        <v>44</v>
      </c>
      <c r="G16" s="40">
        <v>1E-3</v>
      </c>
      <c r="H16" s="4">
        <v>140</v>
      </c>
      <c r="I16" s="4">
        <v>148</v>
      </c>
      <c r="J16" s="4">
        <v>144</v>
      </c>
      <c r="K16" s="4">
        <v>144</v>
      </c>
      <c r="L16" s="4">
        <v>140</v>
      </c>
      <c r="M16" s="4">
        <v>144</v>
      </c>
      <c r="N16" s="4">
        <v>148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7">
        <v>144</v>
      </c>
      <c r="AJ16" s="17"/>
      <c r="AK16" s="5"/>
    </row>
    <row r="17" spans="1:37" x14ac:dyDescent="0.2">
      <c r="A17" s="35">
        <v>42915</v>
      </c>
      <c r="B17" s="9" t="s">
        <v>61</v>
      </c>
      <c r="C17" t="s">
        <v>126</v>
      </c>
      <c r="D17" t="s">
        <v>113</v>
      </c>
      <c r="E17" t="s">
        <v>128</v>
      </c>
      <c r="F17" t="s">
        <v>50</v>
      </c>
      <c r="G17" s="39" t="s">
        <v>108</v>
      </c>
      <c r="H17">
        <v>148</v>
      </c>
      <c r="I17">
        <v>152</v>
      </c>
      <c r="J17">
        <v>148</v>
      </c>
      <c r="K17">
        <v>144</v>
      </c>
      <c r="L17">
        <v>148</v>
      </c>
      <c r="M17">
        <v>148</v>
      </c>
      <c r="N17">
        <v>140</v>
      </c>
      <c r="AI17" s="7">
        <v>146.85714285714286</v>
      </c>
      <c r="AJ17" s="7">
        <v>-0.57142857142855519</v>
      </c>
      <c r="AK17" s="1">
        <v>-3.8759689922479522E-3</v>
      </c>
    </row>
    <row r="18" spans="1:37" x14ac:dyDescent="0.2">
      <c r="A18" s="37">
        <v>42915</v>
      </c>
      <c r="B18" s="10" t="s">
        <v>61</v>
      </c>
      <c r="C18" s="4" t="s">
        <v>126</v>
      </c>
      <c r="D18" s="4" t="s">
        <v>113</v>
      </c>
      <c r="E18" s="4" t="s">
        <v>128</v>
      </c>
      <c r="F18" s="4" t="s">
        <v>44</v>
      </c>
      <c r="G18" s="40">
        <v>1E-3</v>
      </c>
      <c r="H18" s="4">
        <v>148</v>
      </c>
      <c r="I18" s="4">
        <v>148</v>
      </c>
      <c r="J18" s="4">
        <v>148</v>
      </c>
      <c r="K18" s="4">
        <v>148</v>
      </c>
      <c r="L18" s="4">
        <v>148</v>
      </c>
      <c r="M18" s="4">
        <v>144</v>
      </c>
      <c r="N18" s="4">
        <v>148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7">
        <v>147.42857142857142</v>
      </c>
      <c r="AJ18" s="17"/>
      <c r="AK18" s="5"/>
    </row>
    <row r="19" spans="1:37" x14ac:dyDescent="0.2">
      <c r="A19" s="35">
        <v>42915</v>
      </c>
      <c r="B19" s="9" t="s">
        <v>61</v>
      </c>
      <c r="C19" t="s">
        <v>126</v>
      </c>
      <c r="D19" t="s">
        <v>113</v>
      </c>
      <c r="E19" t="s">
        <v>129</v>
      </c>
      <c r="F19" t="s">
        <v>50</v>
      </c>
      <c r="G19" s="39" t="s">
        <v>108</v>
      </c>
      <c r="H19">
        <v>156</v>
      </c>
      <c r="I19">
        <v>152</v>
      </c>
      <c r="J19">
        <v>148</v>
      </c>
      <c r="K19">
        <v>148</v>
      </c>
      <c r="L19">
        <v>144</v>
      </c>
      <c r="M19">
        <v>144</v>
      </c>
      <c r="N19">
        <v>148</v>
      </c>
      <c r="AI19" s="7">
        <v>148.57142857142858</v>
      </c>
      <c r="AJ19" s="7">
        <v>0</v>
      </c>
      <c r="AK19" s="1">
        <v>0</v>
      </c>
    </row>
    <row r="20" spans="1:37" x14ac:dyDescent="0.2">
      <c r="A20" s="37">
        <v>42915</v>
      </c>
      <c r="B20" s="10" t="s">
        <v>61</v>
      </c>
      <c r="C20" s="4" t="s">
        <v>126</v>
      </c>
      <c r="D20" s="4" t="s">
        <v>113</v>
      </c>
      <c r="E20" s="4" t="s">
        <v>129</v>
      </c>
      <c r="F20" s="4" t="s">
        <v>44</v>
      </c>
      <c r="G20" s="40">
        <v>1E-3</v>
      </c>
      <c r="H20" s="4">
        <v>156</v>
      </c>
      <c r="I20" s="4">
        <v>148</v>
      </c>
      <c r="J20" s="4">
        <v>148</v>
      </c>
      <c r="K20" s="4">
        <v>144</v>
      </c>
      <c r="L20" s="4">
        <v>144</v>
      </c>
      <c r="M20" s="4">
        <v>148</v>
      </c>
      <c r="N20" s="4">
        <v>152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7">
        <v>148.57142857142858</v>
      </c>
      <c r="AJ20" s="17"/>
      <c r="AK20" s="5"/>
    </row>
    <row r="22" spans="1:37" s="11" customFormat="1" x14ac:dyDescent="0.2">
      <c r="A22" s="11" t="s">
        <v>0</v>
      </c>
      <c r="B22" s="10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7</v>
      </c>
      <c r="I22" s="11" t="s">
        <v>8</v>
      </c>
      <c r="J22" s="11" t="s">
        <v>9</v>
      </c>
      <c r="K22" s="11" t="s">
        <v>10</v>
      </c>
      <c r="L22" s="11" t="s">
        <v>11</v>
      </c>
      <c r="M22" s="11" t="s">
        <v>12</v>
      </c>
      <c r="N22" s="11" t="s">
        <v>13</v>
      </c>
      <c r="O22" s="11" t="s">
        <v>14</v>
      </c>
      <c r="P22" s="11" t="s">
        <v>15</v>
      </c>
      <c r="Q22" s="11" t="s">
        <v>16</v>
      </c>
      <c r="R22" s="11" t="s">
        <v>17</v>
      </c>
      <c r="S22" s="11" t="s">
        <v>18</v>
      </c>
      <c r="T22" s="11" t="s">
        <v>19</v>
      </c>
      <c r="U22" s="11" t="s">
        <v>20</v>
      </c>
      <c r="V22" s="11" t="s">
        <v>21</v>
      </c>
      <c r="W22" s="11" t="s">
        <v>22</v>
      </c>
      <c r="X22" s="11" t="s">
        <v>23</v>
      </c>
      <c r="Y22" s="11" t="s">
        <v>24</v>
      </c>
      <c r="Z22" s="11" t="s">
        <v>25</v>
      </c>
      <c r="AA22" s="11" t="s">
        <v>26</v>
      </c>
      <c r="AB22" s="11" t="s">
        <v>27</v>
      </c>
      <c r="AC22" s="11" t="s">
        <v>28</v>
      </c>
      <c r="AD22" s="11" t="s">
        <v>29</v>
      </c>
      <c r="AE22" s="11" t="s">
        <v>30</v>
      </c>
      <c r="AF22" s="11" t="s">
        <v>31</v>
      </c>
      <c r="AG22" s="11" t="s">
        <v>32</v>
      </c>
      <c r="AH22" s="11" t="s">
        <v>33</v>
      </c>
      <c r="AI22" s="11" t="s">
        <v>34</v>
      </c>
      <c r="AJ22" s="11" t="s">
        <v>111</v>
      </c>
      <c r="AK22" s="12" t="s">
        <v>112</v>
      </c>
    </row>
    <row r="23" spans="1:37" s="18" customFormat="1" x14ac:dyDescent="0.2">
      <c r="A23" s="19" t="s">
        <v>67</v>
      </c>
      <c r="B23" s="46" t="s">
        <v>61</v>
      </c>
      <c r="C23" s="18" t="s">
        <v>62</v>
      </c>
      <c r="D23" s="18" t="s">
        <v>38</v>
      </c>
      <c r="E23" s="21" t="s">
        <v>68</v>
      </c>
      <c r="F23" s="18" t="s">
        <v>40</v>
      </c>
      <c r="H23" s="22">
        <v>152</v>
      </c>
      <c r="I23" s="22">
        <v>148</v>
      </c>
      <c r="J23" s="22">
        <v>144</v>
      </c>
      <c r="K23" s="22">
        <v>148</v>
      </c>
      <c r="L23" s="22">
        <v>148</v>
      </c>
      <c r="M23" s="22">
        <v>152</v>
      </c>
      <c r="N23" s="22">
        <v>156</v>
      </c>
      <c r="O23" s="22">
        <v>160</v>
      </c>
      <c r="P23" s="22">
        <v>156</v>
      </c>
      <c r="Q23" s="22">
        <v>152</v>
      </c>
      <c r="AF23" s="18" t="s">
        <v>42</v>
      </c>
      <c r="AG23" s="18" t="s">
        <v>43</v>
      </c>
      <c r="AI23" s="23">
        <f>AVERAGE(H23:Q23)</f>
        <v>151.6</v>
      </c>
      <c r="AK23" s="24"/>
    </row>
    <row r="24" spans="1:37" s="25" customFormat="1" x14ac:dyDescent="0.2">
      <c r="A24" s="26" t="s">
        <v>67</v>
      </c>
      <c r="B24" s="50" t="s">
        <v>61</v>
      </c>
      <c r="C24" s="25" t="s">
        <v>62</v>
      </c>
      <c r="D24" s="25" t="s">
        <v>113</v>
      </c>
      <c r="E24" s="28" t="s">
        <v>68</v>
      </c>
      <c r="F24" s="25" t="s">
        <v>40</v>
      </c>
      <c r="H24" s="29">
        <v>132</v>
      </c>
      <c r="I24" s="29">
        <v>128</v>
      </c>
      <c r="J24" s="29">
        <v>120</v>
      </c>
      <c r="K24" s="29">
        <v>116</v>
      </c>
      <c r="L24" s="29">
        <v>128</v>
      </c>
      <c r="M24" s="29">
        <v>124</v>
      </c>
      <c r="N24" s="29">
        <v>120</v>
      </c>
      <c r="O24" s="29">
        <v>124</v>
      </c>
      <c r="P24" s="29">
        <v>120</v>
      </c>
      <c r="Q24" s="29">
        <v>128</v>
      </c>
      <c r="R24" s="29">
        <v>120</v>
      </c>
      <c r="S24" s="29">
        <v>128</v>
      </c>
      <c r="AF24" s="25" t="s">
        <v>42</v>
      </c>
      <c r="AG24" s="25" t="s">
        <v>43</v>
      </c>
      <c r="AI24" s="30">
        <f>AVERAGE(H24:S24)</f>
        <v>124</v>
      </c>
      <c r="AJ24" s="30">
        <f>AI24-AI23</f>
        <v>-27.599999999999994</v>
      </c>
      <c r="AK24" s="31">
        <f>AJ24/AI23</f>
        <v>-0.18205804749340365</v>
      </c>
    </row>
    <row r="25" spans="1:37" s="18" customFormat="1" x14ac:dyDescent="0.2">
      <c r="A25" s="32" t="s">
        <v>69</v>
      </c>
      <c r="B25" s="46" t="s">
        <v>61</v>
      </c>
      <c r="C25" s="18" t="s">
        <v>62</v>
      </c>
      <c r="D25" s="18" t="s">
        <v>113</v>
      </c>
      <c r="E25" s="21" t="s">
        <v>70</v>
      </c>
      <c r="F25" s="18" t="s">
        <v>40</v>
      </c>
      <c r="H25" s="22">
        <v>176</v>
      </c>
      <c r="I25" s="22">
        <v>180</v>
      </c>
      <c r="J25" s="22">
        <v>140</v>
      </c>
      <c r="K25" s="22">
        <v>180</v>
      </c>
      <c r="L25" s="22">
        <v>176</v>
      </c>
      <c r="M25" s="22">
        <v>176</v>
      </c>
      <c r="N25" s="22">
        <v>144</v>
      </c>
      <c r="O25" s="22">
        <v>164</v>
      </c>
      <c r="P25" s="22">
        <v>144</v>
      </c>
      <c r="Q25" s="22">
        <v>168</v>
      </c>
      <c r="R25" s="22">
        <v>144</v>
      </c>
      <c r="S25" s="22">
        <v>144</v>
      </c>
      <c r="T25" s="22">
        <v>144</v>
      </c>
      <c r="AF25" s="18" t="s">
        <v>42</v>
      </c>
      <c r="AG25" s="18" t="s">
        <v>43</v>
      </c>
      <c r="AI25" s="23">
        <f>AVERAGE(H25:T25)</f>
        <v>160</v>
      </c>
      <c r="AJ25" s="23">
        <f>AI25-AI26</f>
        <v>-44.333333333333343</v>
      </c>
      <c r="AK25" s="24">
        <f>AJ25/AI26</f>
        <v>-0.21696574225122353</v>
      </c>
    </row>
    <row r="26" spans="1:37" s="25" customFormat="1" x14ac:dyDescent="0.2">
      <c r="A26" s="33" t="s">
        <v>69</v>
      </c>
      <c r="B26" s="50" t="s">
        <v>43</v>
      </c>
      <c r="D26" s="25" t="s">
        <v>38</v>
      </c>
      <c r="E26" s="28" t="s">
        <v>70</v>
      </c>
      <c r="F26" s="25" t="s">
        <v>40</v>
      </c>
      <c r="H26" s="29">
        <v>216</v>
      </c>
      <c r="I26" s="29">
        <v>208</v>
      </c>
      <c r="J26" s="29">
        <v>188</v>
      </c>
      <c r="K26" s="29">
        <v>204</v>
      </c>
      <c r="L26" s="29">
        <v>192</v>
      </c>
      <c r="M26" s="29">
        <v>188</v>
      </c>
      <c r="N26" s="29">
        <v>208</v>
      </c>
      <c r="O26" s="29">
        <v>192</v>
      </c>
      <c r="P26" s="29">
        <v>200</v>
      </c>
      <c r="Q26" s="29">
        <v>224</v>
      </c>
      <c r="R26" s="29">
        <v>228</v>
      </c>
      <c r="S26" s="29">
        <v>204</v>
      </c>
      <c r="AG26" s="25" t="s">
        <v>43</v>
      </c>
      <c r="AI26" s="30">
        <f>AVERAGE(H26:S26)</f>
        <v>204.33333333333334</v>
      </c>
      <c r="AK26" s="31"/>
    </row>
    <row r="27" spans="1:37" s="18" customFormat="1" x14ac:dyDescent="0.2">
      <c r="A27" s="32" t="s">
        <v>71</v>
      </c>
      <c r="B27" s="46" t="s">
        <v>43</v>
      </c>
      <c r="D27" s="18" t="s">
        <v>38</v>
      </c>
      <c r="E27" s="21" t="s">
        <v>72</v>
      </c>
      <c r="F27" s="18" t="s">
        <v>40</v>
      </c>
      <c r="H27" s="18">
        <v>164</v>
      </c>
      <c r="I27" s="18">
        <v>168</v>
      </c>
      <c r="J27" s="18">
        <v>160</v>
      </c>
      <c r="K27" s="18">
        <v>176</v>
      </c>
      <c r="L27" s="18">
        <v>160</v>
      </c>
      <c r="M27" s="18">
        <v>172</v>
      </c>
      <c r="N27" s="18">
        <v>160</v>
      </c>
      <c r="O27" s="18">
        <v>156</v>
      </c>
      <c r="P27" s="18">
        <v>160</v>
      </c>
      <c r="Q27" s="18">
        <v>184</v>
      </c>
      <c r="R27" s="18">
        <v>176</v>
      </c>
      <c r="S27" s="18">
        <v>164</v>
      </c>
      <c r="AG27" s="18" t="s">
        <v>43</v>
      </c>
      <c r="AI27" s="23">
        <f>AVERAGE(H27:S27)</f>
        <v>166.66666666666666</v>
      </c>
      <c r="AK27" s="24"/>
    </row>
    <row r="28" spans="1:37" s="25" customFormat="1" x14ac:dyDescent="0.2">
      <c r="A28" s="25" t="s">
        <v>71</v>
      </c>
      <c r="B28" s="50" t="s">
        <v>61</v>
      </c>
      <c r="C28" s="25" t="s">
        <v>62</v>
      </c>
      <c r="D28" s="25" t="s">
        <v>113</v>
      </c>
      <c r="E28" s="28" t="s">
        <v>72</v>
      </c>
      <c r="F28" s="25" t="s">
        <v>40</v>
      </c>
      <c r="H28" s="25">
        <v>144</v>
      </c>
      <c r="I28" s="25">
        <v>152</v>
      </c>
      <c r="J28" s="25">
        <v>156</v>
      </c>
      <c r="K28" s="25">
        <v>128</v>
      </c>
      <c r="L28" s="25">
        <v>156</v>
      </c>
      <c r="M28" s="25">
        <v>152</v>
      </c>
      <c r="N28" s="25">
        <v>136</v>
      </c>
      <c r="O28" s="25">
        <v>148</v>
      </c>
      <c r="P28" s="25">
        <v>140</v>
      </c>
      <c r="Q28" s="25">
        <v>144</v>
      </c>
      <c r="R28" s="25">
        <v>152</v>
      </c>
      <c r="AF28" s="25" t="s">
        <v>42</v>
      </c>
      <c r="AG28" s="25" t="s">
        <v>43</v>
      </c>
      <c r="AI28" s="30">
        <f>AVERAGE(H28:R28)</f>
        <v>146.18181818181819</v>
      </c>
      <c r="AJ28" s="30">
        <f>AI28-AI27</f>
        <v>-20.48484848484847</v>
      </c>
      <c r="AK28" s="31">
        <f>AJ28/AI27</f>
        <v>-0.12290909090909083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AH3" sqref="AH3"/>
    </sheetView>
  </sheetViews>
  <sheetFormatPr baseColWidth="10" defaultRowHeight="16" x14ac:dyDescent="0.2"/>
  <cols>
    <col min="7" max="31" width="10.83203125" customWidth="1"/>
    <col min="33" max="33" width="21.5" bestFit="1" customWidth="1"/>
    <col min="34" max="34" width="22" style="2" bestFit="1" customWidth="1"/>
    <col min="35" max="35" width="25.33203125" bestFit="1" customWidth="1"/>
  </cols>
  <sheetData>
    <row r="1" spans="1:35" s="11" customForma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34</v>
      </c>
      <c r="AG1" s="11" t="s">
        <v>35</v>
      </c>
      <c r="AH1" s="102" t="s">
        <v>36</v>
      </c>
      <c r="AI1" s="102"/>
    </row>
    <row r="2" spans="1:35" x14ac:dyDescent="0.2">
      <c r="A2" t="s">
        <v>130</v>
      </c>
      <c r="B2" t="s">
        <v>61</v>
      </c>
      <c r="C2" t="s">
        <v>62</v>
      </c>
      <c r="D2" t="s">
        <v>131</v>
      </c>
      <c r="E2" t="s">
        <v>132</v>
      </c>
      <c r="F2" t="s">
        <v>44</v>
      </c>
      <c r="G2" s="3">
        <v>1E-3</v>
      </c>
      <c r="H2">
        <v>172</v>
      </c>
      <c r="I2">
        <v>168</v>
      </c>
      <c r="J2">
        <v>168</v>
      </c>
      <c r="K2">
        <v>176</v>
      </c>
      <c r="L2">
        <v>176</v>
      </c>
      <c r="M2">
        <v>168</v>
      </c>
      <c r="N2">
        <v>160</v>
      </c>
      <c r="O2">
        <v>160</v>
      </c>
      <c r="P2">
        <v>168</v>
      </c>
      <c r="Q2">
        <v>164</v>
      </c>
      <c r="R2">
        <v>160</v>
      </c>
      <c r="S2">
        <v>164</v>
      </c>
      <c r="T2">
        <v>160</v>
      </c>
      <c r="U2">
        <v>152</v>
      </c>
      <c r="V2">
        <v>168</v>
      </c>
      <c r="W2">
        <v>160</v>
      </c>
      <c r="X2">
        <v>164</v>
      </c>
      <c r="Y2">
        <v>164</v>
      </c>
      <c r="Z2">
        <v>160</v>
      </c>
      <c r="AA2">
        <v>160</v>
      </c>
      <c r="AB2">
        <v>160</v>
      </c>
      <c r="AC2">
        <v>164</v>
      </c>
      <c r="AD2">
        <v>160</v>
      </c>
      <c r="AE2">
        <v>160</v>
      </c>
      <c r="AF2" s="7">
        <v>164</v>
      </c>
    </row>
    <row r="3" spans="1:35" s="4" customFormat="1" x14ac:dyDescent="0.2">
      <c r="A3" s="4" t="s">
        <v>130</v>
      </c>
      <c r="B3" s="4" t="s">
        <v>61</v>
      </c>
      <c r="C3" s="4" t="s">
        <v>62</v>
      </c>
      <c r="D3" s="4" t="s">
        <v>131</v>
      </c>
      <c r="E3" s="4" t="s">
        <v>132</v>
      </c>
      <c r="F3" s="4" t="s">
        <v>45</v>
      </c>
      <c r="G3" s="4" t="s">
        <v>46</v>
      </c>
      <c r="H3" s="4">
        <v>184</v>
      </c>
      <c r="I3" s="4">
        <v>180</v>
      </c>
      <c r="J3" s="4">
        <v>180</v>
      </c>
      <c r="K3" s="4">
        <v>184</v>
      </c>
      <c r="L3" s="4">
        <v>180</v>
      </c>
      <c r="M3" s="4">
        <v>192</v>
      </c>
      <c r="N3" s="4">
        <v>184</v>
      </c>
      <c r="O3" s="4">
        <v>188</v>
      </c>
      <c r="P3" s="4">
        <v>180</v>
      </c>
      <c r="Q3" s="4">
        <v>192</v>
      </c>
      <c r="R3" s="4">
        <v>184</v>
      </c>
      <c r="S3" s="4">
        <v>188</v>
      </c>
      <c r="T3" s="4">
        <v>184</v>
      </c>
      <c r="U3" s="4">
        <v>184</v>
      </c>
      <c r="V3" s="4">
        <v>192</v>
      </c>
      <c r="W3" s="4">
        <v>184</v>
      </c>
      <c r="X3" s="4">
        <v>196</v>
      </c>
      <c r="Y3" s="4">
        <v>188</v>
      </c>
      <c r="Z3" s="4">
        <v>184</v>
      </c>
      <c r="AA3" s="4">
        <v>196</v>
      </c>
      <c r="AB3" s="4">
        <v>196</v>
      </c>
      <c r="AC3" s="4">
        <v>180</v>
      </c>
      <c r="AD3" s="4">
        <v>184</v>
      </c>
      <c r="AE3" s="4">
        <v>180</v>
      </c>
      <c r="AF3" s="17">
        <v>186</v>
      </c>
      <c r="AG3" s="17">
        <f>AF3-AF2</f>
        <v>22</v>
      </c>
      <c r="AH3" s="6">
        <f>AG3/AF2</f>
        <v>0.13414634146341464</v>
      </c>
    </row>
    <row r="4" spans="1:35" x14ac:dyDescent="0.2">
      <c r="A4" t="s">
        <v>101</v>
      </c>
      <c r="B4" t="s">
        <v>61</v>
      </c>
      <c r="C4" t="s">
        <v>62</v>
      </c>
      <c r="D4" t="s">
        <v>131</v>
      </c>
      <c r="E4" t="s">
        <v>102</v>
      </c>
      <c r="F4" t="s">
        <v>44</v>
      </c>
      <c r="G4" s="3">
        <v>1E-3</v>
      </c>
      <c r="H4">
        <v>132</v>
      </c>
      <c r="I4">
        <v>120</v>
      </c>
      <c r="J4">
        <v>120</v>
      </c>
      <c r="K4">
        <v>128</v>
      </c>
      <c r="L4">
        <v>132</v>
      </c>
      <c r="M4">
        <v>120</v>
      </c>
      <c r="N4">
        <v>120</v>
      </c>
      <c r="O4" t="s">
        <v>41</v>
      </c>
      <c r="P4" t="s">
        <v>41</v>
      </c>
      <c r="Q4" t="s">
        <v>41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  <c r="AE4" t="s">
        <v>41</v>
      </c>
      <c r="AF4" s="7">
        <v>124.5714286</v>
      </c>
    </row>
    <row r="5" spans="1:35" s="4" customFormat="1" x14ac:dyDescent="0.2">
      <c r="A5" s="4" t="s">
        <v>101</v>
      </c>
      <c r="B5" s="4" t="s">
        <v>61</v>
      </c>
      <c r="C5" s="4" t="s">
        <v>62</v>
      </c>
      <c r="D5" s="4" t="s">
        <v>131</v>
      </c>
      <c r="E5" s="4" t="s">
        <v>102</v>
      </c>
      <c r="F5" s="4" t="s">
        <v>45</v>
      </c>
      <c r="G5" s="4" t="s">
        <v>46</v>
      </c>
      <c r="H5" s="4">
        <v>160</v>
      </c>
      <c r="I5" s="4">
        <v>156</v>
      </c>
      <c r="J5" s="4">
        <v>156</v>
      </c>
      <c r="K5" s="4">
        <v>156</v>
      </c>
      <c r="L5" s="4">
        <v>164</v>
      </c>
      <c r="M5" s="4">
        <v>152</v>
      </c>
      <c r="N5" s="4">
        <v>152</v>
      </c>
      <c r="O5" s="4">
        <v>160</v>
      </c>
      <c r="P5" s="4" t="s">
        <v>41</v>
      </c>
      <c r="Q5" s="4" t="s">
        <v>41</v>
      </c>
      <c r="R5" s="4" t="s">
        <v>41</v>
      </c>
      <c r="S5" s="4" t="s">
        <v>41</v>
      </c>
      <c r="T5" s="4" t="s">
        <v>41</v>
      </c>
      <c r="U5" s="4" t="s">
        <v>41</v>
      </c>
      <c r="V5" s="4" t="s">
        <v>41</v>
      </c>
      <c r="W5" s="4" t="s">
        <v>41</v>
      </c>
      <c r="X5" s="4" t="s">
        <v>41</v>
      </c>
      <c r="Y5" s="4" t="s">
        <v>41</v>
      </c>
      <c r="Z5" s="4" t="s">
        <v>41</v>
      </c>
      <c r="AA5" s="4" t="s">
        <v>41</v>
      </c>
      <c r="AB5" s="4" t="s">
        <v>41</v>
      </c>
      <c r="AC5" s="4" t="s">
        <v>41</v>
      </c>
      <c r="AD5" s="4" t="s">
        <v>41</v>
      </c>
      <c r="AE5" s="4" t="s">
        <v>41</v>
      </c>
      <c r="AF5" s="17">
        <v>157</v>
      </c>
      <c r="AG5" s="17">
        <f>AF5-AF4</f>
        <v>32.428571399999996</v>
      </c>
      <c r="AH5" s="6">
        <f>AG5/AF4</f>
        <v>0.26032110062836666</v>
      </c>
    </row>
    <row r="6" spans="1:35" x14ac:dyDescent="0.2">
      <c r="A6" t="s">
        <v>133</v>
      </c>
      <c r="B6" t="s">
        <v>61</v>
      </c>
      <c r="C6" t="s">
        <v>62</v>
      </c>
      <c r="D6" t="s">
        <v>131</v>
      </c>
      <c r="E6" t="s">
        <v>134</v>
      </c>
      <c r="F6" t="s">
        <v>44</v>
      </c>
      <c r="G6" s="3">
        <v>1E-3</v>
      </c>
      <c r="H6">
        <v>152</v>
      </c>
      <c r="I6">
        <v>152</v>
      </c>
      <c r="J6">
        <v>156</v>
      </c>
      <c r="K6">
        <v>156</v>
      </c>
      <c r="L6">
        <v>160</v>
      </c>
      <c r="M6">
        <v>152</v>
      </c>
      <c r="N6" t="s">
        <v>41</v>
      </c>
      <c r="O6" t="s">
        <v>41</v>
      </c>
      <c r="P6" t="s">
        <v>41</v>
      </c>
      <c r="Q6" t="s">
        <v>41</v>
      </c>
      <c r="R6" t="s">
        <v>41</v>
      </c>
      <c r="S6" t="s">
        <v>41</v>
      </c>
      <c r="T6" t="s">
        <v>41</v>
      </c>
      <c r="U6" t="s">
        <v>41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41</v>
      </c>
      <c r="AB6" t="s">
        <v>41</v>
      </c>
      <c r="AC6" t="s">
        <v>41</v>
      </c>
      <c r="AD6" t="s">
        <v>41</v>
      </c>
      <c r="AE6" t="s">
        <v>41</v>
      </c>
      <c r="AF6" s="7">
        <v>154.66666670000001</v>
      </c>
    </row>
    <row r="7" spans="1:35" s="4" customFormat="1" x14ac:dyDescent="0.2">
      <c r="A7" s="4" t="s">
        <v>133</v>
      </c>
      <c r="B7" s="4" t="s">
        <v>61</v>
      </c>
      <c r="C7" s="4" t="s">
        <v>62</v>
      </c>
      <c r="D7" s="4" t="s">
        <v>131</v>
      </c>
      <c r="E7" s="4" t="s">
        <v>134</v>
      </c>
      <c r="F7" s="4" t="s">
        <v>45</v>
      </c>
      <c r="G7" s="4" t="s">
        <v>46</v>
      </c>
      <c r="H7" s="4">
        <v>192</v>
      </c>
      <c r="I7" s="4">
        <v>180</v>
      </c>
      <c r="J7" s="4">
        <v>184</v>
      </c>
      <c r="K7" s="4">
        <v>192</v>
      </c>
      <c r="L7" s="4">
        <v>184</v>
      </c>
      <c r="M7" s="4">
        <v>188</v>
      </c>
      <c r="N7" s="4">
        <v>188</v>
      </c>
      <c r="O7" s="4">
        <v>192</v>
      </c>
      <c r="P7" s="4">
        <v>188</v>
      </c>
      <c r="Q7" s="4" t="s">
        <v>41</v>
      </c>
      <c r="R7" s="4" t="s">
        <v>41</v>
      </c>
      <c r="S7" s="4" t="s">
        <v>41</v>
      </c>
      <c r="T7" s="4" t="s">
        <v>41</v>
      </c>
      <c r="U7" s="4" t="s">
        <v>41</v>
      </c>
      <c r="V7" s="4" t="s">
        <v>41</v>
      </c>
      <c r="W7" s="4" t="s">
        <v>41</v>
      </c>
      <c r="X7" s="4" t="s">
        <v>41</v>
      </c>
      <c r="Y7" s="4" t="s">
        <v>41</v>
      </c>
      <c r="Z7" s="4" t="s">
        <v>41</v>
      </c>
      <c r="AA7" s="4" t="s">
        <v>41</v>
      </c>
      <c r="AB7" s="4" t="s">
        <v>41</v>
      </c>
      <c r="AC7" s="4" t="s">
        <v>41</v>
      </c>
      <c r="AD7" s="4" t="s">
        <v>41</v>
      </c>
      <c r="AE7" s="4" t="s">
        <v>41</v>
      </c>
      <c r="AF7" s="17">
        <v>187.55555559999999</v>
      </c>
      <c r="AG7" s="17">
        <f>AF7-AF6</f>
        <v>32.888888899999984</v>
      </c>
      <c r="AH7" s="6">
        <f>AG7/AF6</f>
        <v>0.21264367818693011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workbookViewId="0">
      <selection activeCell="C8" sqref="C8"/>
    </sheetView>
  </sheetViews>
  <sheetFormatPr baseColWidth="10" defaultRowHeight="16" x14ac:dyDescent="0.2"/>
  <cols>
    <col min="4" max="4" width="15.6640625" bestFit="1" customWidth="1"/>
    <col min="33" max="33" width="21.5" bestFit="1" customWidth="1"/>
  </cols>
  <sheetData>
    <row r="1" spans="1:34" s="11" customForma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34</v>
      </c>
      <c r="AG1" s="11" t="s">
        <v>35</v>
      </c>
      <c r="AH1" s="12" t="s">
        <v>36</v>
      </c>
    </row>
    <row r="2" spans="1:34" x14ac:dyDescent="0.2">
      <c r="A2" s="39" t="s">
        <v>88</v>
      </c>
      <c r="B2" t="s">
        <v>80</v>
      </c>
      <c r="C2" t="s">
        <v>81</v>
      </c>
      <c r="D2" t="s">
        <v>131</v>
      </c>
      <c r="E2" s="42" t="s">
        <v>90</v>
      </c>
      <c r="F2" s="39" t="s">
        <v>44</v>
      </c>
      <c r="G2" s="36">
        <v>1E-3</v>
      </c>
      <c r="H2">
        <v>152</v>
      </c>
      <c r="I2">
        <v>152</v>
      </c>
      <c r="J2">
        <v>152</v>
      </c>
      <c r="K2">
        <v>148</v>
      </c>
      <c r="L2">
        <v>148</v>
      </c>
      <c r="M2">
        <v>144</v>
      </c>
      <c r="N2">
        <v>140</v>
      </c>
      <c r="O2" t="s">
        <v>41</v>
      </c>
      <c r="P2" t="s">
        <v>41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41</v>
      </c>
      <c r="X2" t="s">
        <v>41</v>
      </c>
      <c r="Y2" t="s">
        <v>41</v>
      </c>
      <c r="Z2" t="s">
        <v>41</v>
      </c>
      <c r="AA2" t="s">
        <v>41</v>
      </c>
      <c r="AB2" t="s">
        <v>41</v>
      </c>
      <c r="AC2" t="s">
        <v>41</v>
      </c>
      <c r="AD2" t="s">
        <v>41</v>
      </c>
      <c r="AE2" t="s">
        <v>41</v>
      </c>
      <c r="AF2" s="7">
        <v>148</v>
      </c>
      <c r="AG2" s="7"/>
      <c r="AH2" s="41"/>
    </row>
    <row r="3" spans="1:34" x14ac:dyDescent="0.2">
      <c r="A3" s="38" t="s">
        <v>88</v>
      </c>
      <c r="B3" s="4" t="s">
        <v>80</v>
      </c>
      <c r="C3" s="4" t="s">
        <v>81</v>
      </c>
      <c r="D3" s="4" t="s">
        <v>131</v>
      </c>
      <c r="E3" s="43" t="s">
        <v>90</v>
      </c>
      <c r="F3" s="38" t="s">
        <v>45</v>
      </c>
      <c r="G3" s="38" t="s">
        <v>46</v>
      </c>
      <c r="H3" s="4">
        <v>180</v>
      </c>
      <c r="I3" s="4">
        <v>180</v>
      </c>
      <c r="J3" s="4">
        <v>176</v>
      </c>
      <c r="K3" s="4">
        <v>172</v>
      </c>
      <c r="L3" s="4">
        <v>176</v>
      </c>
      <c r="M3" s="4">
        <v>180</v>
      </c>
      <c r="N3" s="4" t="s">
        <v>41</v>
      </c>
      <c r="O3" s="4" t="s">
        <v>41</v>
      </c>
      <c r="P3" s="4" t="s">
        <v>41</v>
      </c>
      <c r="Q3" s="4" t="s">
        <v>41</v>
      </c>
      <c r="R3" s="4" t="s">
        <v>41</v>
      </c>
      <c r="S3" s="4" t="s">
        <v>41</v>
      </c>
      <c r="T3" s="4" t="s">
        <v>41</v>
      </c>
      <c r="U3" s="4" t="s">
        <v>41</v>
      </c>
      <c r="V3" s="4" t="s">
        <v>41</v>
      </c>
      <c r="W3" s="4" t="s">
        <v>41</v>
      </c>
      <c r="X3" s="4" t="s">
        <v>41</v>
      </c>
      <c r="Y3" s="4" t="s">
        <v>41</v>
      </c>
      <c r="Z3" s="4" t="s">
        <v>41</v>
      </c>
      <c r="AA3" s="4" t="s">
        <v>41</v>
      </c>
      <c r="AB3" s="4" t="s">
        <v>41</v>
      </c>
      <c r="AC3" s="4" t="s">
        <v>41</v>
      </c>
      <c r="AD3" s="4" t="s">
        <v>41</v>
      </c>
      <c r="AE3" s="4" t="s">
        <v>41</v>
      </c>
      <c r="AF3" s="17">
        <v>177.33333329999999</v>
      </c>
      <c r="AG3" s="17">
        <f>AF3-AF2</f>
        <v>29.333333299999993</v>
      </c>
      <c r="AH3" s="103">
        <f>AG3/AF2</f>
        <v>0.19819819797297292</v>
      </c>
    </row>
    <row r="4" spans="1:34" x14ac:dyDescent="0.2">
      <c r="A4" s="39" t="s">
        <v>135</v>
      </c>
      <c r="B4" t="s">
        <v>80</v>
      </c>
      <c r="C4" t="s">
        <v>81</v>
      </c>
      <c r="D4" t="s">
        <v>113</v>
      </c>
      <c r="E4" s="42" t="s">
        <v>136</v>
      </c>
      <c r="F4" s="39" t="s">
        <v>44</v>
      </c>
      <c r="G4" s="36">
        <v>1E-3</v>
      </c>
      <c r="H4">
        <v>136</v>
      </c>
      <c r="I4">
        <v>136</v>
      </c>
      <c r="J4">
        <v>136</v>
      </c>
      <c r="K4">
        <v>132</v>
      </c>
      <c r="L4">
        <v>136</v>
      </c>
      <c r="M4">
        <v>132</v>
      </c>
      <c r="N4">
        <v>136</v>
      </c>
      <c r="O4">
        <v>136</v>
      </c>
      <c r="P4">
        <v>136</v>
      </c>
      <c r="Q4">
        <v>136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  <c r="AE4" t="s">
        <v>41</v>
      </c>
      <c r="AF4" s="7">
        <v>135.19999999999999</v>
      </c>
      <c r="AG4" s="7"/>
      <c r="AH4" s="41"/>
    </row>
    <row r="5" spans="1:34" x14ac:dyDescent="0.2">
      <c r="A5" s="38" t="s">
        <v>135</v>
      </c>
      <c r="B5" s="4" t="s">
        <v>80</v>
      </c>
      <c r="C5" s="4" t="s">
        <v>81</v>
      </c>
      <c r="D5" s="4" t="s">
        <v>113</v>
      </c>
      <c r="E5" s="43" t="s">
        <v>136</v>
      </c>
      <c r="F5" s="38" t="s">
        <v>45</v>
      </c>
      <c r="G5" s="38" t="s">
        <v>46</v>
      </c>
      <c r="H5" s="4">
        <v>168</v>
      </c>
      <c r="I5" s="4">
        <v>168</v>
      </c>
      <c r="J5" s="4">
        <v>164</v>
      </c>
      <c r="K5" s="4">
        <v>172</v>
      </c>
      <c r="L5" s="4">
        <v>164</v>
      </c>
      <c r="M5" s="4">
        <v>168</v>
      </c>
      <c r="N5" s="4">
        <v>168</v>
      </c>
      <c r="O5" s="4">
        <v>164</v>
      </c>
      <c r="P5" s="4">
        <v>168</v>
      </c>
      <c r="Q5" s="4">
        <v>168</v>
      </c>
      <c r="R5" s="4" t="s">
        <v>41</v>
      </c>
      <c r="S5" s="4" t="s">
        <v>41</v>
      </c>
      <c r="T5" s="4" t="s">
        <v>41</v>
      </c>
      <c r="U5" s="4" t="s">
        <v>41</v>
      </c>
      <c r="V5" s="4" t="s">
        <v>41</v>
      </c>
      <c r="W5" s="4" t="s">
        <v>41</v>
      </c>
      <c r="X5" s="4" t="s">
        <v>41</v>
      </c>
      <c r="Y5" s="4" t="s">
        <v>41</v>
      </c>
      <c r="Z5" s="4" t="s">
        <v>41</v>
      </c>
      <c r="AA5" s="4" t="s">
        <v>41</v>
      </c>
      <c r="AB5" s="4" t="s">
        <v>41</v>
      </c>
      <c r="AC5" s="4" t="s">
        <v>41</v>
      </c>
      <c r="AD5" s="4" t="s">
        <v>41</v>
      </c>
      <c r="AE5" s="4" t="s">
        <v>41</v>
      </c>
      <c r="AF5" s="17">
        <v>167.2</v>
      </c>
      <c r="AG5" s="17">
        <f>AF5-AF4</f>
        <v>32</v>
      </c>
      <c r="AH5" s="103">
        <f>AG5/AF4</f>
        <v>0.23668639053254439</v>
      </c>
    </row>
    <row r="6" spans="1:34" x14ac:dyDescent="0.2">
      <c r="A6" s="44">
        <v>42610</v>
      </c>
      <c r="B6" s="45" t="s">
        <v>80</v>
      </c>
      <c r="C6" s="18" t="s">
        <v>81</v>
      </c>
      <c r="D6" s="18" t="s">
        <v>113</v>
      </c>
      <c r="E6" s="46" t="s">
        <v>125</v>
      </c>
      <c r="F6" s="21" t="s">
        <v>44</v>
      </c>
      <c r="G6" s="47">
        <v>1E-3</v>
      </c>
      <c r="H6" s="18">
        <v>136</v>
      </c>
      <c r="I6" s="18">
        <v>140</v>
      </c>
      <c r="J6" s="18">
        <v>128</v>
      </c>
      <c r="K6" s="18">
        <v>140</v>
      </c>
      <c r="L6" s="18">
        <v>148</v>
      </c>
      <c r="M6" s="18">
        <v>152</v>
      </c>
      <c r="N6" s="18">
        <v>144</v>
      </c>
      <c r="O6" s="18">
        <v>136</v>
      </c>
      <c r="P6" s="18">
        <v>144</v>
      </c>
      <c r="Q6" s="18">
        <v>132</v>
      </c>
      <c r="R6" s="18">
        <v>132</v>
      </c>
      <c r="S6" s="18">
        <v>136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3">
        <f>AVERAGE(H6:S6)</f>
        <v>139</v>
      </c>
      <c r="AG6" s="23"/>
      <c r="AH6" s="23"/>
    </row>
    <row r="7" spans="1:34" x14ac:dyDescent="0.2">
      <c r="A7" s="48">
        <v>42610</v>
      </c>
      <c r="B7" s="49" t="s">
        <v>80</v>
      </c>
      <c r="C7" s="25" t="s">
        <v>81</v>
      </c>
      <c r="D7" s="25" t="s">
        <v>113</v>
      </c>
      <c r="E7" s="50" t="s">
        <v>125</v>
      </c>
      <c r="F7" s="28" t="s">
        <v>45</v>
      </c>
      <c r="G7" s="28" t="s">
        <v>46</v>
      </c>
      <c r="H7" s="25">
        <v>152</v>
      </c>
      <c r="I7" s="25">
        <v>148</v>
      </c>
      <c r="J7" s="25">
        <v>148</v>
      </c>
      <c r="K7" s="25">
        <v>148</v>
      </c>
      <c r="L7" s="25">
        <v>144</v>
      </c>
      <c r="M7" s="25">
        <v>172</v>
      </c>
      <c r="N7" s="25">
        <v>144</v>
      </c>
      <c r="O7" s="25">
        <v>160</v>
      </c>
      <c r="P7" s="25">
        <v>172</v>
      </c>
      <c r="Q7" s="25">
        <v>140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0">
        <f>AVERAGE(H7:Q7)</f>
        <v>152.80000000000001</v>
      </c>
      <c r="AG7" s="30">
        <f>AF7-AF6</f>
        <v>13.800000000000011</v>
      </c>
      <c r="AH7" s="104">
        <f>AG7/AF6</f>
        <v>9.9280575539568428E-2</v>
      </c>
    </row>
    <row r="8" spans="1:34" x14ac:dyDescent="0.2">
      <c r="A8" s="44">
        <v>42917</v>
      </c>
      <c r="B8" s="18" t="s">
        <v>80</v>
      </c>
      <c r="C8" s="18" t="s">
        <v>81</v>
      </c>
      <c r="D8" s="18" t="s">
        <v>131</v>
      </c>
      <c r="E8" s="46" t="s">
        <v>94</v>
      </c>
      <c r="F8" s="21" t="s">
        <v>50</v>
      </c>
      <c r="G8" s="21" t="s">
        <v>108</v>
      </c>
      <c r="H8">
        <v>192</v>
      </c>
      <c r="I8">
        <v>192</v>
      </c>
      <c r="J8">
        <v>192</v>
      </c>
      <c r="K8">
        <v>188</v>
      </c>
      <c r="L8">
        <v>192</v>
      </c>
      <c r="X8" s="18"/>
      <c r="Y8" s="18"/>
      <c r="Z8" s="18"/>
      <c r="AA8" s="18"/>
      <c r="AB8" s="18"/>
      <c r="AC8" s="18"/>
      <c r="AD8" s="18"/>
      <c r="AE8" s="18"/>
      <c r="AF8" s="23">
        <f>AVERAGE(H8:X8)</f>
        <v>191.2</v>
      </c>
      <c r="AG8" s="23">
        <f>AF8-AF9</f>
        <v>26.199999999999989</v>
      </c>
      <c r="AH8" s="105">
        <f>AG8/AF9</f>
        <v>0.15878787878787873</v>
      </c>
    </row>
    <row r="9" spans="1:34" x14ac:dyDescent="0.2">
      <c r="A9" s="48">
        <v>42917</v>
      </c>
      <c r="B9" s="25" t="s">
        <v>80</v>
      </c>
      <c r="C9" s="25" t="s">
        <v>81</v>
      </c>
      <c r="D9" s="25" t="s">
        <v>131</v>
      </c>
      <c r="E9" s="50" t="s">
        <v>94</v>
      </c>
      <c r="F9" s="28" t="s">
        <v>44</v>
      </c>
      <c r="G9" s="51">
        <v>1E-3</v>
      </c>
      <c r="H9" s="4">
        <v>164</v>
      </c>
      <c r="I9" s="4">
        <v>164</v>
      </c>
      <c r="J9" s="4">
        <v>164</v>
      </c>
      <c r="K9" s="4">
        <v>168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5"/>
      <c r="Y9" s="25"/>
      <c r="Z9" s="25"/>
      <c r="AA9" s="25"/>
      <c r="AB9" s="25"/>
      <c r="AC9" s="25"/>
      <c r="AD9" s="25"/>
      <c r="AE9" s="25"/>
      <c r="AF9" s="30">
        <f t="shared" ref="AF9:AF13" si="0">AVERAGE(H9:X9)</f>
        <v>165</v>
      </c>
      <c r="AG9" s="30"/>
      <c r="AH9" s="104"/>
    </row>
    <row r="10" spans="1:34" x14ac:dyDescent="0.2">
      <c r="A10" s="35">
        <v>42917</v>
      </c>
      <c r="B10" t="s">
        <v>80</v>
      </c>
      <c r="C10" t="s">
        <v>81</v>
      </c>
      <c r="D10" t="s">
        <v>131</v>
      </c>
      <c r="E10" s="52" t="s">
        <v>95</v>
      </c>
      <c r="F10" s="39" t="s">
        <v>50</v>
      </c>
      <c r="G10" s="39" t="s">
        <v>108</v>
      </c>
      <c r="H10">
        <v>184</v>
      </c>
      <c r="I10">
        <v>184</v>
      </c>
      <c r="J10">
        <v>188</v>
      </c>
      <c r="K10">
        <v>192</v>
      </c>
      <c r="L10">
        <v>192</v>
      </c>
      <c r="M10">
        <v>188</v>
      </c>
      <c r="N10">
        <v>192</v>
      </c>
      <c r="AF10" s="7">
        <f t="shared" si="0"/>
        <v>188.57142857142858</v>
      </c>
      <c r="AG10" s="7">
        <f>AF10-AF11</f>
        <v>20.971428571428589</v>
      </c>
      <c r="AH10" s="41">
        <f>AG10/AF11</f>
        <v>0.12512785543811808</v>
      </c>
    </row>
    <row r="11" spans="1:34" x14ac:dyDescent="0.2">
      <c r="A11" s="37">
        <v>42917</v>
      </c>
      <c r="B11" s="4" t="s">
        <v>80</v>
      </c>
      <c r="C11" s="4" t="s">
        <v>81</v>
      </c>
      <c r="D11" s="4" t="s">
        <v>131</v>
      </c>
      <c r="E11" s="43" t="s">
        <v>95</v>
      </c>
      <c r="F11" s="38" t="s">
        <v>44</v>
      </c>
      <c r="G11" s="53">
        <v>1E-3</v>
      </c>
      <c r="H11" s="4">
        <v>164</v>
      </c>
      <c r="I11" s="4">
        <v>168</v>
      </c>
      <c r="J11" s="4">
        <v>176</v>
      </c>
      <c r="K11" s="4">
        <v>164</v>
      </c>
      <c r="L11" s="4">
        <v>168</v>
      </c>
      <c r="M11" s="4">
        <v>168</v>
      </c>
      <c r="N11" s="4">
        <v>164</v>
      </c>
      <c r="O11" s="4">
        <v>172</v>
      </c>
      <c r="P11" s="4">
        <v>168</v>
      </c>
      <c r="Q11" s="4">
        <v>164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>
        <f t="shared" si="0"/>
        <v>167.6</v>
      </c>
      <c r="AG11" s="17"/>
      <c r="AH11" s="103"/>
    </row>
    <row r="12" spans="1:34" x14ac:dyDescent="0.2">
      <c r="A12" s="44">
        <v>42917</v>
      </c>
      <c r="B12" s="18" t="s">
        <v>80</v>
      </c>
      <c r="C12" s="18" t="s">
        <v>81</v>
      </c>
      <c r="D12" s="18" t="s">
        <v>131</v>
      </c>
      <c r="E12" s="46" t="s">
        <v>132</v>
      </c>
      <c r="F12" s="21" t="s">
        <v>50</v>
      </c>
      <c r="G12" s="21" t="s">
        <v>108</v>
      </c>
      <c r="H12">
        <v>188</v>
      </c>
      <c r="I12">
        <v>192</v>
      </c>
      <c r="J12">
        <v>188</v>
      </c>
      <c r="K12">
        <v>192</v>
      </c>
      <c r="L12">
        <v>188</v>
      </c>
      <c r="M12">
        <v>192</v>
      </c>
      <c r="N12">
        <v>184</v>
      </c>
      <c r="O12">
        <v>188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3">
        <f t="shared" si="0"/>
        <v>189</v>
      </c>
      <c r="AG12" s="23">
        <f>AF12-AF13</f>
        <v>22.599999999999994</v>
      </c>
      <c r="AH12" s="105">
        <f>AG12/AF13</f>
        <v>0.13581730769230765</v>
      </c>
    </row>
    <row r="13" spans="1:34" x14ac:dyDescent="0.2">
      <c r="A13" s="48">
        <v>42917</v>
      </c>
      <c r="B13" s="25" t="s">
        <v>80</v>
      </c>
      <c r="C13" s="25" t="s">
        <v>81</v>
      </c>
      <c r="D13" s="25" t="s">
        <v>131</v>
      </c>
      <c r="E13" s="50" t="s">
        <v>132</v>
      </c>
      <c r="F13" s="28" t="s">
        <v>44</v>
      </c>
      <c r="G13" s="51">
        <v>1E-3</v>
      </c>
      <c r="H13" s="4">
        <v>164</v>
      </c>
      <c r="I13" s="4">
        <v>164</v>
      </c>
      <c r="J13" s="4">
        <v>168</v>
      </c>
      <c r="K13" s="4">
        <v>172</v>
      </c>
      <c r="L13" s="4">
        <v>164</v>
      </c>
      <c r="M13" s="4"/>
      <c r="N13" s="4"/>
      <c r="O13" s="4"/>
      <c r="P13" s="4"/>
      <c r="Q13" s="4"/>
      <c r="R13" s="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0">
        <f t="shared" si="0"/>
        <v>166.4</v>
      </c>
      <c r="AG13" s="30"/>
      <c r="AH13" s="104"/>
    </row>
    <row r="14" spans="1:34" x14ac:dyDescent="0.2">
      <c r="AF14" s="7"/>
      <c r="AG14" s="7"/>
      <c r="AH14" s="7"/>
    </row>
    <row r="15" spans="1:34" x14ac:dyDescent="0.2">
      <c r="A15" s="19" t="s">
        <v>137</v>
      </c>
      <c r="B15" s="18" t="s">
        <v>76</v>
      </c>
      <c r="C15" s="18" t="s">
        <v>77</v>
      </c>
      <c r="D15" s="18" t="s">
        <v>131</v>
      </c>
      <c r="E15" s="21" t="s">
        <v>138</v>
      </c>
      <c r="F15" s="18" t="s">
        <v>44</v>
      </c>
      <c r="G15" s="54">
        <v>1E-3</v>
      </c>
      <c r="H15" s="18">
        <v>144</v>
      </c>
      <c r="I15" s="18">
        <v>140</v>
      </c>
      <c r="J15" s="18">
        <v>140</v>
      </c>
      <c r="K15" s="18">
        <v>136</v>
      </c>
      <c r="L15" s="18">
        <v>136</v>
      </c>
      <c r="M15" s="18">
        <v>136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3">
        <f>AVERAGE(H15:M15)</f>
        <v>138.66666666666666</v>
      </c>
      <c r="AG15" s="23"/>
      <c r="AH15" s="105"/>
    </row>
    <row r="16" spans="1:34" x14ac:dyDescent="0.2">
      <c r="A16" s="26" t="s">
        <v>137</v>
      </c>
      <c r="B16" s="25" t="s">
        <v>76</v>
      </c>
      <c r="C16" s="25" t="s">
        <v>77</v>
      </c>
      <c r="D16" s="25" t="s">
        <v>131</v>
      </c>
      <c r="E16" s="28" t="s">
        <v>138</v>
      </c>
      <c r="F16" s="25" t="s">
        <v>45</v>
      </c>
      <c r="G16" s="55" t="s">
        <v>46</v>
      </c>
      <c r="H16" s="25">
        <v>168</v>
      </c>
      <c r="I16" s="25">
        <v>176</v>
      </c>
      <c r="J16" s="25">
        <v>172</v>
      </c>
      <c r="K16" s="56">
        <v>184</v>
      </c>
      <c r="L16" s="25"/>
      <c r="M16" s="5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30">
        <f>AVERAGE(H16:K16)</f>
        <v>175</v>
      </c>
      <c r="AG16" s="30">
        <f>AF16-AF15</f>
        <v>36.333333333333343</v>
      </c>
      <c r="AH16" s="104">
        <f>AG16/AF15</f>
        <v>0.26201923076923084</v>
      </c>
    </row>
    <row r="17" spans="1:34" x14ac:dyDescent="0.2">
      <c r="A17" s="19" t="s">
        <v>124</v>
      </c>
      <c r="B17" s="18" t="s">
        <v>76</v>
      </c>
      <c r="C17" s="18" t="s">
        <v>77</v>
      </c>
      <c r="D17" s="18" t="s">
        <v>131</v>
      </c>
      <c r="E17" s="21" t="s">
        <v>139</v>
      </c>
      <c r="F17" s="18" t="s">
        <v>44</v>
      </c>
      <c r="G17" s="54">
        <v>1E-3</v>
      </c>
      <c r="H17" s="57">
        <v>148</v>
      </c>
      <c r="I17" s="57">
        <v>156</v>
      </c>
      <c r="J17" s="18">
        <v>152</v>
      </c>
      <c r="K17" s="18">
        <v>144</v>
      </c>
      <c r="L17" s="18">
        <v>164</v>
      </c>
      <c r="M17" s="57">
        <v>144</v>
      </c>
      <c r="N17" s="18">
        <v>152</v>
      </c>
      <c r="O17" s="18">
        <v>144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3">
        <f>AVERAGE(H17:O17)</f>
        <v>150.5</v>
      </c>
      <c r="AG17" s="23"/>
      <c r="AH17" s="105"/>
    </row>
    <row r="18" spans="1:34" x14ac:dyDescent="0.2">
      <c r="A18" s="26" t="s">
        <v>124</v>
      </c>
      <c r="B18" s="25" t="s">
        <v>76</v>
      </c>
      <c r="C18" s="25" t="s">
        <v>77</v>
      </c>
      <c r="D18" s="25" t="s">
        <v>131</v>
      </c>
      <c r="E18" s="28" t="s">
        <v>139</v>
      </c>
      <c r="F18" s="25" t="s">
        <v>45</v>
      </c>
      <c r="G18" s="55" t="s">
        <v>46</v>
      </c>
      <c r="H18" s="56">
        <v>184</v>
      </c>
      <c r="I18" s="56">
        <v>176</v>
      </c>
      <c r="J18" s="25">
        <v>180</v>
      </c>
      <c r="K18" s="25">
        <v>168</v>
      </c>
      <c r="L18" s="25">
        <v>164</v>
      </c>
      <c r="M18" s="56">
        <v>180</v>
      </c>
      <c r="N18" s="25">
        <v>184</v>
      </c>
      <c r="O18" s="25">
        <v>168</v>
      </c>
      <c r="P18" s="25">
        <v>172</v>
      </c>
      <c r="Q18" s="25">
        <v>176</v>
      </c>
      <c r="R18" s="25">
        <v>168</v>
      </c>
      <c r="S18" s="25">
        <v>180</v>
      </c>
      <c r="T18" s="25">
        <v>172</v>
      </c>
      <c r="U18" s="25">
        <v>180</v>
      </c>
      <c r="V18" s="25">
        <v>172</v>
      </c>
      <c r="W18" s="25"/>
      <c r="X18" s="25"/>
      <c r="Y18" s="25"/>
      <c r="Z18" s="25"/>
      <c r="AA18" s="25"/>
      <c r="AB18" s="25"/>
      <c r="AC18" s="25"/>
      <c r="AD18" s="25"/>
      <c r="AE18" s="25"/>
      <c r="AF18" s="30">
        <f>AVERAGE(H18:V18)</f>
        <v>174.93333333333334</v>
      </c>
      <c r="AG18" s="30">
        <f>AF18-AF17</f>
        <v>24.433333333333337</v>
      </c>
      <c r="AH18" s="104">
        <f>AG18/AF17</f>
        <v>0.16234772978959028</v>
      </c>
    </row>
    <row r="19" spans="1:34" x14ac:dyDescent="0.2">
      <c r="A19" s="19" t="s">
        <v>105</v>
      </c>
      <c r="B19" s="18" t="s">
        <v>76</v>
      </c>
      <c r="C19" s="18" t="s">
        <v>77</v>
      </c>
      <c r="D19" s="18" t="s">
        <v>131</v>
      </c>
      <c r="E19" s="21" t="s">
        <v>140</v>
      </c>
      <c r="F19" s="18" t="s">
        <v>45</v>
      </c>
      <c r="G19" s="18" t="s">
        <v>46</v>
      </c>
      <c r="H19" s="20">
        <v>200</v>
      </c>
      <c r="I19" s="20">
        <v>200</v>
      </c>
      <c r="J19" s="20">
        <v>208</v>
      </c>
      <c r="K19" s="20">
        <v>192</v>
      </c>
      <c r="L19" s="20">
        <v>208</v>
      </c>
      <c r="M19" s="20">
        <v>192</v>
      </c>
      <c r="N19" s="20">
        <v>208</v>
      </c>
      <c r="O19" s="20">
        <v>208</v>
      </c>
      <c r="P19" s="20">
        <v>192</v>
      </c>
      <c r="Q19" s="20">
        <v>208</v>
      </c>
      <c r="R19" s="20"/>
      <c r="S19" s="2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3">
        <f>AVERAGE(H19:Q19)</f>
        <v>201.6</v>
      </c>
      <c r="AG19" s="23">
        <f>AF19-AF20</f>
        <v>50.933333333333337</v>
      </c>
      <c r="AH19" s="105">
        <f>AG19/AF20</f>
        <v>0.33805309734513278</v>
      </c>
    </row>
    <row r="20" spans="1:34" x14ac:dyDescent="0.2">
      <c r="A20" s="26" t="s">
        <v>105</v>
      </c>
      <c r="B20" s="25" t="s">
        <v>76</v>
      </c>
      <c r="C20" s="25" t="s">
        <v>77</v>
      </c>
      <c r="D20" s="25" t="s">
        <v>131</v>
      </c>
      <c r="E20" s="28" t="s">
        <v>140</v>
      </c>
      <c r="F20" s="25" t="s">
        <v>44</v>
      </c>
      <c r="G20" s="58">
        <v>1E-3</v>
      </c>
      <c r="H20" s="27">
        <v>156</v>
      </c>
      <c r="I20" s="27">
        <v>152</v>
      </c>
      <c r="J20" s="27">
        <v>144</v>
      </c>
      <c r="K20" s="27"/>
      <c r="L20" s="27"/>
      <c r="M20" s="27"/>
      <c r="N20" s="27"/>
      <c r="O20" s="27"/>
      <c r="P20" s="27"/>
      <c r="Q20" s="27"/>
      <c r="R20" s="2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30">
        <f>AVERAGE(H20:J20)</f>
        <v>150.66666666666666</v>
      </c>
      <c r="AG20" s="30"/>
      <c r="AH20" s="104"/>
    </row>
    <row r="21" spans="1:34" x14ac:dyDescent="0.2">
      <c r="A21" s="59">
        <v>42915</v>
      </c>
      <c r="B21" s="18" t="s">
        <v>76</v>
      </c>
      <c r="C21" s="18" t="s">
        <v>77</v>
      </c>
      <c r="D21" s="18" t="s">
        <v>131</v>
      </c>
      <c r="E21" s="21" t="s">
        <v>127</v>
      </c>
      <c r="F21" s="18" t="s">
        <v>44</v>
      </c>
      <c r="G21" s="60">
        <v>1E-3</v>
      </c>
      <c r="H21">
        <v>172</v>
      </c>
      <c r="I21">
        <v>168</v>
      </c>
      <c r="J21">
        <v>176</v>
      </c>
      <c r="K21">
        <v>172</v>
      </c>
      <c r="X21" s="18"/>
      <c r="Y21" s="18"/>
      <c r="Z21" s="18"/>
      <c r="AA21" s="18"/>
      <c r="AB21" s="18"/>
      <c r="AC21" s="18"/>
      <c r="AD21" s="18"/>
      <c r="AE21" s="18"/>
      <c r="AF21" s="23">
        <f>AVERAGE(H21:AE21)</f>
        <v>172</v>
      </c>
      <c r="AG21" s="23"/>
      <c r="AH21" s="105"/>
    </row>
    <row r="22" spans="1:34" x14ac:dyDescent="0.2">
      <c r="A22" s="61">
        <v>42915</v>
      </c>
      <c r="B22" s="25" t="s">
        <v>76</v>
      </c>
      <c r="C22" s="25" t="s">
        <v>77</v>
      </c>
      <c r="D22" s="25" t="s">
        <v>131</v>
      </c>
      <c r="E22" s="28" t="s">
        <v>127</v>
      </c>
      <c r="F22" s="25" t="s">
        <v>50</v>
      </c>
      <c r="G22" s="25" t="s">
        <v>108</v>
      </c>
      <c r="H22" s="4">
        <v>188</v>
      </c>
      <c r="I22" s="4">
        <v>196</v>
      </c>
      <c r="J22" s="4">
        <v>188</v>
      </c>
      <c r="K22" s="4">
        <v>188</v>
      </c>
      <c r="L22" s="4">
        <v>188</v>
      </c>
      <c r="M22" s="4">
        <v>192</v>
      </c>
      <c r="N22" s="4"/>
      <c r="O22" s="4"/>
      <c r="P22" s="4"/>
      <c r="Q22" s="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30">
        <f t="shared" ref="AF22:AF26" si="1">AVERAGE(H22:AE22)</f>
        <v>190</v>
      </c>
      <c r="AG22" s="30">
        <f>AF22-AF21</f>
        <v>18</v>
      </c>
      <c r="AH22" s="104">
        <f>AG22/AF21</f>
        <v>0.10465116279069768</v>
      </c>
    </row>
    <row r="23" spans="1:34" x14ac:dyDescent="0.2">
      <c r="A23" s="62">
        <v>42915</v>
      </c>
      <c r="B23" s="63" t="s">
        <v>76</v>
      </c>
      <c r="C23" s="63" t="s">
        <v>77</v>
      </c>
      <c r="D23" t="s">
        <v>131</v>
      </c>
      <c r="E23" s="64" t="s">
        <v>128</v>
      </c>
      <c r="F23" s="63" t="s">
        <v>44</v>
      </c>
      <c r="G23" s="65">
        <v>1E-3</v>
      </c>
      <c r="H23">
        <v>168</v>
      </c>
      <c r="I23">
        <v>168</v>
      </c>
      <c r="J23">
        <v>172</v>
      </c>
      <c r="K23">
        <v>168</v>
      </c>
      <c r="L23">
        <v>168</v>
      </c>
      <c r="M23">
        <v>172</v>
      </c>
      <c r="N23">
        <v>168</v>
      </c>
      <c r="AF23" s="7">
        <f t="shared" si="1"/>
        <v>169.14285714285714</v>
      </c>
      <c r="AG23" s="7"/>
      <c r="AH23" s="41"/>
    </row>
    <row r="24" spans="1:34" x14ac:dyDescent="0.2">
      <c r="A24" s="66">
        <v>42915</v>
      </c>
      <c r="B24" s="67" t="s">
        <v>76</v>
      </c>
      <c r="C24" s="67" t="s">
        <v>77</v>
      </c>
      <c r="D24" s="4" t="s">
        <v>131</v>
      </c>
      <c r="E24" s="38" t="s">
        <v>128</v>
      </c>
      <c r="F24" s="67" t="s">
        <v>50</v>
      </c>
      <c r="G24" s="67" t="s">
        <v>108</v>
      </c>
      <c r="H24" s="4">
        <v>208</v>
      </c>
      <c r="I24" s="4">
        <v>204</v>
      </c>
      <c r="J24" s="4">
        <v>220</v>
      </c>
      <c r="K24" s="4">
        <v>216</v>
      </c>
      <c r="L24" s="4">
        <v>220</v>
      </c>
      <c r="M24" s="4">
        <v>208</v>
      </c>
      <c r="N24" s="4">
        <v>216</v>
      </c>
      <c r="O24" s="4">
        <v>216</v>
      </c>
      <c r="P24" s="4">
        <v>220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7">
        <f t="shared" si="1"/>
        <v>214.22222222222223</v>
      </c>
      <c r="AG24" s="17">
        <f>AF24-AF23</f>
        <v>45.07936507936509</v>
      </c>
      <c r="AH24" s="103">
        <f>AG24/AF23</f>
        <v>0.26651651651651659</v>
      </c>
    </row>
    <row r="25" spans="1:34" x14ac:dyDescent="0.2">
      <c r="A25" s="59">
        <v>42915</v>
      </c>
      <c r="B25" s="18" t="s">
        <v>76</v>
      </c>
      <c r="C25" s="18" t="s">
        <v>77</v>
      </c>
      <c r="D25" s="18" t="s">
        <v>131</v>
      </c>
      <c r="E25" s="21" t="s">
        <v>129</v>
      </c>
      <c r="F25" s="18" t="s">
        <v>44</v>
      </c>
      <c r="G25" s="60">
        <v>1E-3</v>
      </c>
      <c r="H25">
        <v>176</v>
      </c>
      <c r="I25">
        <v>176</v>
      </c>
      <c r="J25">
        <v>176</v>
      </c>
      <c r="K25">
        <v>180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3">
        <f t="shared" si="1"/>
        <v>177</v>
      </c>
      <c r="AG25" s="23"/>
      <c r="AH25" s="105"/>
    </row>
    <row r="26" spans="1:34" x14ac:dyDescent="0.2">
      <c r="A26" s="61">
        <v>42915</v>
      </c>
      <c r="B26" s="25" t="s">
        <v>76</v>
      </c>
      <c r="C26" s="25" t="s">
        <v>77</v>
      </c>
      <c r="D26" s="25" t="s">
        <v>131</v>
      </c>
      <c r="E26" s="28" t="s">
        <v>129</v>
      </c>
      <c r="F26" s="25" t="s">
        <v>50</v>
      </c>
      <c r="G26" s="25" t="s">
        <v>108</v>
      </c>
      <c r="H26" s="4">
        <v>204</v>
      </c>
      <c r="I26" s="4">
        <v>212</v>
      </c>
      <c r="J26" s="4">
        <v>204</v>
      </c>
      <c r="K26" s="4">
        <v>220</v>
      </c>
      <c r="L26" s="4">
        <v>204</v>
      </c>
      <c r="M26" s="4"/>
      <c r="N26" s="4"/>
      <c r="O26" s="4"/>
      <c r="P26" s="4"/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0">
        <f t="shared" si="1"/>
        <v>208.8</v>
      </c>
      <c r="AG26" s="30">
        <f>AF26-AF25</f>
        <v>31.800000000000011</v>
      </c>
      <c r="AH26" s="104">
        <f>AG26/AF25</f>
        <v>0.1796610169491526</v>
      </c>
    </row>
    <row r="27" spans="1:34" x14ac:dyDescent="0.2">
      <c r="AF27" s="7"/>
      <c r="AG27" s="7"/>
      <c r="AH27" s="7"/>
    </row>
    <row r="28" spans="1:34" x14ac:dyDescent="0.2">
      <c r="A28" s="32" t="s">
        <v>141</v>
      </c>
      <c r="B28" s="18" t="s">
        <v>73</v>
      </c>
      <c r="C28" s="18" t="s">
        <v>74</v>
      </c>
      <c r="D28" s="18" t="s">
        <v>131</v>
      </c>
      <c r="E28" s="21" t="s">
        <v>142</v>
      </c>
      <c r="F28" s="18" t="s">
        <v>45</v>
      </c>
      <c r="G28" s="18" t="s">
        <v>46</v>
      </c>
      <c r="H28" s="22">
        <v>168</v>
      </c>
      <c r="I28" s="22">
        <v>160</v>
      </c>
      <c r="J28" s="22">
        <v>168</v>
      </c>
      <c r="K28" s="22">
        <v>172</v>
      </c>
      <c r="L28" s="22">
        <v>172</v>
      </c>
      <c r="M28" s="22">
        <v>172</v>
      </c>
      <c r="N28" s="22">
        <v>160</v>
      </c>
      <c r="O28" s="22">
        <v>168</v>
      </c>
      <c r="P28" s="22">
        <v>176</v>
      </c>
      <c r="Q28" s="22">
        <v>172</v>
      </c>
      <c r="R28" s="22">
        <v>172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3">
        <f>AVERAGE(H28:R28)</f>
        <v>169.09090909090909</v>
      </c>
      <c r="AG28" s="23">
        <f>AF28-AF29</f>
        <v>35.636363636363626</v>
      </c>
      <c r="AH28" s="105">
        <f>AG28/AF29</f>
        <v>0.26702997275204349</v>
      </c>
    </row>
    <row r="29" spans="1:34" x14ac:dyDescent="0.2">
      <c r="A29" s="33" t="s">
        <v>141</v>
      </c>
      <c r="B29" s="25" t="s">
        <v>73</v>
      </c>
      <c r="C29" s="25" t="s">
        <v>74</v>
      </c>
      <c r="D29" s="25" t="s">
        <v>131</v>
      </c>
      <c r="E29" s="28" t="s">
        <v>142</v>
      </c>
      <c r="F29" s="25" t="s">
        <v>44</v>
      </c>
      <c r="G29" s="58">
        <v>1E-3</v>
      </c>
      <c r="H29" s="29">
        <v>136</v>
      </c>
      <c r="I29" s="29">
        <v>140</v>
      </c>
      <c r="J29" s="29">
        <v>140</v>
      </c>
      <c r="K29" s="29">
        <v>132</v>
      </c>
      <c r="L29" s="29">
        <v>140</v>
      </c>
      <c r="M29" s="29">
        <v>136</v>
      </c>
      <c r="N29" s="29">
        <v>128</v>
      </c>
      <c r="O29" s="29">
        <v>128</v>
      </c>
      <c r="P29" s="29">
        <v>136</v>
      </c>
      <c r="Q29" s="29">
        <v>132</v>
      </c>
      <c r="R29" s="29">
        <v>120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0">
        <f>AVERAGE(H29:R29)</f>
        <v>133.45454545454547</v>
      </c>
      <c r="AG29" s="30"/>
      <c r="AH29" s="104"/>
    </row>
    <row r="30" spans="1:34" x14ac:dyDescent="0.2">
      <c r="A30" s="32" t="s">
        <v>143</v>
      </c>
      <c r="B30" s="18" t="s">
        <v>73</v>
      </c>
      <c r="C30" s="18" t="s">
        <v>74</v>
      </c>
      <c r="D30" s="18" t="s">
        <v>131</v>
      </c>
      <c r="E30" s="21" t="s">
        <v>144</v>
      </c>
      <c r="F30" s="18" t="s">
        <v>45</v>
      </c>
      <c r="G30" s="18" t="s">
        <v>46</v>
      </c>
      <c r="H30" s="22">
        <v>176</v>
      </c>
      <c r="I30" s="22">
        <v>180</v>
      </c>
      <c r="J30" s="22">
        <v>176</v>
      </c>
      <c r="K30" s="22">
        <v>160</v>
      </c>
      <c r="L30" s="22">
        <v>168</v>
      </c>
      <c r="M30" s="22">
        <v>168</v>
      </c>
      <c r="N30" s="22">
        <v>156</v>
      </c>
      <c r="O30" s="22">
        <v>152</v>
      </c>
      <c r="P30" s="22">
        <v>164</v>
      </c>
      <c r="Q30" s="22">
        <v>168</v>
      </c>
      <c r="R30" s="22">
        <v>172</v>
      </c>
      <c r="S30" s="22">
        <v>160</v>
      </c>
      <c r="T30" s="22">
        <v>180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3">
        <f>AVERAGE(H30:T30)</f>
        <v>167.69230769230768</v>
      </c>
      <c r="AG30" s="23">
        <f>AF30-AF31</f>
        <v>32.803418803418793</v>
      </c>
      <c r="AH30" s="105">
        <f>AG30/AF31</f>
        <v>0.24318844252946387</v>
      </c>
    </row>
    <row r="31" spans="1:34" x14ac:dyDescent="0.2">
      <c r="A31" s="33" t="s">
        <v>143</v>
      </c>
      <c r="B31" s="25" t="s">
        <v>73</v>
      </c>
      <c r="C31" s="25" t="s">
        <v>74</v>
      </c>
      <c r="D31" s="25" t="s">
        <v>131</v>
      </c>
      <c r="E31" s="28" t="s">
        <v>144</v>
      </c>
      <c r="F31" s="25" t="s">
        <v>44</v>
      </c>
      <c r="G31" s="58">
        <v>1E-3</v>
      </c>
      <c r="H31" s="29">
        <v>136</v>
      </c>
      <c r="I31" s="29">
        <v>136</v>
      </c>
      <c r="J31" s="29">
        <v>136</v>
      </c>
      <c r="K31" s="29">
        <v>136</v>
      </c>
      <c r="L31" s="29">
        <v>136</v>
      </c>
      <c r="M31" s="29">
        <v>136</v>
      </c>
      <c r="N31" s="29">
        <v>136</v>
      </c>
      <c r="O31" s="29">
        <v>136</v>
      </c>
      <c r="P31" s="29">
        <v>136</v>
      </c>
      <c r="Q31" s="29">
        <v>136</v>
      </c>
      <c r="R31" s="29">
        <v>136</v>
      </c>
      <c r="S31" s="29">
        <v>136</v>
      </c>
      <c r="T31" s="29">
        <v>132</v>
      </c>
      <c r="U31" s="29">
        <v>132</v>
      </c>
      <c r="V31" s="29">
        <v>136</v>
      </c>
      <c r="W31" s="29">
        <v>132</v>
      </c>
      <c r="X31" s="29">
        <v>132</v>
      </c>
      <c r="Y31" s="29">
        <v>132</v>
      </c>
      <c r="Z31" s="25"/>
      <c r="AA31" s="25"/>
      <c r="AB31" s="25"/>
      <c r="AC31" s="25"/>
      <c r="AD31" s="25"/>
      <c r="AE31" s="25"/>
      <c r="AF31" s="30">
        <f>AVERAGE(H31:Y31)</f>
        <v>134.88888888888889</v>
      </c>
      <c r="AG31" s="30"/>
      <c r="AH31" s="104"/>
    </row>
    <row r="32" spans="1:34" x14ac:dyDescent="0.2">
      <c r="A32" s="19" t="s">
        <v>145</v>
      </c>
      <c r="B32" s="18" t="s">
        <v>73</v>
      </c>
      <c r="C32" s="18" t="s">
        <v>74</v>
      </c>
      <c r="D32" s="18" t="s">
        <v>131</v>
      </c>
      <c r="E32" s="21" t="s">
        <v>146</v>
      </c>
      <c r="F32" s="18" t="s">
        <v>44</v>
      </c>
      <c r="G32" s="54">
        <v>1E-3</v>
      </c>
      <c r="H32" s="57">
        <v>144</v>
      </c>
      <c r="I32" s="57">
        <v>144</v>
      </c>
      <c r="J32" s="18">
        <v>144</v>
      </c>
      <c r="K32" s="18">
        <v>144</v>
      </c>
      <c r="L32" s="18">
        <v>144</v>
      </c>
      <c r="M32" s="57">
        <v>144</v>
      </c>
      <c r="N32" s="18">
        <v>148</v>
      </c>
      <c r="O32" s="18">
        <v>144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3">
        <f>AVERAGE(H32:O32)</f>
        <v>144.5</v>
      </c>
      <c r="AG32" s="23"/>
      <c r="AH32" s="105"/>
    </row>
    <row r="33" spans="1:34" x14ac:dyDescent="0.2">
      <c r="A33" s="26" t="s">
        <v>145</v>
      </c>
      <c r="B33" s="25" t="s">
        <v>73</v>
      </c>
      <c r="C33" s="25" t="s">
        <v>74</v>
      </c>
      <c r="D33" s="25" t="s">
        <v>131</v>
      </c>
      <c r="E33" s="28" t="s">
        <v>146</v>
      </c>
      <c r="F33" s="25" t="s">
        <v>45</v>
      </c>
      <c r="G33" s="25" t="s">
        <v>46</v>
      </c>
      <c r="H33" s="56">
        <v>172</v>
      </c>
      <c r="I33" s="56">
        <v>168</v>
      </c>
      <c r="J33" s="25">
        <v>160</v>
      </c>
      <c r="K33" s="25">
        <v>184</v>
      </c>
      <c r="L33" s="25">
        <v>168</v>
      </c>
      <c r="M33" s="56">
        <v>184</v>
      </c>
      <c r="N33" s="25">
        <v>176</v>
      </c>
      <c r="O33" s="25">
        <v>176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0">
        <f>AVERAGE(H33:O33)</f>
        <v>173.5</v>
      </c>
      <c r="AG33" s="30">
        <f>AF33-AF32</f>
        <v>29</v>
      </c>
      <c r="AH33" s="104">
        <f>AG33/AF32</f>
        <v>0.20069204152249134</v>
      </c>
    </row>
    <row r="34" spans="1:34" x14ac:dyDescent="0.2">
      <c r="A34" s="62">
        <v>42915</v>
      </c>
      <c r="B34" s="63" t="s">
        <v>73</v>
      </c>
      <c r="C34" s="63" t="s">
        <v>74</v>
      </c>
      <c r="D34" t="s">
        <v>131</v>
      </c>
      <c r="E34" s="64" t="s">
        <v>147</v>
      </c>
      <c r="F34" s="63" t="s">
        <v>50</v>
      </c>
      <c r="G34" s="63" t="s">
        <v>108</v>
      </c>
      <c r="H34">
        <v>228</v>
      </c>
      <c r="I34">
        <v>220</v>
      </c>
      <c r="J34">
        <v>224</v>
      </c>
      <c r="K34">
        <v>224</v>
      </c>
      <c r="L34">
        <v>224</v>
      </c>
      <c r="M34">
        <v>220</v>
      </c>
      <c r="N34">
        <v>228</v>
      </c>
      <c r="O34">
        <v>232</v>
      </c>
      <c r="P34">
        <v>228</v>
      </c>
      <c r="Q34">
        <v>224</v>
      </c>
      <c r="R34">
        <v>220</v>
      </c>
      <c r="S34">
        <v>228</v>
      </c>
      <c r="AF34" s="7">
        <f>AVERAGE(H34:AE34)</f>
        <v>225</v>
      </c>
      <c r="AG34" s="7">
        <f>AF34-AF35</f>
        <v>57</v>
      </c>
      <c r="AH34" s="41">
        <f>AG34/AF35</f>
        <v>0.3392857142857143</v>
      </c>
    </row>
    <row r="35" spans="1:34" x14ac:dyDescent="0.2">
      <c r="A35" s="66">
        <v>42915</v>
      </c>
      <c r="B35" s="67" t="s">
        <v>73</v>
      </c>
      <c r="C35" s="67" t="s">
        <v>74</v>
      </c>
      <c r="D35" s="4" t="s">
        <v>131</v>
      </c>
      <c r="E35" s="38" t="s">
        <v>147</v>
      </c>
      <c r="F35" s="67" t="s">
        <v>44</v>
      </c>
      <c r="G35" s="68">
        <v>1E-3</v>
      </c>
      <c r="H35" s="4">
        <v>164</v>
      </c>
      <c r="I35" s="4">
        <v>168</v>
      </c>
      <c r="J35" s="4">
        <v>172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7">
        <f t="shared" ref="AF35:AF39" si="2">AVERAGE(H35:AE35)</f>
        <v>168</v>
      </c>
      <c r="AG35" s="17"/>
      <c r="AH35" s="103"/>
    </row>
    <row r="36" spans="1:34" x14ac:dyDescent="0.2">
      <c r="A36" s="62">
        <v>42926</v>
      </c>
      <c r="B36" s="63" t="s">
        <v>73</v>
      </c>
      <c r="C36" s="63" t="s">
        <v>74</v>
      </c>
      <c r="D36" t="s">
        <v>131</v>
      </c>
      <c r="E36" s="64" t="s">
        <v>148</v>
      </c>
      <c r="F36" s="63" t="s">
        <v>50</v>
      </c>
      <c r="G36" s="63" t="s">
        <v>108</v>
      </c>
      <c r="H36">
        <v>176</v>
      </c>
      <c r="I36">
        <v>176</v>
      </c>
      <c r="J36">
        <v>176</v>
      </c>
      <c r="K36">
        <v>176</v>
      </c>
      <c r="AF36" s="7">
        <f t="shared" si="2"/>
        <v>176</v>
      </c>
      <c r="AG36" s="7">
        <f>AF36-AF37</f>
        <v>20</v>
      </c>
      <c r="AH36" s="41">
        <f>AG36/AF37</f>
        <v>0.12820512820512819</v>
      </c>
    </row>
    <row r="37" spans="1:34" x14ac:dyDescent="0.2">
      <c r="A37" s="66">
        <v>42926</v>
      </c>
      <c r="B37" s="67" t="s">
        <v>73</v>
      </c>
      <c r="C37" s="67" t="s">
        <v>74</v>
      </c>
      <c r="D37" s="4" t="s">
        <v>131</v>
      </c>
      <c r="E37" s="38" t="s">
        <v>148</v>
      </c>
      <c r="F37" s="67" t="s">
        <v>44</v>
      </c>
      <c r="G37" s="68">
        <v>1E-3</v>
      </c>
      <c r="H37" s="4">
        <v>168</v>
      </c>
      <c r="I37" s="4">
        <v>160</v>
      </c>
      <c r="J37" s="4">
        <v>152</v>
      </c>
      <c r="K37" s="4">
        <v>152</v>
      </c>
      <c r="L37" s="4">
        <v>152</v>
      </c>
      <c r="M37" s="4">
        <v>156</v>
      </c>
      <c r="N37" s="4">
        <v>152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7">
        <f t="shared" si="2"/>
        <v>156</v>
      </c>
      <c r="AG37" s="17"/>
      <c r="AH37" s="103"/>
    </row>
    <row r="38" spans="1:34" x14ac:dyDescent="0.2">
      <c r="A38" s="59">
        <v>42926</v>
      </c>
      <c r="B38" s="18" t="s">
        <v>73</v>
      </c>
      <c r="C38" s="18" t="s">
        <v>74</v>
      </c>
      <c r="D38" s="18" t="s">
        <v>131</v>
      </c>
      <c r="E38" s="21" t="s">
        <v>149</v>
      </c>
      <c r="F38" s="18" t="s">
        <v>50</v>
      </c>
      <c r="G38" s="18" t="s">
        <v>108</v>
      </c>
      <c r="H38">
        <v>200</v>
      </c>
      <c r="I38">
        <v>200</v>
      </c>
      <c r="J38">
        <v>212</v>
      </c>
      <c r="K38">
        <v>212</v>
      </c>
      <c r="L38">
        <v>216</v>
      </c>
      <c r="M38">
        <v>212</v>
      </c>
      <c r="N38">
        <v>212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3">
        <f t="shared" si="2"/>
        <v>209.14285714285714</v>
      </c>
      <c r="AG38" s="23">
        <f>AF38-AF39</f>
        <v>38.142857142857139</v>
      </c>
      <c r="AH38" s="105">
        <f>AG38/AF39</f>
        <v>0.22305764411027568</v>
      </c>
    </row>
    <row r="39" spans="1:34" x14ac:dyDescent="0.2">
      <c r="A39" s="61">
        <v>42926</v>
      </c>
      <c r="B39" s="25" t="s">
        <v>73</v>
      </c>
      <c r="C39" s="25" t="s">
        <v>74</v>
      </c>
      <c r="D39" s="25" t="s">
        <v>131</v>
      </c>
      <c r="E39" s="28" t="s">
        <v>149</v>
      </c>
      <c r="F39" s="25" t="s">
        <v>44</v>
      </c>
      <c r="G39" s="69">
        <v>1E-3</v>
      </c>
      <c r="H39" s="4">
        <v>172</v>
      </c>
      <c r="I39" s="4">
        <v>168</v>
      </c>
      <c r="J39" s="4">
        <v>172</v>
      </c>
      <c r="K39" s="4">
        <v>172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30">
        <f t="shared" si="2"/>
        <v>171</v>
      </c>
      <c r="AG39" s="30"/>
      <c r="AH39" s="104"/>
    </row>
    <row r="40" spans="1:34" x14ac:dyDescent="0.2">
      <c r="AF40" s="7"/>
      <c r="AG40" s="7"/>
      <c r="AH40" s="7"/>
    </row>
    <row r="41" spans="1:34" x14ac:dyDescent="0.2">
      <c r="AF41" s="7"/>
      <c r="AG41" s="7"/>
      <c r="AH41" s="7"/>
    </row>
    <row r="42" spans="1:34" x14ac:dyDescent="0.2">
      <c r="AF42" s="7"/>
      <c r="AG42" s="7"/>
      <c r="AH42" s="7"/>
    </row>
    <row r="43" spans="1:34" s="11" customFormat="1" x14ac:dyDescent="0.2">
      <c r="A43" s="11" t="s">
        <v>0</v>
      </c>
      <c r="B43" s="11" t="s">
        <v>1</v>
      </c>
      <c r="C43" s="11" t="s">
        <v>2</v>
      </c>
      <c r="D43" s="11" t="s">
        <v>3</v>
      </c>
      <c r="E43" s="11" t="s">
        <v>4</v>
      </c>
      <c r="F43" s="11" t="s">
        <v>5</v>
      </c>
      <c r="G43" s="11" t="s">
        <v>6</v>
      </c>
      <c r="H43" s="11" t="s">
        <v>7</v>
      </c>
      <c r="I43" s="11" t="s">
        <v>8</v>
      </c>
      <c r="J43" s="11" t="s">
        <v>9</v>
      </c>
      <c r="K43" s="11" t="s">
        <v>10</v>
      </c>
      <c r="L43" s="11" t="s">
        <v>11</v>
      </c>
      <c r="M43" s="11" t="s">
        <v>12</v>
      </c>
      <c r="N43" s="11" t="s">
        <v>13</v>
      </c>
      <c r="O43" s="11" t="s">
        <v>14</v>
      </c>
      <c r="P43" s="11" t="s">
        <v>15</v>
      </c>
      <c r="Q43" s="11" t="s">
        <v>16</v>
      </c>
      <c r="R43" s="11" t="s">
        <v>17</v>
      </c>
      <c r="S43" s="11" t="s">
        <v>18</v>
      </c>
      <c r="T43" s="11" t="s">
        <v>19</v>
      </c>
      <c r="U43" s="11" t="s">
        <v>20</v>
      </c>
      <c r="V43" s="11" t="s">
        <v>21</v>
      </c>
      <c r="W43" s="11" t="s">
        <v>22</v>
      </c>
      <c r="X43" s="11" t="s">
        <v>23</v>
      </c>
      <c r="Y43" s="11" t="s">
        <v>24</v>
      </c>
      <c r="Z43" s="11" t="s">
        <v>25</v>
      </c>
      <c r="AA43" s="11" t="s">
        <v>26</v>
      </c>
      <c r="AB43" s="11" t="s">
        <v>27</v>
      </c>
      <c r="AC43" s="11" t="s">
        <v>28</v>
      </c>
      <c r="AD43" s="11" t="s">
        <v>29</v>
      </c>
      <c r="AE43" s="11" t="s">
        <v>30</v>
      </c>
      <c r="AF43" s="106" t="s">
        <v>34</v>
      </c>
      <c r="AG43" s="106" t="s">
        <v>111</v>
      </c>
      <c r="AH43" s="107" t="s">
        <v>112</v>
      </c>
    </row>
    <row r="44" spans="1:34" x14ac:dyDescent="0.2">
      <c r="A44" t="s">
        <v>88</v>
      </c>
      <c r="B44" t="s">
        <v>80</v>
      </c>
      <c r="C44" t="s">
        <v>81</v>
      </c>
      <c r="D44" t="s">
        <v>150</v>
      </c>
      <c r="E44" t="s">
        <v>90</v>
      </c>
      <c r="F44" t="s">
        <v>44</v>
      </c>
      <c r="G44" s="3">
        <v>1E-3</v>
      </c>
      <c r="H44">
        <v>152</v>
      </c>
      <c r="I44">
        <v>148</v>
      </c>
      <c r="J44">
        <v>144</v>
      </c>
      <c r="K44">
        <v>148</v>
      </c>
      <c r="L44">
        <v>156</v>
      </c>
      <c r="M44">
        <v>148</v>
      </c>
      <c r="N44">
        <v>160</v>
      </c>
      <c r="O44">
        <v>160</v>
      </c>
      <c r="P44">
        <v>160</v>
      </c>
      <c r="Q44">
        <v>144</v>
      </c>
      <c r="R44">
        <v>160</v>
      </c>
      <c r="S44">
        <v>156</v>
      </c>
      <c r="T44" t="s">
        <v>41</v>
      </c>
      <c r="U44" t="s">
        <v>41</v>
      </c>
      <c r="V44" t="s">
        <v>41</v>
      </c>
      <c r="W44" t="s">
        <v>41</v>
      </c>
      <c r="X44" t="s">
        <v>41</v>
      </c>
      <c r="Y44" t="s">
        <v>41</v>
      </c>
      <c r="Z44" t="s">
        <v>41</v>
      </c>
      <c r="AA44" t="s">
        <v>41</v>
      </c>
      <c r="AB44" t="s">
        <v>41</v>
      </c>
      <c r="AC44" t="s">
        <v>41</v>
      </c>
      <c r="AD44" t="s">
        <v>41</v>
      </c>
      <c r="AE44" t="s">
        <v>41</v>
      </c>
      <c r="AF44" s="7">
        <v>153</v>
      </c>
      <c r="AG44" s="7">
        <f>AF44-AF46</f>
        <v>-0.59999999999999432</v>
      </c>
      <c r="AH44" s="41">
        <f>AG44/AF46</f>
        <v>-3.9062499999999631E-3</v>
      </c>
    </row>
    <row r="45" spans="1:34" x14ac:dyDescent="0.2">
      <c r="A45" t="s">
        <v>88</v>
      </c>
      <c r="B45" t="s">
        <v>80</v>
      </c>
      <c r="C45" t="s">
        <v>81</v>
      </c>
      <c r="D45" t="s">
        <v>131</v>
      </c>
      <c r="E45" t="s">
        <v>90</v>
      </c>
      <c r="F45" t="s">
        <v>44</v>
      </c>
      <c r="G45" s="3">
        <v>1E-3</v>
      </c>
      <c r="H45">
        <v>152</v>
      </c>
      <c r="I45">
        <v>152</v>
      </c>
      <c r="J45">
        <v>152</v>
      </c>
      <c r="K45">
        <v>148</v>
      </c>
      <c r="L45">
        <v>148</v>
      </c>
      <c r="M45">
        <v>144</v>
      </c>
      <c r="N45">
        <v>140</v>
      </c>
      <c r="O45" t="s">
        <v>41</v>
      </c>
      <c r="P45" t="s">
        <v>41</v>
      </c>
      <c r="Q45" t="s">
        <v>41</v>
      </c>
      <c r="R45" t="s">
        <v>41</v>
      </c>
      <c r="S45" t="s">
        <v>41</v>
      </c>
      <c r="T45" t="s">
        <v>41</v>
      </c>
      <c r="U45" t="s">
        <v>41</v>
      </c>
      <c r="V45" t="s">
        <v>41</v>
      </c>
      <c r="W45" t="s">
        <v>41</v>
      </c>
      <c r="X45" t="s">
        <v>41</v>
      </c>
      <c r="Y45" t="s">
        <v>41</v>
      </c>
      <c r="Z45" t="s">
        <v>41</v>
      </c>
      <c r="AA45" t="s">
        <v>41</v>
      </c>
      <c r="AB45" t="s">
        <v>41</v>
      </c>
      <c r="AC45" t="s">
        <v>41</v>
      </c>
      <c r="AD45" t="s">
        <v>41</v>
      </c>
      <c r="AE45" t="s">
        <v>41</v>
      </c>
      <c r="AF45" s="7">
        <v>148</v>
      </c>
      <c r="AG45" s="7">
        <f>AF45-AF46</f>
        <v>-5.5999999999999943</v>
      </c>
      <c r="AH45" s="41">
        <f>AG45/AF46</f>
        <v>-3.6458333333333301E-2</v>
      </c>
    </row>
    <row r="46" spans="1:34" x14ac:dyDescent="0.2">
      <c r="A46" s="4" t="s">
        <v>88</v>
      </c>
      <c r="B46" s="4" t="s">
        <v>80</v>
      </c>
      <c r="C46" s="4" t="s">
        <v>81</v>
      </c>
      <c r="D46" s="4" t="s">
        <v>38</v>
      </c>
      <c r="E46" s="4" t="s">
        <v>90</v>
      </c>
      <c r="F46" s="4" t="s">
        <v>44</v>
      </c>
      <c r="G46" s="8">
        <v>1E-3</v>
      </c>
      <c r="H46" s="4">
        <v>152</v>
      </c>
      <c r="I46" s="4">
        <v>152</v>
      </c>
      <c r="J46" s="4">
        <v>152</v>
      </c>
      <c r="K46" s="4">
        <v>164</v>
      </c>
      <c r="L46" s="4">
        <v>148</v>
      </c>
      <c r="M46" s="4" t="s">
        <v>41</v>
      </c>
      <c r="N46" s="4" t="s">
        <v>41</v>
      </c>
      <c r="O46" s="4" t="s">
        <v>41</v>
      </c>
      <c r="P46" s="4" t="s">
        <v>41</v>
      </c>
      <c r="Q46" s="4" t="s">
        <v>41</v>
      </c>
      <c r="R46" s="4" t="s">
        <v>41</v>
      </c>
      <c r="S46" s="4" t="s">
        <v>41</v>
      </c>
      <c r="T46" s="4" t="s">
        <v>41</v>
      </c>
      <c r="U46" s="4" t="s">
        <v>41</v>
      </c>
      <c r="V46" s="4" t="s">
        <v>41</v>
      </c>
      <c r="W46" s="4" t="s">
        <v>41</v>
      </c>
      <c r="X46" s="4" t="s">
        <v>41</v>
      </c>
      <c r="Y46" s="4" t="s">
        <v>41</v>
      </c>
      <c r="Z46" s="4" t="s">
        <v>41</v>
      </c>
      <c r="AA46" s="4" t="s">
        <v>41</v>
      </c>
      <c r="AB46" s="4" t="s">
        <v>41</v>
      </c>
      <c r="AC46" s="4" t="s">
        <v>41</v>
      </c>
      <c r="AD46" s="4" t="s">
        <v>41</v>
      </c>
      <c r="AE46" s="4" t="s">
        <v>41</v>
      </c>
      <c r="AF46" s="17">
        <v>153.6</v>
      </c>
      <c r="AG46" s="17"/>
      <c r="AH46" s="103"/>
    </row>
    <row r="47" spans="1:34" x14ac:dyDescent="0.2">
      <c r="A47" t="s">
        <v>91</v>
      </c>
      <c r="B47" t="s">
        <v>80</v>
      </c>
      <c r="C47" t="s">
        <v>81</v>
      </c>
      <c r="D47" t="s">
        <v>150</v>
      </c>
      <c r="E47" t="s">
        <v>92</v>
      </c>
      <c r="F47" t="s">
        <v>44</v>
      </c>
      <c r="G47" s="3">
        <v>1E-3</v>
      </c>
      <c r="H47">
        <v>140</v>
      </c>
      <c r="I47">
        <v>140</v>
      </c>
      <c r="J47">
        <v>136</v>
      </c>
      <c r="K47">
        <v>128</v>
      </c>
      <c r="L47">
        <v>132</v>
      </c>
      <c r="M47">
        <v>128</v>
      </c>
      <c r="N47">
        <v>128</v>
      </c>
      <c r="O47">
        <v>140</v>
      </c>
      <c r="P47">
        <v>136</v>
      </c>
      <c r="Q47">
        <v>128</v>
      </c>
      <c r="R47">
        <v>132</v>
      </c>
      <c r="S47">
        <v>132</v>
      </c>
      <c r="T47">
        <v>136</v>
      </c>
      <c r="U47">
        <v>132</v>
      </c>
      <c r="V47" t="s">
        <v>41</v>
      </c>
      <c r="W47" t="s">
        <v>41</v>
      </c>
      <c r="X47" t="s">
        <v>41</v>
      </c>
      <c r="Y47" t="s">
        <v>41</v>
      </c>
      <c r="Z47" t="s">
        <v>41</v>
      </c>
      <c r="AA47" t="s">
        <v>41</v>
      </c>
      <c r="AB47" t="s">
        <v>41</v>
      </c>
      <c r="AC47" t="s">
        <v>41</v>
      </c>
      <c r="AD47" t="s">
        <v>41</v>
      </c>
      <c r="AE47" t="s">
        <v>41</v>
      </c>
      <c r="AF47" s="7">
        <v>133.42857140000001</v>
      </c>
      <c r="AG47" s="7">
        <f>AF47-AF49</f>
        <v>-4.5714285999999902</v>
      </c>
      <c r="AH47" s="41">
        <f>AG47/AF49</f>
        <v>-3.3126294202898476E-2</v>
      </c>
    </row>
    <row r="48" spans="1:34" x14ac:dyDescent="0.2">
      <c r="A48" t="s">
        <v>91</v>
      </c>
      <c r="B48" t="s">
        <v>80</v>
      </c>
      <c r="C48" t="s">
        <v>81</v>
      </c>
      <c r="D48" t="s">
        <v>131</v>
      </c>
      <c r="E48" t="s">
        <v>92</v>
      </c>
      <c r="F48" t="s">
        <v>44</v>
      </c>
      <c r="G48" s="3">
        <v>1E-3</v>
      </c>
      <c r="H48">
        <v>136</v>
      </c>
      <c r="I48">
        <v>128</v>
      </c>
      <c r="J48">
        <v>132</v>
      </c>
      <c r="K48">
        <v>140</v>
      </c>
      <c r="L48">
        <v>136</v>
      </c>
      <c r="M48">
        <v>140</v>
      </c>
      <c r="N48" t="s">
        <v>41</v>
      </c>
      <c r="O48" t="s">
        <v>41</v>
      </c>
      <c r="P48" t="s">
        <v>41</v>
      </c>
      <c r="Q48" t="s">
        <v>41</v>
      </c>
      <c r="R48" t="s">
        <v>41</v>
      </c>
      <c r="S48" t="s">
        <v>41</v>
      </c>
      <c r="T48" t="s">
        <v>41</v>
      </c>
      <c r="U48" t="s">
        <v>41</v>
      </c>
      <c r="V48" t="s">
        <v>41</v>
      </c>
      <c r="W48" t="s">
        <v>41</v>
      </c>
      <c r="X48" t="s">
        <v>41</v>
      </c>
      <c r="Y48" t="s">
        <v>41</v>
      </c>
      <c r="Z48" t="s">
        <v>41</v>
      </c>
      <c r="AA48" t="s">
        <v>41</v>
      </c>
      <c r="AB48" t="s">
        <v>41</v>
      </c>
      <c r="AC48" t="s">
        <v>41</v>
      </c>
      <c r="AD48" t="s">
        <v>41</v>
      </c>
      <c r="AE48" t="s">
        <v>41</v>
      </c>
      <c r="AF48" s="7">
        <v>135.33333329999999</v>
      </c>
      <c r="AG48" s="7">
        <f>AF48-AF49</f>
        <v>-2.6666667000000075</v>
      </c>
      <c r="AH48" s="41">
        <f>AG48/AF49</f>
        <v>-1.932367173913049E-2</v>
      </c>
    </row>
    <row r="49" spans="1:34" x14ac:dyDescent="0.2">
      <c r="A49" s="4" t="s">
        <v>91</v>
      </c>
      <c r="B49" s="4" t="s">
        <v>80</v>
      </c>
      <c r="C49" s="4" t="s">
        <v>81</v>
      </c>
      <c r="D49" s="4" t="s">
        <v>38</v>
      </c>
      <c r="E49" s="4" t="s">
        <v>92</v>
      </c>
      <c r="F49" s="4" t="s">
        <v>44</v>
      </c>
      <c r="G49" s="8">
        <v>1E-3</v>
      </c>
      <c r="H49" s="4">
        <v>144</v>
      </c>
      <c r="I49" s="4">
        <v>132</v>
      </c>
      <c r="J49" s="4">
        <v>140</v>
      </c>
      <c r="K49" s="4">
        <v>136</v>
      </c>
      <c r="L49" s="4" t="s">
        <v>41</v>
      </c>
      <c r="M49" s="4" t="s">
        <v>41</v>
      </c>
      <c r="N49" s="4" t="s">
        <v>41</v>
      </c>
      <c r="O49" s="4" t="s">
        <v>41</v>
      </c>
      <c r="P49" s="4" t="s">
        <v>41</v>
      </c>
      <c r="Q49" s="4" t="s">
        <v>41</v>
      </c>
      <c r="R49" s="4" t="s">
        <v>41</v>
      </c>
      <c r="S49" s="4" t="s">
        <v>41</v>
      </c>
      <c r="T49" s="4" t="s">
        <v>41</v>
      </c>
      <c r="U49" s="4" t="s">
        <v>41</v>
      </c>
      <c r="V49" s="4" t="s">
        <v>41</v>
      </c>
      <c r="W49" s="4" t="s">
        <v>41</v>
      </c>
      <c r="X49" s="4" t="s">
        <v>41</v>
      </c>
      <c r="Y49" s="4" t="s">
        <v>41</v>
      </c>
      <c r="Z49" s="4" t="s">
        <v>41</v>
      </c>
      <c r="AA49" s="4" t="s">
        <v>41</v>
      </c>
      <c r="AB49" s="4" t="s">
        <v>41</v>
      </c>
      <c r="AC49" s="4" t="s">
        <v>41</v>
      </c>
      <c r="AD49" s="4" t="s">
        <v>41</v>
      </c>
      <c r="AE49" s="4" t="s">
        <v>41</v>
      </c>
      <c r="AF49" s="17">
        <v>138</v>
      </c>
      <c r="AG49" s="17"/>
      <c r="AH49" s="103"/>
    </row>
    <row r="50" spans="1:34" x14ac:dyDescent="0.2">
      <c r="A50" t="s">
        <v>84</v>
      </c>
      <c r="B50" t="s">
        <v>80</v>
      </c>
      <c r="C50" t="s">
        <v>81</v>
      </c>
      <c r="D50" t="s">
        <v>150</v>
      </c>
      <c r="E50" t="s">
        <v>85</v>
      </c>
      <c r="F50" t="s">
        <v>40</v>
      </c>
      <c r="H50">
        <v>160</v>
      </c>
      <c r="I50">
        <v>160</v>
      </c>
      <c r="J50">
        <v>168</v>
      </c>
      <c r="K50">
        <v>164</v>
      </c>
      <c r="L50">
        <v>164</v>
      </c>
      <c r="M50">
        <v>160</v>
      </c>
      <c r="N50">
        <v>156</v>
      </c>
      <c r="O50">
        <v>168</v>
      </c>
      <c r="P50">
        <v>160</v>
      </c>
      <c r="Q50">
        <v>172</v>
      </c>
      <c r="R50">
        <v>176</v>
      </c>
      <c r="S50">
        <v>152</v>
      </c>
      <c r="T50">
        <v>156</v>
      </c>
      <c r="U50">
        <v>156</v>
      </c>
      <c r="V50">
        <v>172</v>
      </c>
      <c r="W50">
        <v>184</v>
      </c>
      <c r="X50">
        <v>192</v>
      </c>
      <c r="Y50">
        <v>188</v>
      </c>
      <c r="Z50">
        <v>188</v>
      </c>
      <c r="AA50" t="s">
        <v>41</v>
      </c>
      <c r="AB50" t="s">
        <v>41</v>
      </c>
      <c r="AC50" t="s">
        <v>41</v>
      </c>
      <c r="AD50" t="s">
        <v>41</v>
      </c>
      <c r="AE50" t="s">
        <v>41</v>
      </c>
      <c r="AF50" s="7">
        <v>168.2105263</v>
      </c>
      <c r="AG50" s="7">
        <f>AF50-AF52</f>
        <v>-2.9894736999999907</v>
      </c>
      <c r="AH50" s="41">
        <f>AG50/AF52</f>
        <v>-1.7461879088784993E-2</v>
      </c>
    </row>
    <row r="51" spans="1:34" x14ac:dyDescent="0.2">
      <c r="A51" t="s">
        <v>84</v>
      </c>
      <c r="B51" t="s">
        <v>80</v>
      </c>
      <c r="C51" t="s">
        <v>81</v>
      </c>
      <c r="D51" t="s">
        <v>131</v>
      </c>
      <c r="E51" t="s">
        <v>85</v>
      </c>
      <c r="F51" t="s">
        <v>40</v>
      </c>
      <c r="H51">
        <v>160</v>
      </c>
      <c r="I51">
        <v>164</v>
      </c>
      <c r="J51">
        <v>160</v>
      </c>
      <c r="K51">
        <v>164</v>
      </c>
      <c r="L51">
        <v>164</v>
      </c>
      <c r="M51">
        <v>164</v>
      </c>
      <c r="N51">
        <v>164</v>
      </c>
      <c r="O51">
        <v>172</v>
      </c>
      <c r="P51">
        <v>164</v>
      </c>
      <c r="Q51">
        <v>144</v>
      </c>
      <c r="R51">
        <v>176</v>
      </c>
      <c r="S51">
        <v>168</v>
      </c>
      <c r="T51" t="s">
        <v>41</v>
      </c>
      <c r="U51" t="s">
        <v>41</v>
      </c>
      <c r="V51" t="s">
        <v>41</v>
      </c>
      <c r="W51" t="s">
        <v>41</v>
      </c>
      <c r="X51" t="s">
        <v>41</v>
      </c>
      <c r="Y51" t="s">
        <v>41</v>
      </c>
      <c r="Z51" t="s">
        <v>41</v>
      </c>
      <c r="AA51" t="s">
        <v>41</v>
      </c>
      <c r="AB51" t="s">
        <v>41</v>
      </c>
      <c r="AC51" t="s">
        <v>41</v>
      </c>
      <c r="AD51" t="s">
        <v>41</v>
      </c>
      <c r="AE51" t="s">
        <v>41</v>
      </c>
      <c r="AF51" s="7">
        <v>163.66666670000001</v>
      </c>
      <c r="AG51" s="7">
        <f>AF51-AF52</f>
        <v>-7.5333332999999811</v>
      </c>
      <c r="AH51" s="41">
        <f>AG51/AF52</f>
        <v>-4.400311507009335E-2</v>
      </c>
    </row>
    <row r="52" spans="1:34" x14ac:dyDescent="0.2">
      <c r="A52" s="4" t="s">
        <v>84</v>
      </c>
      <c r="B52" s="4" t="s">
        <v>80</v>
      </c>
      <c r="C52" s="4" t="s">
        <v>81</v>
      </c>
      <c r="D52" s="4" t="s">
        <v>38</v>
      </c>
      <c r="E52" s="4" t="s">
        <v>85</v>
      </c>
      <c r="F52" s="4" t="s">
        <v>40</v>
      </c>
      <c r="G52" s="4"/>
      <c r="H52" s="4">
        <v>168</v>
      </c>
      <c r="I52" s="4">
        <v>168</v>
      </c>
      <c r="J52" s="4">
        <v>164</v>
      </c>
      <c r="K52" s="4">
        <v>176</v>
      </c>
      <c r="L52" s="4">
        <v>180</v>
      </c>
      <c r="M52" s="4" t="s">
        <v>41</v>
      </c>
      <c r="N52" s="4" t="s">
        <v>41</v>
      </c>
      <c r="O52" s="4" t="s">
        <v>41</v>
      </c>
      <c r="P52" s="4" t="s">
        <v>41</v>
      </c>
      <c r="Q52" s="4" t="s">
        <v>41</v>
      </c>
      <c r="R52" s="4" t="s">
        <v>41</v>
      </c>
      <c r="S52" s="4" t="s">
        <v>41</v>
      </c>
      <c r="T52" s="4" t="s">
        <v>41</v>
      </c>
      <c r="U52" s="4" t="s">
        <v>41</v>
      </c>
      <c r="V52" s="4" t="s">
        <v>41</v>
      </c>
      <c r="W52" s="4" t="s">
        <v>41</v>
      </c>
      <c r="X52" s="4" t="s">
        <v>41</v>
      </c>
      <c r="Y52" s="4" t="s">
        <v>41</v>
      </c>
      <c r="Z52" s="4" t="s">
        <v>41</v>
      </c>
      <c r="AA52" s="4" t="s">
        <v>41</v>
      </c>
      <c r="AB52" s="4" t="s">
        <v>41</v>
      </c>
      <c r="AC52" s="4" t="s">
        <v>41</v>
      </c>
      <c r="AD52" s="4" t="s">
        <v>41</v>
      </c>
      <c r="AE52" s="4" t="s">
        <v>41</v>
      </c>
      <c r="AF52" s="17">
        <v>171.2</v>
      </c>
      <c r="AG52" s="17"/>
      <c r="AH52" s="103"/>
    </row>
    <row r="53" spans="1:34" x14ac:dyDescent="0.2">
      <c r="A53" t="s">
        <v>84</v>
      </c>
      <c r="B53" t="s">
        <v>80</v>
      </c>
      <c r="C53" t="s">
        <v>86</v>
      </c>
      <c r="D53" t="s">
        <v>150</v>
      </c>
      <c r="E53" t="s">
        <v>87</v>
      </c>
      <c r="F53" t="s">
        <v>40</v>
      </c>
      <c r="H53">
        <v>168</v>
      </c>
      <c r="I53">
        <v>176</v>
      </c>
      <c r="J53">
        <v>172</v>
      </c>
      <c r="K53">
        <v>172</v>
      </c>
      <c r="L53">
        <v>188</v>
      </c>
      <c r="M53">
        <v>172</v>
      </c>
      <c r="N53">
        <v>176</v>
      </c>
      <c r="O53">
        <v>172</v>
      </c>
      <c r="P53">
        <v>172</v>
      </c>
      <c r="Q53">
        <v>156</v>
      </c>
      <c r="R53">
        <v>184</v>
      </c>
      <c r="S53">
        <v>184</v>
      </c>
      <c r="T53">
        <v>188</v>
      </c>
      <c r="U53">
        <v>184</v>
      </c>
      <c r="V53">
        <v>184</v>
      </c>
      <c r="W53">
        <v>176</v>
      </c>
      <c r="X53">
        <v>176</v>
      </c>
      <c r="Y53">
        <v>172</v>
      </c>
      <c r="Z53">
        <v>192</v>
      </c>
      <c r="AA53">
        <v>184</v>
      </c>
      <c r="AB53">
        <v>164</v>
      </c>
      <c r="AC53">
        <v>184</v>
      </c>
      <c r="AD53">
        <v>168</v>
      </c>
      <c r="AE53" t="s">
        <v>41</v>
      </c>
      <c r="AF53" s="7">
        <v>176.69565220000001</v>
      </c>
      <c r="AG53" s="7">
        <f>AF53-AF55</f>
        <v>-5.1867006999999887</v>
      </c>
      <c r="AH53" s="41">
        <f>AG53/AF55</f>
        <v>-2.8516789107361436E-2</v>
      </c>
    </row>
    <row r="54" spans="1:34" x14ac:dyDescent="0.2">
      <c r="A54" t="s">
        <v>84</v>
      </c>
      <c r="B54" t="s">
        <v>80</v>
      </c>
      <c r="C54" t="s">
        <v>86</v>
      </c>
      <c r="D54" t="s">
        <v>131</v>
      </c>
      <c r="E54" t="s">
        <v>87</v>
      </c>
      <c r="F54" t="s">
        <v>40</v>
      </c>
      <c r="H54">
        <v>172</v>
      </c>
      <c r="I54">
        <v>168</v>
      </c>
      <c r="J54">
        <v>176</v>
      </c>
      <c r="K54">
        <v>180</v>
      </c>
      <c r="L54">
        <v>184</v>
      </c>
      <c r="M54">
        <v>176</v>
      </c>
      <c r="N54">
        <v>176</v>
      </c>
      <c r="O54">
        <v>188</v>
      </c>
      <c r="P54">
        <v>188</v>
      </c>
      <c r="Q54">
        <v>196</v>
      </c>
      <c r="R54">
        <v>192</v>
      </c>
      <c r="S54">
        <v>168</v>
      </c>
      <c r="T54" t="s">
        <v>41</v>
      </c>
      <c r="U54" t="s">
        <v>41</v>
      </c>
      <c r="V54" t="s">
        <v>41</v>
      </c>
      <c r="W54" t="s">
        <v>41</v>
      </c>
      <c r="X54" t="s">
        <v>41</v>
      </c>
      <c r="Y54" t="s">
        <v>41</v>
      </c>
      <c r="Z54" t="s">
        <v>41</v>
      </c>
      <c r="AA54" t="s">
        <v>41</v>
      </c>
      <c r="AB54" t="s">
        <v>41</v>
      </c>
      <c r="AC54" t="s">
        <v>41</v>
      </c>
      <c r="AD54" t="s">
        <v>41</v>
      </c>
      <c r="AE54" t="s">
        <v>41</v>
      </c>
      <c r="AF54" s="7">
        <v>180.33333329999999</v>
      </c>
      <c r="AG54" s="7">
        <f>AF54-AF55</f>
        <v>-1.5490196000000083</v>
      </c>
      <c r="AH54" s="41">
        <f>AG54/AF55</f>
        <v>-8.5166019424197156E-3</v>
      </c>
    </row>
    <row r="55" spans="1:34" x14ac:dyDescent="0.2">
      <c r="A55" s="4" t="s">
        <v>84</v>
      </c>
      <c r="B55" s="4" t="s">
        <v>80</v>
      </c>
      <c r="C55" s="4" t="s">
        <v>86</v>
      </c>
      <c r="D55" s="4" t="s">
        <v>38</v>
      </c>
      <c r="E55" s="4" t="s">
        <v>87</v>
      </c>
      <c r="F55" s="4" t="s">
        <v>40</v>
      </c>
      <c r="G55" s="4"/>
      <c r="H55" s="4">
        <v>176</v>
      </c>
      <c r="I55" s="4">
        <v>180</v>
      </c>
      <c r="J55" s="4">
        <v>180</v>
      </c>
      <c r="K55" s="4">
        <v>168</v>
      </c>
      <c r="L55" s="4">
        <v>172</v>
      </c>
      <c r="M55" s="4">
        <v>188</v>
      </c>
      <c r="N55" s="4">
        <v>204</v>
      </c>
      <c r="O55" s="4">
        <v>176</v>
      </c>
      <c r="P55" s="4">
        <v>176</v>
      </c>
      <c r="Q55" s="4">
        <v>184</v>
      </c>
      <c r="R55" s="4">
        <v>188</v>
      </c>
      <c r="S55" s="4">
        <v>176</v>
      </c>
      <c r="T55" s="4">
        <v>196</v>
      </c>
      <c r="U55" s="4">
        <v>180</v>
      </c>
      <c r="V55" s="4">
        <v>180</v>
      </c>
      <c r="W55" s="4">
        <v>188</v>
      </c>
      <c r="X55" s="4">
        <v>180</v>
      </c>
      <c r="Y55" s="4" t="s">
        <v>41</v>
      </c>
      <c r="Z55" s="4" t="s">
        <v>41</v>
      </c>
      <c r="AA55" s="4" t="s">
        <v>41</v>
      </c>
      <c r="AB55" s="4" t="s">
        <v>41</v>
      </c>
      <c r="AC55" s="4" t="s">
        <v>41</v>
      </c>
      <c r="AD55" s="4" t="s">
        <v>41</v>
      </c>
      <c r="AE55" s="4" t="s">
        <v>41</v>
      </c>
      <c r="AF55" s="17">
        <v>181.8823529</v>
      </c>
      <c r="AG55" s="17"/>
      <c r="AH55" s="103"/>
    </row>
    <row r="56" spans="1:34" x14ac:dyDescent="0.2">
      <c r="AF56" s="7"/>
      <c r="AG56" s="7"/>
      <c r="AH56" s="7"/>
    </row>
    <row r="57" spans="1:34" x14ac:dyDescent="0.2">
      <c r="A57" t="s">
        <v>75</v>
      </c>
      <c r="B57" t="s">
        <v>76</v>
      </c>
      <c r="C57" t="s">
        <v>77</v>
      </c>
      <c r="D57" t="s">
        <v>150</v>
      </c>
      <c r="E57" t="s">
        <v>78</v>
      </c>
      <c r="F57" t="s">
        <v>40</v>
      </c>
      <c r="H57">
        <v>148</v>
      </c>
      <c r="I57">
        <v>148</v>
      </c>
      <c r="J57">
        <v>148</v>
      </c>
      <c r="K57">
        <v>144</v>
      </c>
      <c r="L57">
        <v>140</v>
      </c>
      <c r="M57">
        <v>144</v>
      </c>
      <c r="N57">
        <v>144</v>
      </c>
      <c r="O57">
        <v>156</v>
      </c>
      <c r="P57">
        <v>144</v>
      </c>
      <c r="Q57">
        <v>148</v>
      </c>
      <c r="R57" t="s">
        <v>41</v>
      </c>
      <c r="S57" t="s">
        <v>41</v>
      </c>
      <c r="T57" t="s">
        <v>41</v>
      </c>
      <c r="U57" t="s">
        <v>41</v>
      </c>
      <c r="V57" t="s">
        <v>41</v>
      </c>
      <c r="W57" t="s">
        <v>41</v>
      </c>
      <c r="X57" t="s">
        <v>41</v>
      </c>
      <c r="Y57" t="s">
        <v>41</v>
      </c>
      <c r="Z57" t="s">
        <v>41</v>
      </c>
      <c r="AA57" t="s">
        <v>41</v>
      </c>
      <c r="AB57" t="s">
        <v>41</v>
      </c>
      <c r="AC57" t="s">
        <v>41</v>
      </c>
      <c r="AD57" t="s">
        <v>41</v>
      </c>
      <c r="AE57" t="s">
        <v>41</v>
      </c>
      <c r="AF57" s="7">
        <v>146.4</v>
      </c>
      <c r="AG57" s="7">
        <f>AF57-AF59</f>
        <v>-2.5999999999999943</v>
      </c>
      <c r="AH57" s="41">
        <f>AG57/AF59</f>
        <v>-1.7449664429530162E-2</v>
      </c>
    </row>
    <row r="58" spans="1:34" x14ac:dyDescent="0.2">
      <c r="A58" t="s">
        <v>75</v>
      </c>
      <c r="B58" t="s">
        <v>76</v>
      </c>
      <c r="C58" t="s">
        <v>77</v>
      </c>
      <c r="D58" t="s">
        <v>131</v>
      </c>
      <c r="E58" t="s">
        <v>78</v>
      </c>
      <c r="F58" t="s">
        <v>40</v>
      </c>
      <c r="H58">
        <v>156</v>
      </c>
      <c r="I58">
        <v>144</v>
      </c>
      <c r="J58">
        <v>152</v>
      </c>
      <c r="K58">
        <v>144</v>
      </c>
      <c r="L58">
        <v>144</v>
      </c>
      <c r="M58">
        <v>140</v>
      </c>
      <c r="N58">
        <v>144</v>
      </c>
      <c r="O58">
        <v>156</v>
      </c>
      <c r="P58">
        <v>136</v>
      </c>
      <c r="Q58">
        <v>156</v>
      </c>
      <c r="R58" t="s">
        <v>41</v>
      </c>
      <c r="S58" t="s">
        <v>41</v>
      </c>
      <c r="T58" t="s">
        <v>41</v>
      </c>
      <c r="U58" t="s">
        <v>41</v>
      </c>
      <c r="V58" t="s">
        <v>41</v>
      </c>
      <c r="W58" t="s">
        <v>41</v>
      </c>
      <c r="X58" t="s">
        <v>41</v>
      </c>
      <c r="Y58" t="s">
        <v>41</v>
      </c>
      <c r="Z58" t="s">
        <v>41</v>
      </c>
      <c r="AA58" t="s">
        <v>41</v>
      </c>
      <c r="AB58" t="s">
        <v>41</v>
      </c>
      <c r="AC58" t="s">
        <v>41</v>
      </c>
      <c r="AD58" t="s">
        <v>41</v>
      </c>
      <c r="AE58" t="s">
        <v>41</v>
      </c>
      <c r="AF58" s="7">
        <v>147.19999999999999</v>
      </c>
      <c r="AG58" s="7">
        <f>AF58-AF59</f>
        <v>-1.8000000000000114</v>
      </c>
      <c r="AH58" s="41">
        <f>AG58/AF59</f>
        <v>-1.2080536912751754E-2</v>
      </c>
    </row>
    <row r="59" spans="1:34" x14ac:dyDescent="0.2">
      <c r="A59" s="4" t="s">
        <v>75</v>
      </c>
      <c r="B59" s="4" t="s">
        <v>76</v>
      </c>
      <c r="C59" s="4" t="s">
        <v>77</v>
      </c>
      <c r="D59" s="4" t="s">
        <v>38</v>
      </c>
      <c r="E59" s="4" t="s">
        <v>78</v>
      </c>
      <c r="F59" s="4" t="s">
        <v>40</v>
      </c>
      <c r="G59" s="4"/>
      <c r="H59" s="4">
        <v>152</v>
      </c>
      <c r="I59" s="4">
        <v>140</v>
      </c>
      <c r="J59" s="4">
        <v>156</v>
      </c>
      <c r="K59" s="4">
        <v>148</v>
      </c>
      <c r="L59" s="4" t="s">
        <v>41</v>
      </c>
      <c r="M59" s="4" t="s">
        <v>41</v>
      </c>
      <c r="N59" s="4" t="s">
        <v>41</v>
      </c>
      <c r="O59" s="4" t="s">
        <v>41</v>
      </c>
      <c r="P59" s="4" t="s">
        <v>41</v>
      </c>
      <c r="Q59" s="4" t="s">
        <v>41</v>
      </c>
      <c r="R59" s="4" t="s">
        <v>41</v>
      </c>
      <c r="S59" s="4" t="s">
        <v>41</v>
      </c>
      <c r="T59" s="4" t="s">
        <v>41</v>
      </c>
      <c r="U59" s="4" t="s">
        <v>41</v>
      </c>
      <c r="V59" s="4" t="s">
        <v>41</v>
      </c>
      <c r="W59" s="4" t="s">
        <v>41</v>
      </c>
      <c r="X59" s="4" t="s">
        <v>41</v>
      </c>
      <c r="Y59" s="4" t="s">
        <v>41</v>
      </c>
      <c r="Z59" s="4" t="s">
        <v>41</v>
      </c>
      <c r="AA59" s="4" t="s">
        <v>41</v>
      </c>
      <c r="AB59" s="4" t="s">
        <v>41</v>
      </c>
      <c r="AC59" s="4" t="s">
        <v>41</v>
      </c>
      <c r="AD59" s="4" t="s">
        <v>41</v>
      </c>
      <c r="AE59" s="4" t="s">
        <v>41</v>
      </c>
      <c r="AF59" s="17">
        <v>149</v>
      </c>
      <c r="AG59" s="17"/>
      <c r="AH59" s="103"/>
    </row>
    <row r="60" spans="1:34" x14ac:dyDescent="0.2">
      <c r="A60" t="s">
        <v>82</v>
      </c>
      <c r="B60" t="s">
        <v>76</v>
      </c>
      <c r="C60" t="s">
        <v>77</v>
      </c>
      <c r="D60" t="s">
        <v>150</v>
      </c>
      <c r="E60" t="s">
        <v>83</v>
      </c>
      <c r="F60" t="s">
        <v>40</v>
      </c>
      <c r="H60">
        <v>168</v>
      </c>
      <c r="I60">
        <v>164</v>
      </c>
      <c r="J60">
        <v>164</v>
      </c>
      <c r="K60">
        <v>172</v>
      </c>
      <c r="L60">
        <v>180</v>
      </c>
      <c r="M60">
        <v>164</v>
      </c>
      <c r="N60">
        <v>168</v>
      </c>
      <c r="O60">
        <v>168</v>
      </c>
      <c r="P60">
        <v>156</v>
      </c>
      <c r="Q60">
        <v>172</v>
      </c>
      <c r="R60">
        <v>176</v>
      </c>
      <c r="S60">
        <v>180</v>
      </c>
      <c r="T60">
        <v>180</v>
      </c>
      <c r="U60">
        <v>196</v>
      </c>
      <c r="V60">
        <v>180</v>
      </c>
      <c r="W60" t="s">
        <v>41</v>
      </c>
      <c r="X60" t="s">
        <v>41</v>
      </c>
      <c r="Y60" t="s">
        <v>41</v>
      </c>
      <c r="Z60" t="s">
        <v>41</v>
      </c>
      <c r="AA60" t="s">
        <v>41</v>
      </c>
      <c r="AB60" t="s">
        <v>41</v>
      </c>
      <c r="AC60" t="s">
        <v>41</v>
      </c>
      <c r="AD60" t="s">
        <v>41</v>
      </c>
      <c r="AE60" t="s">
        <v>41</v>
      </c>
      <c r="AF60" s="7">
        <v>172.53333330000001</v>
      </c>
      <c r="AG60" s="7">
        <f>AF60-AF62</f>
        <v>2.1333333000000039</v>
      </c>
      <c r="AH60" s="41">
        <f>AG60/AF62</f>
        <v>1.2519561619718332E-2</v>
      </c>
    </row>
    <row r="61" spans="1:34" x14ac:dyDescent="0.2">
      <c r="A61" t="s">
        <v>82</v>
      </c>
      <c r="B61" t="s">
        <v>76</v>
      </c>
      <c r="C61" t="s">
        <v>77</v>
      </c>
      <c r="D61" t="s">
        <v>131</v>
      </c>
      <c r="E61" t="s">
        <v>83</v>
      </c>
      <c r="F61" t="s">
        <v>40</v>
      </c>
      <c r="H61">
        <v>180</v>
      </c>
      <c r="I61">
        <v>172</v>
      </c>
      <c r="J61">
        <v>176</v>
      </c>
      <c r="K61">
        <v>180</v>
      </c>
      <c r="L61" t="s">
        <v>41</v>
      </c>
      <c r="M61" t="s">
        <v>41</v>
      </c>
      <c r="N61" t="s">
        <v>41</v>
      </c>
      <c r="O61" t="s">
        <v>41</v>
      </c>
      <c r="P61" t="s">
        <v>41</v>
      </c>
      <c r="Q61" t="s">
        <v>41</v>
      </c>
      <c r="R61" t="s">
        <v>41</v>
      </c>
      <c r="S61" t="s">
        <v>41</v>
      </c>
      <c r="T61" t="s">
        <v>41</v>
      </c>
      <c r="U61" t="s">
        <v>41</v>
      </c>
      <c r="V61" t="s">
        <v>41</v>
      </c>
      <c r="W61" t="s">
        <v>41</v>
      </c>
      <c r="X61" t="s">
        <v>41</v>
      </c>
      <c r="Y61" t="s">
        <v>41</v>
      </c>
      <c r="Z61" t="s">
        <v>41</v>
      </c>
      <c r="AA61" t="s">
        <v>41</v>
      </c>
      <c r="AB61" t="s">
        <v>41</v>
      </c>
      <c r="AC61" t="s">
        <v>41</v>
      </c>
      <c r="AD61" t="s">
        <v>41</v>
      </c>
      <c r="AE61" t="s">
        <v>41</v>
      </c>
      <c r="AF61" s="7">
        <v>177</v>
      </c>
      <c r="AG61" s="7">
        <f>AF61-AF62</f>
        <v>6.5999999999999943</v>
      </c>
      <c r="AH61" s="41">
        <f>AG61/AF62</f>
        <v>3.8732394366197145E-2</v>
      </c>
    </row>
    <row r="62" spans="1:34" x14ac:dyDescent="0.2">
      <c r="A62" s="4" t="s">
        <v>82</v>
      </c>
      <c r="B62" s="4" t="s">
        <v>76</v>
      </c>
      <c r="C62" s="4" t="s">
        <v>77</v>
      </c>
      <c r="D62" s="4" t="s">
        <v>38</v>
      </c>
      <c r="E62" s="4" t="s">
        <v>83</v>
      </c>
      <c r="F62" s="4" t="s">
        <v>40</v>
      </c>
      <c r="G62" s="4"/>
      <c r="H62" s="4">
        <v>172</v>
      </c>
      <c r="I62" s="4">
        <v>168</v>
      </c>
      <c r="J62" s="4">
        <v>164</v>
      </c>
      <c r="K62" s="4">
        <v>180</v>
      </c>
      <c r="L62" s="4">
        <v>168</v>
      </c>
      <c r="M62" s="4" t="s">
        <v>41</v>
      </c>
      <c r="N62" s="4" t="s">
        <v>41</v>
      </c>
      <c r="O62" s="4" t="s">
        <v>41</v>
      </c>
      <c r="P62" s="4" t="s">
        <v>41</v>
      </c>
      <c r="Q62" s="4" t="s">
        <v>41</v>
      </c>
      <c r="R62" s="4" t="s">
        <v>41</v>
      </c>
      <c r="S62" s="4" t="s">
        <v>41</v>
      </c>
      <c r="T62" s="4" t="s">
        <v>41</v>
      </c>
      <c r="U62" s="4" t="s">
        <v>41</v>
      </c>
      <c r="V62" s="4" t="s">
        <v>41</v>
      </c>
      <c r="W62" s="4" t="s">
        <v>41</v>
      </c>
      <c r="X62" s="4" t="s">
        <v>41</v>
      </c>
      <c r="Y62" s="4" t="s">
        <v>41</v>
      </c>
      <c r="Z62" s="4" t="s">
        <v>41</v>
      </c>
      <c r="AA62" s="4" t="s">
        <v>41</v>
      </c>
      <c r="AB62" s="4" t="s">
        <v>41</v>
      </c>
      <c r="AC62" s="4" t="s">
        <v>41</v>
      </c>
      <c r="AD62" s="4" t="s">
        <v>41</v>
      </c>
      <c r="AE62" s="4" t="s">
        <v>41</v>
      </c>
      <c r="AF62" s="17">
        <v>170.4</v>
      </c>
      <c r="AG62" s="17"/>
      <c r="AH62" s="103"/>
    </row>
    <row r="63" spans="1:34" x14ac:dyDescent="0.2">
      <c r="A63" t="s">
        <v>93</v>
      </c>
      <c r="B63" t="s">
        <v>76</v>
      </c>
      <c r="C63" t="s">
        <v>77</v>
      </c>
      <c r="D63" t="s">
        <v>150</v>
      </c>
      <c r="E63" t="s">
        <v>94</v>
      </c>
      <c r="F63" t="s">
        <v>40</v>
      </c>
      <c r="H63">
        <v>144</v>
      </c>
      <c r="I63">
        <v>144</v>
      </c>
      <c r="J63">
        <v>156</v>
      </c>
      <c r="K63">
        <v>140</v>
      </c>
      <c r="L63">
        <v>148</v>
      </c>
      <c r="M63">
        <v>148</v>
      </c>
      <c r="N63">
        <v>144</v>
      </c>
      <c r="O63">
        <v>132</v>
      </c>
      <c r="P63">
        <v>140</v>
      </c>
      <c r="Q63">
        <v>128</v>
      </c>
      <c r="R63">
        <v>136</v>
      </c>
      <c r="S63">
        <v>128</v>
      </c>
      <c r="T63">
        <v>144</v>
      </c>
      <c r="U63">
        <v>144</v>
      </c>
      <c r="V63">
        <v>140</v>
      </c>
      <c r="W63" t="s">
        <v>41</v>
      </c>
      <c r="X63" t="s">
        <v>41</v>
      </c>
      <c r="Y63" t="s">
        <v>41</v>
      </c>
      <c r="Z63" t="s">
        <v>41</v>
      </c>
      <c r="AA63" t="s">
        <v>41</v>
      </c>
      <c r="AB63" t="s">
        <v>41</v>
      </c>
      <c r="AC63" t="s">
        <v>41</v>
      </c>
      <c r="AD63" t="s">
        <v>41</v>
      </c>
      <c r="AE63" t="s">
        <v>41</v>
      </c>
      <c r="AF63" s="7">
        <v>141.06666670000001</v>
      </c>
      <c r="AG63" s="7">
        <f>AF63-AF65</f>
        <v>-2.2666665999999793</v>
      </c>
      <c r="AH63" s="41">
        <f>AG63/AF65</f>
        <v>-1.5813953026933333E-2</v>
      </c>
    </row>
    <row r="64" spans="1:34" x14ac:dyDescent="0.2">
      <c r="A64" t="s">
        <v>93</v>
      </c>
      <c r="B64" t="s">
        <v>76</v>
      </c>
      <c r="C64" t="s">
        <v>77</v>
      </c>
      <c r="D64" t="s">
        <v>131</v>
      </c>
      <c r="E64" t="s">
        <v>94</v>
      </c>
      <c r="F64" t="s">
        <v>40</v>
      </c>
      <c r="H64">
        <v>140</v>
      </c>
      <c r="I64">
        <v>128</v>
      </c>
      <c r="J64">
        <v>136</v>
      </c>
      <c r="K64">
        <v>128</v>
      </c>
      <c r="L64">
        <v>136</v>
      </c>
      <c r="M64">
        <v>144</v>
      </c>
      <c r="N64">
        <v>148</v>
      </c>
      <c r="O64" t="s">
        <v>41</v>
      </c>
      <c r="P64" t="s">
        <v>41</v>
      </c>
      <c r="Q64" t="s">
        <v>41</v>
      </c>
      <c r="R64" t="s">
        <v>41</v>
      </c>
      <c r="S64" t="s">
        <v>41</v>
      </c>
      <c r="T64" t="s">
        <v>41</v>
      </c>
      <c r="U64" t="s">
        <v>41</v>
      </c>
      <c r="V64" t="s">
        <v>41</v>
      </c>
      <c r="W64" t="s">
        <v>41</v>
      </c>
      <c r="X64" t="s">
        <v>41</v>
      </c>
      <c r="Y64" t="s">
        <v>41</v>
      </c>
      <c r="Z64" t="s">
        <v>41</v>
      </c>
      <c r="AA64" t="s">
        <v>41</v>
      </c>
      <c r="AB64" t="s">
        <v>41</v>
      </c>
      <c r="AC64" t="s">
        <v>41</v>
      </c>
      <c r="AD64" t="s">
        <v>41</v>
      </c>
      <c r="AE64" t="s">
        <v>41</v>
      </c>
      <c r="AF64" s="7">
        <v>137.14285709999999</v>
      </c>
      <c r="AG64" s="7">
        <f>AF64-AF65</f>
        <v>-6.1904762000000062</v>
      </c>
      <c r="AH64" s="41">
        <f>AG64/AF65</f>
        <v>-4.3189368847253384E-2</v>
      </c>
    </row>
    <row r="65" spans="1:34" x14ac:dyDescent="0.2">
      <c r="A65" s="4" t="s">
        <v>93</v>
      </c>
      <c r="B65" s="4" t="s">
        <v>76</v>
      </c>
      <c r="C65" s="4" t="s">
        <v>77</v>
      </c>
      <c r="D65" s="4" t="s">
        <v>38</v>
      </c>
      <c r="E65" s="4" t="s">
        <v>94</v>
      </c>
      <c r="F65" s="4" t="s">
        <v>40</v>
      </c>
      <c r="G65" s="4"/>
      <c r="H65" s="4">
        <v>144</v>
      </c>
      <c r="I65" s="4">
        <v>144</v>
      </c>
      <c r="J65" s="4">
        <v>148</v>
      </c>
      <c r="K65" s="4">
        <v>136</v>
      </c>
      <c r="L65" s="4">
        <v>160</v>
      </c>
      <c r="M65" s="4">
        <v>128</v>
      </c>
      <c r="N65" s="4" t="s">
        <v>41</v>
      </c>
      <c r="O65" s="4" t="s">
        <v>41</v>
      </c>
      <c r="P65" s="4" t="s">
        <v>41</v>
      </c>
      <c r="Q65" s="4" t="s">
        <v>41</v>
      </c>
      <c r="R65" s="4" t="s">
        <v>41</v>
      </c>
      <c r="S65" s="4" t="s">
        <v>41</v>
      </c>
      <c r="T65" s="4" t="s">
        <v>41</v>
      </c>
      <c r="U65" s="4" t="s">
        <v>41</v>
      </c>
      <c r="V65" s="4" t="s">
        <v>41</v>
      </c>
      <c r="W65" s="4" t="s">
        <v>41</v>
      </c>
      <c r="X65" s="4" t="s">
        <v>41</v>
      </c>
      <c r="Y65" s="4" t="s">
        <v>41</v>
      </c>
      <c r="Z65" s="4" t="s">
        <v>41</v>
      </c>
      <c r="AA65" s="4" t="s">
        <v>41</v>
      </c>
      <c r="AB65" s="4" t="s">
        <v>41</v>
      </c>
      <c r="AC65" s="4" t="s">
        <v>41</v>
      </c>
      <c r="AD65" s="4" t="s">
        <v>41</v>
      </c>
      <c r="AE65" s="4" t="s">
        <v>41</v>
      </c>
      <c r="AF65" s="17">
        <v>143.33333329999999</v>
      </c>
      <c r="AG65" s="17"/>
      <c r="AH65" s="103"/>
    </row>
    <row r="66" spans="1:34" x14ac:dyDescent="0.2">
      <c r="AF66" s="7"/>
      <c r="AG66" s="7"/>
      <c r="AH66" s="7"/>
    </row>
    <row r="67" spans="1:34" x14ac:dyDescent="0.2">
      <c r="A67" t="s">
        <v>99</v>
      </c>
      <c r="B67" t="s">
        <v>73</v>
      </c>
      <c r="C67" t="s">
        <v>74</v>
      </c>
      <c r="D67" t="s">
        <v>150</v>
      </c>
      <c r="E67" t="s">
        <v>100</v>
      </c>
      <c r="F67" t="s">
        <v>40</v>
      </c>
      <c r="H67">
        <v>144</v>
      </c>
      <c r="I67">
        <v>136</v>
      </c>
      <c r="J67">
        <v>132</v>
      </c>
      <c r="K67">
        <v>128</v>
      </c>
      <c r="L67">
        <v>140</v>
      </c>
      <c r="M67">
        <v>136</v>
      </c>
      <c r="N67">
        <v>144</v>
      </c>
      <c r="O67">
        <v>132</v>
      </c>
      <c r="P67">
        <v>132</v>
      </c>
      <c r="Q67">
        <v>132</v>
      </c>
      <c r="R67">
        <v>128</v>
      </c>
      <c r="S67">
        <v>136</v>
      </c>
      <c r="T67">
        <v>136</v>
      </c>
      <c r="U67">
        <v>144</v>
      </c>
      <c r="V67">
        <v>140</v>
      </c>
      <c r="W67">
        <v>144</v>
      </c>
      <c r="X67" t="s">
        <v>41</v>
      </c>
      <c r="Y67" t="s">
        <v>41</v>
      </c>
      <c r="Z67" t="s">
        <v>41</v>
      </c>
      <c r="AA67" t="s">
        <v>41</v>
      </c>
      <c r="AB67" t="s">
        <v>41</v>
      </c>
      <c r="AC67" t="s">
        <v>41</v>
      </c>
      <c r="AD67" t="s">
        <v>41</v>
      </c>
      <c r="AE67" t="s">
        <v>41</v>
      </c>
      <c r="AF67" s="7">
        <v>136.5</v>
      </c>
      <c r="AG67" s="7">
        <f>AF67-AF69</f>
        <v>-3.9000000000000057</v>
      </c>
      <c r="AH67" s="41">
        <f>AG67/AF69</f>
        <v>-2.7777777777777818E-2</v>
      </c>
    </row>
    <row r="68" spans="1:34" x14ac:dyDescent="0.2">
      <c r="A68" t="s">
        <v>99</v>
      </c>
      <c r="B68" t="s">
        <v>73</v>
      </c>
      <c r="C68" t="s">
        <v>74</v>
      </c>
      <c r="D68" t="s">
        <v>131</v>
      </c>
      <c r="E68" t="s">
        <v>100</v>
      </c>
      <c r="F68" t="s">
        <v>40</v>
      </c>
      <c r="H68">
        <v>136</v>
      </c>
      <c r="I68">
        <v>132</v>
      </c>
      <c r="J68">
        <v>128</v>
      </c>
      <c r="K68">
        <v>128</v>
      </c>
      <c r="L68">
        <v>152</v>
      </c>
      <c r="M68">
        <v>148</v>
      </c>
      <c r="N68">
        <v>132</v>
      </c>
      <c r="O68">
        <v>148</v>
      </c>
      <c r="P68" t="s">
        <v>41</v>
      </c>
      <c r="Q68" t="s">
        <v>41</v>
      </c>
      <c r="R68" t="s">
        <v>41</v>
      </c>
      <c r="S68" t="s">
        <v>41</v>
      </c>
      <c r="T68" t="s">
        <v>41</v>
      </c>
      <c r="U68" t="s">
        <v>41</v>
      </c>
      <c r="V68" t="s">
        <v>41</v>
      </c>
      <c r="W68" t="s">
        <v>41</v>
      </c>
      <c r="X68" t="s">
        <v>41</v>
      </c>
      <c r="Y68" t="s">
        <v>41</v>
      </c>
      <c r="Z68" t="s">
        <v>41</v>
      </c>
      <c r="AA68" t="s">
        <v>41</v>
      </c>
      <c r="AB68" t="s">
        <v>41</v>
      </c>
      <c r="AC68" t="s">
        <v>41</v>
      </c>
      <c r="AD68" t="s">
        <v>41</v>
      </c>
      <c r="AE68" t="s">
        <v>41</v>
      </c>
      <c r="AF68" s="7">
        <v>138</v>
      </c>
      <c r="AG68" s="7">
        <f>AF68-AF69</f>
        <v>-2.4000000000000057</v>
      </c>
      <c r="AH68" s="41">
        <f>AG68/AF69</f>
        <v>-1.7094017094017134E-2</v>
      </c>
    </row>
    <row r="69" spans="1:34" x14ac:dyDescent="0.2">
      <c r="A69" s="4" t="s">
        <v>99</v>
      </c>
      <c r="B69" s="4" t="s">
        <v>73</v>
      </c>
      <c r="C69" s="4" t="s">
        <v>74</v>
      </c>
      <c r="D69" s="4" t="s">
        <v>38</v>
      </c>
      <c r="E69" s="4" t="s">
        <v>100</v>
      </c>
      <c r="F69" s="4" t="s">
        <v>40</v>
      </c>
      <c r="G69" s="4"/>
      <c r="H69" s="4">
        <v>136</v>
      </c>
      <c r="I69" s="4">
        <v>140</v>
      </c>
      <c r="J69" s="4">
        <v>140</v>
      </c>
      <c r="K69" s="4">
        <v>160</v>
      </c>
      <c r="L69" s="4">
        <v>144</v>
      </c>
      <c r="M69" s="4">
        <v>136</v>
      </c>
      <c r="N69" s="4">
        <v>132</v>
      </c>
      <c r="O69" s="4">
        <v>128</v>
      </c>
      <c r="P69" s="4">
        <v>144</v>
      </c>
      <c r="Q69" s="4">
        <v>144</v>
      </c>
      <c r="R69" s="4" t="s">
        <v>41</v>
      </c>
      <c r="S69" s="4" t="s">
        <v>41</v>
      </c>
      <c r="T69" s="4" t="s">
        <v>41</v>
      </c>
      <c r="U69" s="4" t="s">
        <v>41</v>
      </c>
      <c r="V69" s="4" t="s">
        <v>41</v>
      </c>
      <c r="W69" s="4" t="s">
        <v>41</v>
      </c>
      <c r="X69" s="4" t="s">
        <v>41</v>
      </c>
      <c r="Y69" s="4" t="s">
        <v>41</v>
      </c>
      <c r="Z69" s="4" t="s">
        <v>41</v>
      </c>
      <c r="AA69" s="4" t="s">
        <v>41</v>
      </c>
      <c r="AB69" s="4" t="s">
        <v>41</v>
      </c>
      <c r="AC69" s="4" t="s">
        <v>41</v>
      </c>
      <c r="AD69" s="4" t="s">
        <v>41</v>
      </c>
      <c r="AE69" s="4" t="s">
        <v>41</v>
      </c>
      <c r="AF69" s="17">
        <v>140.4</v>
      </c>
      <c r="AG69" s="17"/>
      <c r="AH69" s="103"/>
    </row>
    <row r="70" spans="1:34" x14ac:dyDescent="0.2">
      <c r="A70" s="77">
        <v>42541</v>
      </c>
      <c r="B70" s="70" t="s">
        <v>73</v>
      </c>
      <c r="C70" s="70" t="s">
        <v>74</v>
      </c>
      <c r="D70" s="70" t="s">
        <v>150</v>
      </c>
      <c r="E70" s="70"/>
      <c r="F70" s="70" t="s">
        <v>40</v>
      </c>
      <c r="G70" s="70"/>
      <c r="H70" s="71">
        <v>190</v>
      </c>
      <c r="I70" s="71">
        <v>190</v>
      </c>
      <c r="J70" s="71">
        <v>180</v>
      </c>
      <c r="K70" s="71">
        <v>180</v>
      </c>
      <c r="L70" s="71">
        <v>180</v>
      </c>
      <c r="M70" s="71">
        <v>180</v>
      </c>
      <c r="N70" s="71">
        <v>180</v>
      </c>
      <c r="O70" s="71">
        <v>180</v>
      </c>
      <c r="P70" s="71">
        <v>190</v>
      </c>
      <c r="Q70" s="71">
        <v>190</v>
      </c>
      <c r="R70" s="71">
        <v>195</v>
      </c>
      <c r="S70" s="71">
        <v>200</v>
      </c>
      <c r="T70" s="71">
        <v>200</v>
      </c>
      <c r="U70" s="71">
        <v>195</v>
      </c>
      <c r="V70" s="71">
        <v>195</v>
      </c>
      <c r="W70" s="71">
        <v>195</v>
      </c>
      <c r="X70" s="70"/>
      <c r="Y70" s="70"/>
      <c r="Z70" s="70"/>
      <c r="AA70" s="70"/>
      <c r="AB70" s="70"/>
      <c r="AC70" s="70"/>
      <c r="AD70" s="70"/>
      <c r="AE70" s="70"/>
      <c r="AF70" s="72">
        <f>AVERAGE(H70:W70)</f>
        <v>188.75</v>
      </c>
      <c r="AG70" s="72">
        <f>AF70-AF72</f>
        <v>0.8928571428571388</v>
      </c>
      <c r="AH70" s="108">
        <f>AG70/AF72</f>
        <v>4.7528517110265942E-3</v>
      </c>
    </row>
    <row r="71" spans="1:34" x14ac:dyDescent="0.2">
      <c r="A71" s="77">
        <v>42541</v>
      </c>
      <c r="B71" s="70" t="s">
        <v>73</v>
      </c>
      <c r="C71" s="70" t="s">
        <v>74</v>
      </c>
      <c r="D71" s="70" t="s">
        <v>131</v>
      </c>
      <c r="E71" s="70"/>
      <c r="F71" s="70" t="s">
        <v>40</v>
      </c>
      <c r="G71" s="70"/>
      <c r="H71" s="71">
        <v>180</v>
      </c>
      <c r="I71" s="71">
        <v>195</v>
      </c>
      <c r="J71" s="71">
        <v>185</v>
      </c>
      <c r="K71" s="71">
        <v>170</v>
      </c>
      <c r="L71" s="71">
        <v>200</v>
      </c>
      <c r="M71" s="71">
        <v>195</v>
      </c>
      <c r="N71" s="71">
        <v>195</v>
      </c>
      <c r="O71" s="71">
        <v>195</v>
      </c>
      <c r="P71" s="71">
        <v>195</v>
      </c>
      <c r="Q71" s="71">
        <v>195</v>
      </c>
      <c r="R71" s="71">
        <v>195</v>
      </c>
      <c r="S71" s="71">
        <v>195</v>
      </c>
      <c r="T71" s="71">
        <v>190</v>
      </c>
      <c r="U71" s="71"/>
      <c r="V71" s="71"/>
      <c r="W71" s="71"/>
      <c r="X71" s="70"/>
      <c r="Y71" s="70"/>
      <c r="Z71" s="70"/>
      <c r="AA71" s="70"/>
      <c r="AB71" s="70"/>
      <c r="AC71" s="70"/>
      <c r="AD71" s="70"/>
      <c r="AE71" s="70"/>
      <c r="AF71" s="72">
        <f>AVERAGE(H71:T71)</f>
        <v>191.15384615384616</v>
      </c>
      <c r="AG71" s="72">
        <f>AF71-AF72</f>
        <v>3.2967032967032992</v>
      </c>
      <c r="AH71" s="108">
        <f>AG71/AF72</f>
        <v>1.7548990933021365E-2</v>
      </c>
    </row>
    <row r="72" spans="1:34" x14ac:dyDescent="0.2">
      <c r="A72" s="78">
        <v>42541</v>
      </c>
      <c r="B72" s="73" t="s">
        <v>73</v>
      </c>
      <c r="C72" s="73" t="s">
        <v>74</v>
      </c>
      <c r="D72" s="73" t="s">
        <v>38</v>
      </c>
      <c r="E72" s="73"/>
      <c r="F72" s="73" t="s">
        <v>40</v>
      </c>
      <c r="G72" s="73"/>
      <c r="H72" s="74">
        <v>175</v>
      </c>
      <c r="I72" s="74">
        <v>185</v>
      </c>
      <c r="J72" s="74">
        <v>180</v>
      </c>
      <c r="K72" s="74">
        <v>190</v>
      </c>
      <c r="L72" s="74">
        <v>195</v>
      </c>
      <c r="M72" s="74">
        <v>195</v>
      </c>
      <c r="N72" s="74">
        <v>195</v>
      </c>
      <c r="O72" s="74"/>
      <c r="P72" s="74"/>
      <c r="Q72" s="74"/>
      <c r="R72" s="74"/>
      <c r="S72" s="74"/>
      <c r="T72" s="74"/>
      <c r="U72" s="74"/>
      <c r="V72" s="74"/>
      <c r="W72" s="74"/>
      <c r="X72" s="73"/>
      <c r="Y72" s="73"/>
      <c r="Z72" s="73"/>
      <c r="AA72" s="73"/>
      <c r="AB72" s="73"/>
      <c r="AC72" s="73"/>
      <c r="AD72" s="73"/>
      <c r="AE72" s="73"/>
      <c r="AF72" s="109">
        <f>AVERAGE(H72:N72)</f>
        <v>187.85714285714286</v>
      </c>
      <c r="AG72" s="109"/>
      <c r="AH72" s="109"/>
    </row>
    <row r="73" spans="1:34" x14ac:dyDescent="0.2">
      <c r="A73" s="79">
        <v>42289</v>
      </c>
      <c r="B73" s="45" t="s">
        <v>73</v>
      </c>
      <c r="C73" s="45" t="s">
        <v>74</v>
      </c>
      <c r="D73" s="45" t="s">
        <v>150</v>
      </c>
      <c r="E73" s="45"/>
      <c r="F73" s="45" t="s">
        <v>40</v>
      </c>
      <c r="G73" s="45"/>
      <c r="H73" s="75">
        <v>144</v>
      </c>
      <c r="I73" s="75">
        <v>144</v>
      </c>
      <c r="J73" s="75">
        <v>144</v>
      </c>
      <c r="K73" s="75">
        <v>132</v>
      </c>
      <c r="L73" s="75">
        <v>132</v>
      </c>
      <c r="M73" s="75">
        <v>128</v>
      </c>
      <c r="N73" s="75">
        <v>128</v>
      </c>
      <c r="O73" s="75">
        <v>128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110">
        <f>AVERAGE(H73:O73)</f>
        <v>135</v>
      </c>
      <c r="AG73" s="72">
        <f>AF73-AF75</f>
        <v>1</v>
      </c>
      <c r="AH73" s="108">
        <f>AG73/AF75</f>
        <v>7.462686567164179E-3</v>
      </c>
    </row>
    <row r="74" spans="1:34" x14ac:dyDescent="0.2">
      <c r="A74" s="77">
        <v>42289</v>
      </c>
      <c r="B74" s="70" t="s">
        <v>73</v>
      </c>
      <c r="C74" s="70" t="s">
        <v>74</v>
      </c>
      <c r="D74" s="70" t="s">
        <v>131</v>
      </c>
      <c r="E74" s="70"/>
      <c r="F74" s="70" t="s">
        <v>40</v>
      </c>
      <c r="G74" s="70"/>
      <c r="H74" s="76">
        <v>136</v>
      </c>
      <c r="I74" s="76">
        <v>132</v>
      </c>
      <c r="J74" s="76">
        <v>136</v>
      </c>
      <c r="K74" s="76">
        <v>136</v>
      </c>
      <c r="L74" s="76"/>
      <c r="M74" s="76"/>
      <c r="N74" s="76"/>
      <c r="O74" s="76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2">
        <f>AVERAGE(H74:K74)</f>
        <v>135</v>
      </c>
      <c r="AG74" s="72">
        <f>AF74-AF75</f>
        <v>1</v>
      </c>
      <c r="AH74" s="108">
        <f>AG74/AF75</f>
        <v>7.462686567164179E-3</v>
      </c>
    </row>
    <row r="75" spans="1:34" x14ac:dyDescent="0.2">
      <c r="A75" s="79">
        <v>42289</v>
      </c>
      <c r="B75" s="45" t="s">
        <v>73</v>
      </c>
      <c r="C75" s="45" t="s">
        <v>74</v>
      </c>
      <c r="D75" s="45" t="s">
        <v>38</v>
      </c>
      <c r="E75" s="45"/>
      <c r="F75" s="45" t="s">
        <v>40</v>
      </c>
      <c r="G75" s="45"/>
      <c r="H75" s="75">
        <v>144</v>
      </c>
      <c r="I75" s="75">
        <v>128</v>
      </c>
      <c r="J75" s="75">
        <v>132</v>
      </c>
      <c r="K75" s="75">
        <v>132</v>
      </c>
      <c r="L75" s="75"/>
      <c r="M75" s="75"/>
      <c r="N75" s="75"/>
      <c r="O75" s="7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110">
        <f>AVERAGE(H75:K75)</f>
        <v>134</v>
      </c>
      <c r="AG75" s="110"/>
      <c r="AH75" s="1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B19" sqref="B19"/>
    </sheetView>
  </sheetViews>
  <sheetFormatPr baseColWidth="10" defaultRowHeight="16" x14ac:dyDescent="0.2"/>
  <cols>
    <col min="1" max="1" width="16.5" bestFit="1" customWidth="1"/>
    <col min="6" max="6" width="27.1640625" bestFit="1" customWidth="1"/>
    <col min="8" max="8" width="20.83203125" customWidth="1"/>
    <col min="9" max="9" width="21.6640625" customWidth="1"/>
    <col min="10" max="10" width="26.33203125" customWidth="1"/>
    <col min="11" max="34" width="10.83203125" customWidth="1"/>
    <col min="36" max="36" width="21.5" bestFit="1" customWidth="1"/>
    <col min="37" max="37" width="22" bestFit="1" customWidth="1"/>
  </cols>
  <sheetData>
    <row r="1" spans="1:37" x14ac:dyDescent="0.2">
      <c r="A1" s="80" t="s">
        <v>159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161</v>
      </c>
      <c r="G1" s="81" t="s">
        <v>6</v>
      </c>
      <c r="H1" s="88" t="s">
        <v>167</v>
      </c>
      <c r="I1" s="88" t="s">
        <v>168</v>
      </c>
      <c r="J1" s="81" t="s">
        <v>162</v>
      </c>
      <c r="K1" s="81">
        <v>2</v>
      </c>
      <c r="L1" s="81">
        <v>3</v>
      </c>
      <c r="M1" s="81">
        <v>4</v>
      </c>
      <c r="N1" s="81">
        <v>5</v>
      </c>
      <c r="O1" s="81">
        <v>6</v>
      </c>
      <c r="P1" s="81">
        <v>7</v>
      </c>
      <c r="Q1" s="81">
        <v>8</v>
      </c>
      <c r="R1" s="81">
        <v>9</v>
      </c>
      <c r="S1" s="81">
        <v>10</v>
      </c>
      <c r="T1" s="81">
        <v>11</v>
      </c>
      <c r="U1" s="81">
        <v>12</v>
      </c>
      <c r="V1" s="81">
        <v>13</v>
      </c>
      <c r="W1" s="81">
        <v>14</v>
      </c>
      <c r="X1" s="81">
        <v>15</v>
      </c>
      <c r="Y1" s="81">
        <v>16</v>
      </c>
      <c r="Z1" s="81">
        <v>17</v>
      </c>
      <c r="AA1" s="81">
        <v>18</v>
      </c>
      <c r="AB1" s="81">
        <v>19</v>
      </c>
      <c r="AC1" s="81">
        <v>20</v>
      </c>
      <c r="AD1" s="81">
        <v>21</v>
      </c>
      <c r="AE1" s="81">
        <v>22</v>
      </c>
      <c r="AF1" s="81">
        <v>23</v>
      </c>
      <c r="AG1" s="81">
        <v>24</v>
      </c>
      <c r="AH1" s="81" t="s">
        <v>157</v>
      </c>
      <c r="AI1" t="s">
        <v>166</v>
      </c>
      <c r="AJ1" t="s">
        <v>35</v>
      </c>
      <c r="AK1" s="2" t="s">
        <v>36</v>
      </c>
    </row>
    <row r="2" spans="1:37" x14ac:dyDescent="0.2">
      <c r="A2" s="84">
        <v>42954</v>
      </c>
      <c r="B2" t="s">
        <v>76</v>
      </c>
      <c r="C2" t="s">
        <v>170</v>
      </c>
      <c r="D2" t="s">
        <v>171</v>
      </c>
      <c r="E2" t="s">
        <v>39</v>
      </c>
      <c r="F2" t="s">
        <v>169</v>
      </c>
      <c r="G2" s="90" t="s">
        <v>46</v>
      </c>
      <c r="H2" s="15">
        <v>49</v>
      </c>
      <c r="I2" s="15">
        <v>1</v>
      </c>
      <c r="J2" s="91">
        <v>132</v>
      </c>
      <c r="K2" s="91">
        <v>132</v>
      </c>
      <c r="L2" s="91">
        <v>136</v>
      </c>
      <c r="M2" s="91">
        <v>132</v>
      </c>
      <c r="N2" s="91">
        <v>132</v>
      </c>
      <c r="O2" s="91">
        <v>132</v>
      </c>
      <c r="P2" s="91">
        <v>128</v>
      </c>
      <c r="Q2" s="91">
        <v>136</v>
      </c>
      <c r="R2" s="91">
        <v>132</v>
      </c>
      <c r="S2" s="91"/>
      <c r="T2" s="20"/>
      <c r="U2" s="20"/>
      <c r="V2" s="20"/>
      <c r="W2" s="20"/>
      <c r="AH2">
        <f>SUBTOTAL(2,J2:AG2)</f>
        <v>9</v>
      </c>
      <c r="AI2" s="7">
        <f>AVERAGE(J2:V2)</f>
        <v>132.44444444444446</v>
      </c>
      <c r="AJ2" s="7">
        <f>AI2-AI4</f>
        <v>10.666666666666686</v>
      </c>
      <c r="AK2" s="1">
        <f>AJ2/AI4</f>
        <v>8.7591240875912565E-2</v>
      </c>
    </row>
    <row r="3" spans="1:37" x14ac:dyDescent="0.2">
      <c r="A3" s="84">
        <v>42954</v>
      </c>
      <c r="B3" s="89" t="s">
        <v>76</v>
      </c>
      <c r="C3" t="s">
        <v>170</v>
      </c>
      <c r="D3" t="s">
        <v>171</v>
      </c>
      <c r="E3" s="89" t="s">
        <v>39</v>
      </c>
      <c r="F3" s="89" t="s">
        <v>50</v>
      </c>
      <c r="G3" s="90" t="s">
        <v>108</v>
      </c>
      <c r="H3" s="92">
        <v>49</v>
      </c>
      <c r="I3" s="92">
        <v>1</v>
      </c>
      <c r="J3" s="93">
        <v>140</v>
      </c>
      <c r="K3" s="93">
        <v>136</v>
      </c>
      <c r="L3" s="93">
        <v>156</v>
      </c>
      <c r="M3" s="93">
        <v>144</v>
      </c>
      <c r="N3" s="93">
        <v>140</v>
      </c>
      <c r="O3" s="93">
        <v>140</v>
      </c>
      <c r="P3" s="93">
        <v>132</v>
      </c>
      <c r="Q3" s="93">
        <v>128</v>
      </c>
      <c r="R3" s="93">
        <v>136</v>
      </c>
      <c r="S3" s="93">
        <v>124</v>
      </c>
      <c r="T3" s="91"/>
      <c r="U3" s="91"/>
      <c r="V3" s="91"/>
      <c r="W3" s="91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>
        <f t="shared" ref="AH3" si="0">SUBTOTAL(2,J3:AG3)</f>
        <v>10</v>
      </c>
      <c r="AI3" s="7">
        <f t="shared" ref="AI3:AI12" si="1">AVERAGE(J3:V3)</f>
        <v>137.6</v>
      </c>
      <c r="AJ3" s="94">
        <f>AI3-AI4</f>
        <v>15.822222222222223</v>
      </c>
      <c r="AK3" s="1">
        <f>AJ3/AI4</f>
        <v>0.12992700729927009</v>
      </c>
    </row>
    <row r="4" spans="1:37" x14ac:dyDescent="0.2">
      <c r="A4" s="85">
        <v>42954</v>
      </c>
      <c r="B4" s="4" t="s">
        <v>76</v>
      </c>
      <c r="C4" s="4" t="s">
        <v>170</v>
      </c>
      <c r="D4" s="4" t="s">
        <v>171</v>
      </c>
      <c r="E4" s="74" t="s">
        <v>39</v>
      </c>
      <c r="F4" s="4" t="s">
        <v>44</v>
      </c>
      <c r="G4" s="95">
        <v>1E-3</v>
      </c>
      <c r="H4" s="16">
        <v>49</v>
      </c>
      <c r="I4" s="16">
        <v>1</v>
      </c>
      <c r="J4" s="96">
        <v>128</v>
      </c>
      <c r="K4" s="96">
        <v>124</v>
      </c>
      <c r="L4" s="96">
        <v>116</v>
      </c>
      <c r="M4" s="96">
        <v>128</v>
      </c>
      <c r="N4" s="96">
        <v>124</v>
      </c>
      <c r="O4" s="96">
        <v>120</v>
      </c>
      <c r="P4" s="96">
        <v>120</v>
      </c>
      <c r="Q4" s="96">
        <v>120</v>
      </c>
      <c r="R4" s="96">
        <v>116</v>
      </c>
      <c r="S4" s="96"/>
      <c r="T4" s="96"/>
      <c r="U4" s="27"/>
      <c r="V4" s="27"/>
      <c r="W4" s="27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f>SUBTOTAL(2,J4:AG4)</f>
        <v>9</v>
      </c>
      <c r="AI4" s="17">
        <f t="shared" si="1"/>
        <v>121.77777777777777</v>
      </c>
      <c r="AJ4" s="17"/>
      <c r="AK4" s="5"/>
    </row>
    <row r="5" spans="1:37" x14ac:dyDescent="0.2">
      <c r="A5" s="97">
        <v>42954</v>
      </c>
      <c r="B5" s="89" t="s">
        <v>80</v>
      </c>
      <c r="C5" s="89" t="s">
        <v>172</v>
      </c>
      <c r="D5" s="89" t="s">
        <v>173</v>
      </c>
      <c r="E5" s="89" t="s">
        <v>49</v>
      </c>
      <c r="F5" s="89" t="s">
        <v>50</v>
      </c>
      <c r="G5" s="90" t="s">
        <v>108</v>
      </c>
      <c r="H5" s="92">
        <v>49</v>
      </c>
      <c r="I5" s="92">
        <v>1</v>
      </c>
      <c r="J5" s="98">
        <v>172</v>
      </c>
      <c r="K5" s="98">
        <v>164</v>
      </c>
      <c r="L5" s="98">
        <v>156</v>
      </c>
      <c r="M5" s="98">
        <v>152</v>
      </c>
      <c r="N5" s="98">
        <v>144</v>
      </c>
      <c r="O5" s="98">
        <v>148</v>
      </c>
      <c r="P5" s="98">
        <v>148</v>
      </c>
      <c r="Q5" s="98">
        <v>152</v>
      </c>
      <c r="R5" s="98">
        <v>152</v>
      </c>
      <c r="S5" s="98">
        <v>152</v>
      </c>
      <c r="T5" s="98">
        <v>148</v>
      </c>
      <c r="U5" s="91"/>
      <c r="V5" s="91"/>
      <c r="W5" s="91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>
        <f t="shared" ref="AH5:AH12" si="2">SUBTOTAL(2,J5:AG5)</f>
        <v>11</v>
      </c>
      <c r="AI5" s="7">
        <f t="shared" si="1"/>
        <v>153.45454545454547</v>
      </c>
      <c r="AJ5" s="94">
        <f>AI5-AI6</f>
        <v>9.4545454545454675</v>
      </c>
      <c r="AK5" s="1">
        <f>AJ5/AI6</f>
        <v>6.5656565656565746E-2</v>
      </c>
    </row>
    <row r="6" spans="1:37" x14ac:dyDescent="0.2">
      <c r="A6" s="85">
        <v>42954</v>
      </c>
      <c r="B6" s="4" t="s">
        <v>80</v>
      </c>
      <c r="C6" s="4" t="s">
        <v>172</v>
      </c>
      <c r="D6" s="4" t="s">
        <v>173</v>
      </c>
      <c r="E6" s="74" t="s">
        <v>49</v>
      </c>
      <c r="F6" s="43" t="s">
        <v>44</v>
      </c>
      <c r="G6" s="95">
        <v>1E-3</v>
      </c>
      <c r="H6" s="16">
        <v>49</v>
      </c>
      <c r="I6" s="16">
        <v>1</v>
      </c>
      <c r="J6" s="99">
        <v>136</v>
      </c>
      <c r="K6" s="99">
        <v>144</v>
      </c>
      <c r="L6" s="99">
        <v>152</v>
      </c>
      <c r="M6" s="99">
        <v>140</v>
      </c>
      <c r="N6" s="99">
        <v>140</v>
      </c>
      <c r="O6" s="99">
        <v>144</v>
      </c>
      <c r="P6" s="99">
        <v>152</v>
      </c>
      <c r="Q6" s="99">
        <v>136</v>
      </c>
      <c r="R6" s="99">
        <v>152</v>
      </c>
      <c r="S6" s="99">
        <v>144</v>
      </c>
      <c r="T6" s="96"/>
      <c r="U6" s="27"/>
      <c r="V6" s="27"/>
      <c r="W6" s="27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f t="shared" si="2"/>
        <v>10</v>
      </c>
      <c r="AI6" s="17">
        <f t="shared" si="1"/>
        <v>144</v>
      </c>
      <c r="AJ6" s="17"/>
      <c r="AK6" s="5"/>
    </row>
    <row r="7" spans="1:37" x14ac:dyDescent="0.2">
      <c r="A7" s="97">
        <v>42954</v>
      </c>
      <c r="B7" s="89" t="s">
        <v>80</v>
      </c>
      <c r="C7" s="89" t="s">
        <v>172</v>
      </c>
      <c r="D7" s="89" t="s">
        <v>173</v>
      </c>
      <c r="E7" s="87" t="s">
        <v>52</v>
      </c>
      <c r="F7" s="90" t="s">
        <v>169</v>
      </c>
      <c r="G7" s="90" t="s">
        <v>46</v>
      </c>
      <c r="H7" s="92">
        <v>49</v>
      </c>
      <c r="I7" s="92">
        <v>1</v>
      </c>
      <c r="J7" s="91">
        <v>172</v>
      </c>
      <c r="K7" s="91">
        <v>168</v>
      </c>
      <c r="L7" s="91">
        <v>164</v>
      </c>
      <c r="M7" s="91">
        <v>172</v>
      </c>
      <c r="N7" s="91">
        <v>160</v>
      </c>
      <c r="O7" s="91">
        <v>160</v>
      </c>
      <c r="P7" s="91">
        <v>168</v>
      </c>
      <c r="Q7" s="91">
        <v>160</v>
      </c>
      <c r="R7" s="20">
        <v>160</v>
      </c>
      <c r="S7" s="98">
        <v>164</v>
      </c>
      <c r="T7" s="98">
        <v>152</v>
      </c>
      <c r="U7" s="91">
        <v>168</v>
      </c>
      <c r="V7" s="91">
        <v>176</v>
      </c>
      <c r="W7" s="91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>
        <f t="shared" si="2"/>
        <v>13</v>
      </c>
      <c r="AI7" s="7">
        <f t="shared" si="1"/>
        <v>164.92307692307693</v>
      </c>
      <c r="AJ7" s="94">
        <f>AI7-AI9</f>
        <v>10.256410256410277</v>
      </c>
      <c r="AK7" s="1">
        <f>AJ7/AI9</f>
        <v>6.6312997347480238E-2</v>
      </c>
    </row>
    <row r="8" spans="1:37" x14ac:dyDescent="0.2">
      <c r="A8" s="97">
        <v>42954</v>
      </c>
      <c r="B8" s="89" t="s">
        <v>80</v>
      </c>
      <c r="C8" s="89" t="s">
        <v>172</v>
      </c>
      <c r="D8" s="89" t="s">
        <v>173</v>
      </c>
      <c r="E8" s="87" t="s">
        <v>52</v>
      </c>
      <c r="F8" s="90" t="s">
        <v>50</v>
      </c>
      <c r="G8" s="90" t="s">
        <v>108</v>
      </c>
      <c r="H8" s="92">
        <v>49</v>
      </c>
      <c r="I8" s="92">
        <v>1</v>
      </c>
      <c r="J8" s="98">
        <v>172</v>
      </c>
      <c r="K8" s="98">
        <v>168</v>
      </c>
      <c r="L8" s="98">
        <v>152</v>
      </c>
      <c r="M8" s="98">
        <v>164</v>
      </c>
      <c r="N8" s="98">
        <v>156</v>
      </c>
      <c r="O8" s="98">
        <v>164</v>
      </c>
      <c r="P8" s="98">
        <v>164</v>
      </c>
      <c r="Q8" s="98">
        <v>160</v>
      </c>
      <c r="R8" s="98">
        <v>176</v>
      </c>
      <c r="S8" s="98">
        <v>168</v>
      </c>
      <c r="T8" s="98">
        <v>176</v>
      </c>
      <c r="U8" s="91">
        <v>164</v>
      </c>
      <c r="V8" s="91">
        <v>160</v>
      </c>
      <c r="W8" s="91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>
        <f t="shared" si="2"/>
        <v>13</v>
      </c>
      <c r="AI8" s="7">
        <f t="shared" si="1"/>
        <v>164.92307692307693</v>
      </c>
      <c r="AJ8" s="94">
        <f>AI8-AI9</f>
        <v>10.256410256410277</v>
      </c>
      <c r="AK8" s="1">
        <f>AJ8/AI9</f>
        <v>6.6312997347480238E-2</v>
      </c>
    </row>
    <row r="9" spans="1:37" x14ac:dyDescent="0.2">
      <c r="A9" s="85">
        <v>42954</v>
      </c>
      <c r="B9" s="4" t="s">
        <v>80</v>
      </c>
      <c r="C9" s="4" t="s">
        <v>172</v>
      </c>
      <c r="D9" s="4" t="s">
        <v>173</v>
      </c>
      <c r="E9" s="74" t="s">
        <v>52</v>
      </c>
      <c r="F9" s="43" t="s">
        <v>44</v>
      </c>
      <c r="G9" s="95">
        <v>1E-3</v>
      </c>
      <c r="H9" s="16">
        <v>49</v>
      </c>
      <c r="I9" s="16">
        <v>1</v>
      </c>
      <c r="J9" s="96">
        <v>164</v>
      </c>
      <c r="K9" s="96">
        <v>168</v>
      </c>
      <c r="L9" s="96">
        <v>156</v>
      </c>
      <c r="M9" s="96">
        <v>164</v>
      </c>
      <c r="N9" s="96">
        <v>140</v>
      </c>
      <c r="O9" s="96">
        <v>152</v>
      </c>
      <c r="P9" s="96">
        <v>148</v>
      </c>
      <c r="Q9" s="96">
        <v>140</v>
      </c>
      <c r="R9" s="96">
        <v>152</v>
      </c>
      <c r="S9" s="96">
        <v>152</v>
      </c>
      <c r="T9" s="96">
        <v>164</v>
      </c>
      <c r="U9" s="27">
        <v>156</v>
      </c>
      <c r="V9" s="27"/>
      <c r="W9" s="27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si="2"/>
        <v>12</v>
      </c>
      <c r="AI9" s="17">
        <f t="shared" si="1"/>
        <v>154.66666666666666</v>
      </c>
      <c r="AJ9" s="4"/>
      <c r="AK9" s="6"/>
    </row>
    <row r="10" spans="1:37" x14ac:dyDescent="0.2">
      <c r="A10" s="62">
        <v>42957</v>
      </c>
      <c r="B10" s="87" t="s">
        <v>76</v>
      </c>
      <c r="C10" s="87" t="s">
        <v>170</v>
      </c>
      <c r="D10" s="87" t="s">
        <v>171</v>
      </c>
      <c r="E10" s="87" t="s">
        <v>54</v>
      </c>
      <c r="F10" s="90" t="s">
        <v>169</v>
      </c>
      <c r="G10" s="90" t="s">
        <v>46</v>
      </c>
      <c r="H10" s="92">
        <v>49</v>
      </c>
      <c r="I10" s="92">
        <v>1</v>
      </c>
      <c r="J10" s="100">
        <v>152</v>
      </c>
      <c r="K10" s="100">
        <v>156</v>
      </c>
      <c r="L10" s="100">
        <v>152</v>
      </c>
      <c r="M10" s="100">
        <v>148</v>
      </c>
      <c r="N10" s="100">
        <v>160</v>
      </c>
      <c r="O10" s="100">
        <v>152</v>
      </c>
      <c r="P10" s="100">
        <v>144</v>
      </c>
      <c r="Q10" s="100">
        <v>144</v>
      </c>
      <c r="R10" s="100">
        <v>144</v>
      </c>
      <c r="S10" s="100">
        <v>148</v>
      </c>
      <c r="T10" s="100"/>
      <c r="U10" s="100"/>
      <c r="V10" s="20"/>
      <c r="W10" s="20"/>
      <c r="AH10" s="89">
        <f t="shared" si="2"/>
        <v>10</v>
      </c>
      <c r="AI10" s="7">
        <f t="shared" si="1"/>
        <v>150</v>
      </c>
      <c r="AJ10" s="94">
        <f>AI10-AI12</f>
        <v>12.800000000000011</v>
      </c>
      <c r="AK10" s="1">
        <f>AJ10/AI12</f>
        <v>9.3294460641399513E-2</v>
      </c>
    </row>
    <row r="11" spans="1:37" x14ac:dyDescent="0.2">
      <c r="A11" s="62">
        <v>42957</v>
      </c>
      <c r="B11" s="87" t="s">
        <v>76</v>
      </c>
      <c r="C11" s="87" t="s">
        <v>170</v>
      </c>
      <c r="D11" s="87" t="s">
        <v>171</v>
      </c>
      <c r="E11" s="87" t="s">
        <v>54</v>
      </c>
      <c r="F11" s="90" t="s">
        <v>50</v>
      </c>
      <c r="G11" s="90" t="s">
        <v>108</v>
      </c>
      <c r="H11" s="92">
        <v>49</v>
      </c>
      <c r="I11" s="92">
        <v>1</v>
      </c>
      <c r="J11" s="100">
        <v>152</v>
      </c>
      <c r="K11" s="100">
        <v>164</v>
      </c>
      <c r="L11" s="100">
        <v>160</v>
      </c>
      <c r="M11" s="100">
        <v>116</v>
      </c>
      <c r="N11" s="100">
        <v>132</v>
      </c>
      <c r="O11" s="20">
        <v>148</v>
      </c>
      <c r="P11" s="20">
        <v>160</v>
      </c>
      <c r="Q11" s="20">
        <v>164</v>
      </c>
      <c r="R11" s="20">
        <v>152</v>
      </c>
      <c r="S11" s="20"/>
      <c r="AH11" s="89">
        <f t="shared" si="2"/>
        <v>9</v>
      </c>
      <c r="AI11" s="7">
        <f t="shared" si="1"/>
        <v>149.77777777777777</v>
      </c>
      <c r="AJ11" s="94">
        <f>AI11-AI12</f>
        <v>12.577777777777783</v>
      </c>
      <c r="AK11" s="1">
        <f>AJ11/AI12</f>
        <v>9.1674765144152945E-2</v>
      </c>
    </row>
    <row r="12" spans="1:37" x14ac:dyDescent="0.2">
      <c r="A12" s="66">
        <v>42957</v>
      </c>
      <c r="B12" s="74" t="s">
        <v>76</v>
      </c>
      <c r="C12" s="74" t="s">
        <v>170</v>
      </c>
      <c r="D12" s="74" t="s">
        <v>171</v>
      </c>
      <c r="E12" s="74" t="s">
        <v>54</v>
      </c>
      <c r="F12" s="43" t="s">
        <v>44</v>
      </c>
      <c r="G12" s="95">
        <v>1E-3</v>
      </c>
      <c r="H12" s="16">
        <v>49</v>
      </c>
      <c r="I12" s="16">
        <v>1</v>
      </c>
      <c r="J12" s="111">
        <v>140</v>
      </c>
      <c r="K12" s="111">
        <v>132</v>
      </c>
      <c r="L12" s="111">
        <v>140</v>
      </c>
      <c r="M12" s="111">
        <v>148</v>
      </c>
      <c r="N12" s="111">
        <v>144</v>
      </c>
      <c r="O12" s="111">
        <v>136</v>
      </c>
      <c r="P12" s="111">
        <v>144</v>
      </c>
      <c r="Q12" s="111">
        <v>120</v>
      </c>
      <c r="R12" s="111">
        <v>140</v>
      </c>
      <c r="S12" s="111">
        <v>128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 t="shared" si="2"/>
        <v>10</v>
      </c>
      <c r="AI12" s="17">
        <f t="shared" si="1"/>
        <v>137.19999999999999</v>
      </c>
      <c r="AJ12" s="4"/>
      <c r="AK12" s="6"/>
    </row>
    <row r="13" spans="1:37" x14ac:dyDescent="0.2">
      <c r="A13" s="39" t="s">
        <v>135</v>
      </c>
      <c r="B13" t="s">
        <v>80</v>
      </c>
      <c r="C13" t="s">
        <v>81</v>
      </c>
      <c r="D13" t="s">
        <v>174</v>
      </c>
      <c r="E13" s="42" t="s">
        <v>136</v>
      </c>
      <c r="F13" s="9" t="s">
        <v>44</v>
      </c>
      <c r="G13" s="36">
        <v>1E-3</v>
      </c>
      <c r="H13">
        <v>49</v>
      </c>
      <c r="I13">
        <v>1</v>
      </c>
      <c r="J13">
        <v>136</v>
      </c>
      <c r="K13">
        <v>136</v>
      </c>
      <c r="L13">
        <v>136</v>
      </c>
      <c r="M13">
        <v>132</v>
      </c>
      <c r="N13">
        <v>136</v>
      </c>
      <c r="O13">
        <v>132</v>
      </c>
      <c r="P13">
        <v>136</v>
      </c>
      <c r="Q13">
        <v>136</v>
      </c>
      <c r="R13">
        <v>136</v>
      </c>
      <c r="S13">
        <v>136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  <c r="AE13" t="s">
        <v>41</v>
      </c>
      <c r="AF13" t="s">
        <v>41</v>
      </c>
      <c r="AG13" t="s">
        <v>41</v>
      </c>
      <c r="AH13">
        <f>SUBTOTAL(2,L13:AG13)</f>
        <v>8</v>
      </c>
      <c r="AI13" s="7">
        <v>135.19999999999999</v>
      </c>
      <c r="AJ13" s="7"/>
      <c r="AK13" s="41"/>
    </row>
    <row r="14" spans="1:37" x14ac:dyDescent="0.2">
      <c r="A14" s="38" t="s">
        <v>135</v>
      </c>
      <c r="B14" s="4" t="s">
        <v>80</v>
      </c>
      <c r="C14" s="4" t="s">
        <v>81</v>
      </c>
      <c r="D14" s="4" t="s">
        <v>174</v>
      </c>
      <c r="E14" s="43" t="s">
        <v>136</v>
      </c>
      <c r="F14" s="10" t="s">
        <v>169</v>
      </c>
      <c r="G14" s="38" t="s">
        <v>46</v>
      </c>
      <c r="H14" s="4">
        <v>49</v>
      </c>
      <c r="I14" s="4">
        <v>1</v>
      </c>
      <c r="J14" s="4">
        <v>168</v>
      </c>
      <c r="K14" s="4">
        <v>168</v>
      </c>
      <c r="L14" s="4">
        <v>164</v>
      </c>
      <c r="M14" s="4">
        <v>172</v>
      </c>
      <c r="N14" s="4">
        <v>164</v>
      </c>
      <c r="O14" s="4">
        <v>168</v>
      </c>
      <c r="P14" s="4">
        <v>168</v>
      </c>
      <c r="Q14" s="4">
        <v>164</v>
      </c>
      <c r="R14" s="4">
        <v>168</v>
      </c>
      <c r="S14" s="4">
        <v>168</v>
      </c>
      <c r="T14" s="4" t="s">
        <v>41</v>
      </c>
      <c r="U14" s="4" t="s">
        <v>41</v>
      </c>
      <c r="V14" s="4" t="s">
        <v>41</v>
      </c>
      <c r="W14" s="4" t="s">
        <v>41</v>
      </c>
      <c r="X14" s="4" t="s">
        <v>41</v>
      </c>
      <c r="Y14" s="4" t="s">
        <v>41</v>
      </c>
      <c r="Z14" s="4" t="s">
        <v>41</v>
      </c>
      <c r="AA14" s="4" t="s">
        <v>41</v>
      </c>
      <c r="AB14" s="4" t="s">
        <v>41</v>
      </c>
      <c r="AC14" s="4" t="s">
        <v>41</v>
      </c>
      <c r="AD14" s="4" t="s">
        <v>41</v>
      </c>
      <c r="AE14" s="4" t="s">
        <v>41</v>
      </c>
      <c r="AF14" s="4" t="s">
        <v>41</v>
      </c>
      <c r="AG14" s="4" t="s">
        <v>41</v>
      </c>
      <c r="AH14" s="4">
        <f>SUBTOTAL(2,L14:AG14)</f>
        <v>8</v>
      </c>
      <c r="AI14" s="17">
        <v>167.2</v>
      </c>
      <c r="AJ14" s="17">
        <f>AI14-AI13</f>
        <v>32</v>
      </c>
      <c r="AK14" s="5">
        <f>AJ14/AI13</f>
        <v>0.23668639053254439</v>
      </c>
    </row>
    <row r="15" spans="1:37" x14ac:dyDescent="0.2">
      <c r="A15" s="44">
        <v>42610</v>
      </c>
      <c r="B15" s="45" t="s">
        <v>80</v>
      </c>
      <c r="C15" s="46" t="s">
        <v>81</v>
      </c>
      <c r="D15" s="46" t="s">
        <v>174</v>
      </c>
      <c r="E15" s="46" t="s">
        <v>125</v>
      </c>
      <c r="F15" s="46" t="s">
        <v>44</v>
      </c>
      <c r="G15" s="47">
        <v>1E-3</v>
      </c>
      <c r="H15">
        <v>49</v>
      </c>
      <c r="I15">
        <v>1</v>
      </c>
      <c r="J15" s="18">
        <v>136</v>
      </c>
      <c r="K15" s="18">
        <v>140</v>
      </c>
      <c r="L15" s="18">
        <v>128</v>
      </c>
      <c r="M15" s="18">
        <v>140</v>
      </c>
      <c r="N15" s="18">
        <v>148</v>
      </c>
      <c r="O15" s="18">
        <v>152</v>
      </c>
      <c r="P15" s="18">
        <v>144</v>
      </c>
      <c r="Q15" s="18">
        <v>136</v>
      </c>
      <c r="R15" s="18">
        <v>144</v>
      </c>
      <c r="S15" s="18">
        <v>132</v>
      </c>
      <c r="T15" s="18">
        <v>132</v>
      </c>
      <c r="U15" s="18">
        <v>136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>
        <f>SUBTOTAL(2,L15:AG15)</f>
        <v>10</v>
      </c>
      <c r="AI15" s="23">
        <f>AVERAGE(J15:U15)</f>
        <v>139</v>
      </c>
      <c r="AJ15" s="23"/>
      <c r="AK15" s="112"/>
    </row>
    <row r="16" spans="1:37" x14ac:dyDescent="0.2">
      <c r="A16" s="48">
        <v>42610</v>
      </c>
      <c r="B16" s="49" t="s">
        <v>80</v>
      </c>
      <c r="C16" s="50" t="s">
        <v>81</v>
      </c>
      <c r="D16" s="50" t="s">
        <v>174</v>
      </c>
      <c r="E16" s="50" t="s">
        <v>125</v>
      </c>
      <c r="F16" s="50" t="s">
        <v>169</v>
      </c>
      <c r="G16" s="28" t="s">
        <v>46</v>
      </c>
      <c r="H16" s="4">
        <v>49</v>
      </c>
      <c r="I16" s="4">
        <v>1</v>
      </c>
      <c r="J16" s="25">
        <v>152</v>
      </c>
      <c r="K16" s="25">
        <v>148</v>
      </c>
      <c r="L16" s="25">
        <v>148</v>
      </c>
      <c r="M16" s="25">
        <v>148</v>
      </c>
      <c r="N16" s="25">
        <v>144</v>
      </c>
      <c r="O16" s="25">
        <v>172</v>
      </c>
      <c r="P16" s="25">
        <v>144</v>
      </c>
      <c r="Q16" s="25">
        <v>160</v>
      </c>
      <c r="R16" s="25">
        <v>172</v>
      </c>
      <c r="S16" s="25">
        <v>140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>
        <f>SUBTOTAL(2,L16:AG16)</f>
        <v>8</v>
      </c>
      <c r="AI16" s="30">
        <f>AVERAGE(J16:S16)</f>
        <v>152.80000000000001</v>
      </c>
      <c r="AJ16" s="30">
        <f>AI16-AI15</f>
        <v>13.800000000000011</v>
      </c>
      <c r="AK16" s="31">
        <f>AJ16/AI15</f>
        <v>9.9280575539568428E-2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AO23" sqref="AO23"/>
    </sheetView>
  </sheetViews>
  <sheetFormatPr baseColWidth="10" defaultRowHeight="16" x14ac:dyDescent="0.2"/>
  <cols>
    <col min="3" max="3" width="7.83203125" bestFit="1" customWidth="1"/>
    <col min="4" max="4" width="15.5" bestFit="1" customWidth="1"/>
    <col min="6" max="6" width="27.1640625" bestFit="1" customWidth="1"/>
    <col min="7" max="7" width="14.5" bestFit="1" customWidth="1"/>
    <col min="8" max="8" width="20.83203125" bestFit="1" customWidth="1"/>
    <col min="9" max="9" width="21.6640625" bestFit="1" customWidth="1"/>
    <col min="10" max="10" width="26.33203125" bestFit="1" customWidth="1"/>
    <col min="35" max="35" width="15.1640625" bestFit="1" customWidth="1"/>
    <col min="36" max="36" width="22" bestFit="1" customWidth="1"/>
    <col min="37" max="37" width="22.33203125" bestFit="1" customWidth="1"/>
  </cols>
  <sheetData>
    <row r="1" spans="1:37" s="11" customForma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157</v>
      </c>
      <c r="AG1" s="11" t="s">
        <v>33</v>
      </c>
      <c r="AH1" s="11" t="s">
        <v>34</v>
      </c>
      <c r="AI1" s="11" t="s">
        <v>158</v>
      </c>
      <c r="AJ1" s="102" t="s">
        <v>36</v>
      </c>
    </row>
    <row r="2" spans="1:37" x14ac:dyDescent="0.2">
      <c r="A2" s="59">
        <v>42838</v>
      </c>
      <c r="B2" s="45"/>
      <c r="C2" s="18"/>
      <c r="D2" s="18" t="s">
        <v>38</v>
      </c>
      <c r="E2" t="s">
        <v>39</v>
      </c>
      <c r="F2" s="18" t="s">
        <v>152</v>
      </c>
      <c r="G2" s="18" t="s">
        <v>153</v>
      </c>
      <c r="H2">
        <v>172</v>
      </c>
      <c r="I2">
        <v>172</v>
      </c>
      <c r="J2">
        <v>168</v>
      </c>
      <c r="K2">
        <v>164</v>
      </c>
      <c r="L2">
        <v>172</v>
      </c>
      <c r="M2">
        <v>168</v>
      </c>
      <c r="N2">
        <v>168</v>
      </c>
      <c r="O2">
        <v>164</v>
      </c>
      <c r="P2">
        <v>168</v>
      </c>
      <c r="Q2">
        <v>172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>
        <v>10</v>
      </c>
      <c r="AH2" s="7">
        <f>AVERAGE(H2:AE2)</f>
        <v>168.8</v>
      </c>
      <c r="AJ2" s="2"/>
    </row>
    <row r="3" spans="1:37" x14ac:dyDescent="0.2">
      <c r="A3" s="61">
        <v>42838</v>
      </c>
      <c r="B3" s="49"/>
      <c r="C3" s="25"/>
      <c r="D3" s="25" t="s">
        <v>38</v>
      </c>
      <c r="E3" s="4" t="s">
        <v>39</v>
      </c>
      <c r="F3" s="25" t="s">
        <v>154</v>
      </c>
      <c r="G3" s="25" t="s">
        <v>155</v>
      </c>
      <c r="H3" s="4">
        <v>192</v>
      </c>
      <c r="I3" s="4">
        <v>184</v>
      </c>
      <c r="J3" s="4">
        <v>188</v>
      </c>
      <c r="K3" s="4">
        <v>188</v>
      </c>
      <c r="L3" s="4">
        <v>196</v>
      </c>
      <c r="M3" s="4">
        <v>196</v>
      </c>
      <c r="N3" s="4">
        <v>196</v>
      </c>
      <c r="O3" s="4">
        <v>192</v>
      </c>
      <c r="P3" s="4"/>
      <c r="Q3" s="4"/>
      <c r="R3" s="4"/>
      <c r="S3" s="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>
        <v>8</v>
      </c>
      <c r="AG3" s="4"/>
      <c r="AH3" s="17">
        <f t="shared" ref="AH3:AH13" si="0">AVERAGE(H3:AE3)</f>
        <v>191.5</v>
      </c>
      <c r="AI3" s="17">
        <f>AH3-AH2</f>
        <v>22.699999999999989</v>
      </c>
      <c r="AJ3" s="6">
        <f>AI3/AH2</f>
        <v>0.13447867298578192</v>
      </c>
    </row>
    <row r="4" spans="1:37" x14ac:dyDescent="0.2">
      <c r="A4" s="59">
        <v>42838</v>
      </c>
      <c r="B4" s="45" t="s">
        <v>61</v>
      </c>
      <c r="C4" s="18" t="s">
        <v>62</v>
      </c>
      <c r="D4" s="18" t="s">
        <v>113</v>
      </c>
      <c r="E4" t="s">
        <v>49</v>
      </c>
      <c r="F4" s="18" t="s">
        <v>152</v>
      </c>
      <c r="G4" s="18" t="s">
        <v>153</v>
      </c>
      <c r="H4">
        <v>144</v>
      </c>
      <c r="I4">
        <v>144</v>
      </c>
      <c r="J4">
        <v>140</v>
      </c>
      <c r="K4">
        <v>152</v>
      </c>
      <c r="L4">
        <v>140</v>
      </c>
      <c r="M4">
        <v>136</v>
      </c>
      <c r="N4">
        <v>136</v>
      </c>
      <c r="O4">
        <v>140</v>
      </c>
      <c r="P4">
        <v>136</v>
      </c>
      <c r="Q4">
        <v>136</v>
      </c>
      <c r="R4">
        <v>140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>
        <v>11</v>
      </c>
      <c r="AH4" s="7">
        <f t="shared" si="0"/>
        <v>140.36363636363637</v>
      </c>
      <c r="AI4" s="7"/>
      <c r="AJ4" s="2"/>
    </row>
    <row r="5" spans="1:37" x14ac:dyDescent="0.2">
      <c r="A5" s="61">
        <v>42838</v>
      </c>
      <c r="B5" s="49" t="s">
        <v>61</v>
      </c>
      <c r="C5" s="25" t="s">
        <v>62</v>
      </c>
      <c r="D5" s="25" t="s">
        <v>113</v>
      </c>
      <c r="E5" s="4" t="s">
        <v>49</v>
      </c>
      <c r="F5" s="25" t="s">
        <v>154</v>
      </c>
      <c r="G5" s="25" t="s">
        <v>155</v>
      </c>
      <c r="H5" s="4">
        <v>164</v>
      </c>
      <c r="I5" s="4">
        <v>164</v>
      </c>
      <c r="J5" s="4">
        <v>156</v>
      </c>
      <c r="K5" s="4">
        <v>160</v>
      </c>
      <c r="L5" s="4">
        <v>164</v>
      </c>
      <c r="M5" s="4">
        <v>152</v>
      </c>
      <c r="N5" s="4">
        <v>160</v>
      </c>
      <c r="O5" s="4">
        <v>160</v>
      </c>
      <c r="P5" s="4">
        <v>164</v>
      </c>
      <c r="Q5" s="4">
        <v>160</v>
      </c>
      <c r="R5" s="4"/>
      <c r="S5" s="4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>
        <v>10</v>
      </c>
      <c r="AG5" s="4"/>
      <c r="AH5" s="17">
        <f t="shared" si="0"/>
        <v>160.4</v>
      </c>
      <c r="AI5" s="17">
        <f>AH5-AH4</f>
        <v>20.036363636363632</v>
      </c>
      <c r="AJ5" s="6">
        <f>AI5/AH4</f>
        <v>0.14274611398963727</v>
      </c>
    </row>
    <row r="6" spans="1:37" x14ac:dyDescent="0.2">
      <c r="A6" s="59">
        <v>42844</v>
      </c>
      <c r="B6" s="45"/>
      <c r="C6" s="18"/>
      <c r="D6" s="18" t="s">
        <v>38</v>
      </c>
      <c r="E6" t="s">
        <v>52</v>
      </c>
      <c r="F6" s="18" t="s">
        <v>152</v>
      </c>
      <c r="G6" s="18" t="s">
        <v>153</v>
      </c>
      <c r="H6">
        <v>160</v>
      </c>
      <c r="I6">
        <v>156</v>
      </c>
      <c r="J6">
        <v>160</v>
      </c>
      <c r="K6">
        <v>164</v>
      </c>
      <c r="L6">
        <v>164</v>
      </c>
      <c r="M6">
        <v>168</v>
      </c>
      <c r="N6">
        <v>160</v>
      </c>
      <c r="O6">
        <v>156</v>
      </c>
      <c r="P6">
        <v>168</v>
      </c>
      <c r="Q6" s="18"/>
      <c r="R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>
        <v>9</v>
      </c>
      <c r="AH6" s="7">
        <f t="shared" si="0"/>
        <v>161.77777777777777</v>
      </c>
      <c r="AI6" s="7"/>
      <c r="AJ6" s="2"/>
    </row>
    <row r="7" spans="1:37" x14ac:dyDescent="0.2">
      <c r="A7" s="61">
        <v>42844</v>
      </c>
      <c r="B7" s="49"/>
      <c r="C7" s="25"/>
      <c r="D7" s="25" t="s">
        <v>38</v>
      </c>
      <c r="E7" s="4" t="s">
        <v>52</v>
      </c>
      <c r="F7" s="25" t="s">
        <v>154</v>
      </c>
      <c r="G7" s="25" t="s">
        <v>155</v>
      </c>
      <c r="H7" s="4">
        <v>192</v>
      </c>
      <c r="I7" s="4">
        <v>184</v>
      </c>
      <c r="J7" s="4">
        <v>192</v>
      </c>
      <c r="K7" s="4">
        <v>192</v>
      </c>
      <c r="L7" s="4">
        <v>192</v>
      </c>
      <c r="M7" s="4">
        <v>184</v>
      </c>
      <c r="N7" s="4">
        <v>200</v>
      </c>
      <c r="O7" s="4">
        <v>192</v>
      </c>
      <c r="P7" s="4">
        <v>188</v>
      </c>
      <c r="Q7" s="25"/>
      <c r="R7" s="25"/>
      <c r="S7" s="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>
        <v>9</v>
      </c>
      <c r="AG7" s="4"/>
      <c r="AH7" s="17">
        <f t="shared" si="0"/>
        <v>190.66666666666666</v>
      </c>
      <c r="AI7" s="17">
        <f>AH7-AH6</f>
        <v>28.888888888888886</v>
      </c>
      <c r="AJ7" s="6">
        <f>AI7/AH6</f>
        <v>0.17857142857142855</v>
      </c>
    </row>
    <row r="8" spans="1:37" x14ac:dyDescent="0.2">
      <c r="A8" s="59">
        <v>42844</v>
      </c>
      <c r="B8" s="45" t="s">
        <v>61</v>
      </c>
      <c r="C8" s="18" t="s">
        <v>62</v>
      </c>
      <c r="D8" s="18" t="s">
        <v>113</v>
      </c>
      <c r="E8" t="s">
        <v>54</v>
      </c>
      <c r="F8" s="18" t="s">
        <v>152</v>
      </c>
      <c r="G8" s="18" t="s">
        <v>153</v>
      </c>
      <c r="H8">
        <v>132</v>
      </c>
      <c r="I8">
        <v>136</v>
      </c>
      <c r="J8">
        <v>140</v>
      </c>
      <c r="K8">
        <v>124</v>
      </c>
      <c r="L8">
        <v>132</v>
      </c>
      <c r="M8">
        <v>132</v>
      </c>
      <c r="N8">
        <v>128</v>
      </c>
      <c r="O8">
        <v>132</v>
      </c>
      <c r="P8">
        <v>128</v>
      </c>
      <c r="Q8" s="18"/>
      <c r="R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>
        <v>9</v>
      </c>
      <c r="AH8" s="7">
        <f t="shared" si="0"/>
        <v>131.55555555555554</v>
      </c>
      <c r="AI8" s="7"/>
      <c r="AJ8" s="2"/>
    </row>
    <row r="9" spans="1:37" x14ac:dyDescent="0.2">
      <c r="A9" s="61">
        <v>42844</v>
      </c>
      <c r="B9" s="49" t="s">
        <v>61</v>
      </c>
      <c r="C9" s="25" t="s">
        <v>62</v>
      </c>
      <c r="D9" s="25" t="s">
        <v>113</v>
      </c>
      <c r="E9" s="4" t="s">
        <v>54</v>
      </c>
      <c r="F9" s="25" t="s">
        <v>154</v>
      </c>
      <c r="G9" s="25" t="s">
        <v>155</v>
      </c>
      <c r="H9" s="4">
        <v>140</v>
      </c>
      <c r="I9" s="4">
        <v>148</v>
      </c>
      <c r="J9" s="4">
        <v>144</v>
      </c>
      <c r="K9" s="4">
        <v>148</v>
      </c>
      <c r="L9" s="4">
        <v>152</v>
      </c>
      <c r="M9" s="4">
        <v>160</v>
      </c>
      <c r="N9" s="4">
        <v>152</v>
      </c>
      <c r="O9" s="4">
        <v>152</v>
      </c>
      <c r="P9" s="4">
        <v>144</v>
      </c>
      <c r="Q9" s="25"/>
      <c r="R9" s="25"/>
      <c r="S9" s="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>
        <v>9</v>
      </c>
      <c r="AG9" s="4"/>
      <c r="AH9" s="17">
        <f t="shared" si="0"/>
        <v>148.88888888888889</v>
      </c>
      <c r="AI9" s="17">
        <f>AH9-AH8</f>
        <v>17.333333333333343</v>
      </c>
      <c r="AJ9" s="6">
        <f>AI9/AH8</f>
        <v>0.13175675675675685</v>
      </c>
    </row>
    <row r="10" spans="1:37" x14ac:dyDescent="0.2">
      <c r="A10" s="59">
        <v>42844</v>
      </c>
      <c r="B10" s="45"/>
      <c r="C10" s="18"/>
      <c r="D10" s="18" t="s">
        <v>38</v>
      </c>
      <c r="E10" t="s">
        <v>57</v>
      </c>
      <c r="F10" s="18" t="s">
        <v>152</v>
      </c>
      <c r="G10" s="18" t="s">
        <v>153</v>
      </c>
      <c r="H10">
        <v>196</v>
      </c>
      <c r="I10">
        <v>212</v>
      </c>
      <c r="J10">
        <v>216</v>
      </c>
      <c r="K10">
        <v>212</v>
      </c>
      <c r="L10">
        <v>216</v>
      </c>
      <c r="M10">
        <v>216</v>
      </c>
      <c r="N10">
        <v>212</v>
      </c>
      <c r="O10">
        <v>208</v>
      </c>
      <c r="P10" s="18"/>
      <c r="Q10" s="18"/>
      <c r="R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v>8</v>
      </c>
      <c r="AH10" s="7">
        <f t="shared" si="0"/>
        <v>211</v>
      </c>
      <c r="AI10" s="7"/>
      <c r="AJ10" s="2"/>
    </row>
    <row r="11" spans="1:37" x14ac:dyDescent="0.2">
      <c r="A11" s="61">
        <v>42844</v>
      </c>
      <c r="B11" s="49"/>
      <c r="C11" s="25"/>
      <c r="D11" s="25" t="s">
        <v>38</v>
      </c>
      <c r="E11" s="4" t="s">
        <v>57</v>
      </c>
      <c r="F11" s="25" t="s">
        <v>154</v>
      </c>
      <c r="G11" s="25" t="s">
        <v>155</v>
      </c>
      <c r="H11" s="4">
        <v>236</v>
      </c>
      <c r="I11" s="4">
        <v>224</v>
      </c>
      <c r="J11" s="4">
        <v>220</v>
      </c>
      <c r="K11" s="4">
        <v>232</v>
      </c>
      <c r="L11" s="4">
        <v>228</v>
      </c>
      <c r="M11" s="4">
        <v>228</v>
      </c>
      <c r="N11" s="4"/>
      <c r="O11" s="4"/>
      <c r="P11" s="25"/>
      <c r="Q11" s="25"/>
      <c r="R11" s="25"/>
      <c r="S11" s="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>
        <v>6</v>
      </c>
      <c r="AG11" s="4"/>
      <c r="AH11" s="17">
        <f t="shared" si="0"/>
        <v>228</v>
      </c>
      <c r="AI11" s="17">
        <f>AH11-AH10</f>
        <v>17</v>
      </c>
      <c r="AJ11" s="6">
        <f>AI11/AH10</f>
        <v>8.0568720379146919E-2</v>
      </c>
    </row>
    <row r="12" spans="1:37" x14ac:dyDescent="0.2">
      <c r="A12" s="59">
        <v>42844</v>
      </c>
      <c r="B12" s="45" t="s">
        <v>61</v>
      </c>
      <c r="C12" s="18" t="s">
        <v>62</v>
      </c>
      <c r="D12" s="18" t="s">
        <v>113</v>
      </c>
      <c r="E12" t="s">
        <v>60</v>
      </c>
      <c r="F12" s="18" t="s">
        <v>152</v>
      </c>
      <c r="G12" s="18" t="s">
        <v>153</v>
      </c>
      <c r="H12">
        <v>148</v>
      </c>
      <c r="I12">
        <v>152</v>
      </c>
      <c r="J12">
        <v>148</v>
      </c>
      <c r="K12">
        <v>152</v>
      </c>
      <c r="L12">
        <v>156</v>
      </c>
      <c r="M12">
        <v>148</v>
      </c>
      <c r="N12">
        <v>160</v>
      </c>
      <c r="O12">
        <v>168</v>
      </c>
      <c r="P12" s="18"/>
      <c r="Q12" s="18"/>
      <c r="R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>
        <v>8</v>
      </c>
      <c r="AH12" s="7">
        <f t="shared" si="0"/>
        <v>154</v>
      </c>
      <c r="AI12" s="7"/>
      <c r="AJ12" s="2"/>
    </row>
    <row r="13" spans="1:37" x14ac:dyDescent="0.2">
      <c r="A13" s="61">
        <v>42844</v>
      </c>
      <c r="B13" s="49" t="s">
        <v>61</v>
      </c>
      <c r="C13" s="25" t="s">
        <v>62</v>
      </c>
      <c r="D13" s="25" t="s">
        <v>113</v>
      </c>
      <c r="E13" s="4" t="s">
        <v>60</v>
      </c>
      <c r="F13" s="25" t="s">
        <v>154</v>
      </c>
      <c r="G13" s="25" t="s">
        <v>155</v>
      </c>
      <c r="H13" s="4">
        <v>180</v>
      </c>
      <c r="I13" s="4">
        <v>192</v>
      </c>
      <c r="J13" s="4">
        <v>192</v>
      </c>
      <c r="K13" s="4">
        <v>192</v>
      </c>
      <c r="L13" s="4">
        <v>184</v>
      </c>
      <c r="M13" s="4">
        <v>184</v>
      </c>
      <c r="N13" s="4">
        <v>188</v>
      </c>
      <c r="O13" s="4"/>
      <c r="P13" s="25"/>
      <c r="Q13" s="25"/>
      <c r="R13" s="25"/>
      <c r="S13" s="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>
        <v>7</v>
      </c>
      <c r="AG13" s="4"/>
      <c r="AH13" s="17">
        <f t="shared" si="0"/>
        <v>187.42857142857142</v>
      </c>
      <c r="AI13" s="17">
        <f>AH13-AH12</f>
        <v>33.428571428571416</v>
      </c>
      <c r="AJ13" s="6">
        <f>AI13/AH12</f>
        <v>0.21706864564007414</v>
      </c>
    </row>
    <row r="15" spans="1:37" x14ac:dyDescent="0.2">
      <c r="A15" s="113" t="s">
        <v>159</v>
      </c>
      <c r="B15" s="114" t="s">
        <v>1</v>
      </c>
      <c r="C15" s="114" t="s">
        <v>2</v>
      </c>
      <c r="D15" s="114" t="s">
        <v>3</v>
      </c>
      <c r="E15" s="114" t="s">
        <v>4</v>
      </c>
      <c r="F15" s="114" t="s">
        <v>161</v>
      </c>
      <c r="G15" s="114" t="s">
        <v>6</v>
      </c>
      <c r="H15" s="115" t="s">
        <v>167</v>
      </c>
      <c r="I15" s="115" t="s">
        <v>168</v>
      </c>
      <c r="J15" s="114" t="s">
        <v>162</v>
      </c>
      <c r="K15" s="114">
        <v>2</v>
      </c>
      <c r="L15" s="114">
        <v>3</v>
      </c>
      <c r="M15" s="114">
        <v>4</v>
      </c>
      <c r="N15" s="114">
        <v>5</v>
      </c>
      <c r="O15" s="114">
        <v>6</v>
      </c>
      <c r="P15" s="114">
        <v>7</v>
      </c>
      <c r="Q15" s="114">
        <v>8</v>
      </c>
      <c r="R15" s="114">
        <v>9</v>
      </c>
      <c r="S15" s="114">
        <v>10</v>
      </c>
      <c r="T15" s="114">
        <v>11</v>
      </c>
      <c r="U15" s="114">
        <v>12</v>
      </c>
      <c r="V15" s="114">
        <v>13</v>
      </c>
      <c r="W15" s="114">
        <v>14</v>
      </c>
      <c r="X15" s="114">
        <v>15</v>
      </c>
      <c r="Y15" s="114">
        <v>16</v>
      </c>
      <c r="Z15" s="114">
        <v>17</v>
      </c>
      <c r="AA15" s="114">
        <v>18</v>
      </c>
      <c r="AB15" s="114">
        <v>19</v>
      </c>
      <c r="AC15" s="114">
        <v>20</v>
      </c>
      <c r="AD15" s="114">
        <v>21</v>
      </c>
      <c r="AE15" s="114">
        <v>22</v>
      </c>
      <c r="AF15" s="114">
        <v>23</v>
      </c>
      <c r="AG15" s="114">
        <v>24</v>
      </c>
      <c r="AH15" s="114" t="s">
        <v>157</v>
      </c>
      <c r="AI15" s="135" t="s">
        <v>166</v>
      </c>
      <c r="AJ15" s="135" t="s">
        <v>35</v>
      </c>
      <c r="AK15" s="136" t="s">
        <v>36</v>
      </c>
    </row>
    <row r="16" spans="1:37" x14ac:dyDescent="0.2">
      <c r="A16" s="117">
        <v>42940</v>
      </c>
      <c r="B16" s="75" t="s">
        <v>61</v>
      </c>
      <c r="C16" s="75" t="s">
        <v>126</v>
      </c>
      <c r="D16" s="75" t="s">
        <v>165</v>
      </c>
      <c r="E16" s="75" t="s">
        <v>52</v>
      </c>
      <c r="F16" s="118" t="s">
        <v>169</v>
      </c>
      <c r="G16" s="118" t="s">
        <v>108</v>
      </c>
      <c r="H16" s="119">
        <v>1</v>
      </c>
      <c r="I16" s="119">
        <v>4</v>
      </c>
      <c r="J16" s="132">
        <v>196</v>
      </c>
      <c r="K16" s="132">
        <v>188</v>
      </c>
      <c r="L16" s="132">
        <v>196</v>
      </c>
      <c r="M16" s="132">
        <v>196</v>
      </c>
      <c r="N16" s="132">
        <v>180</v>
      </c>
      <c r="O16" s="132">
        <v>176</v>
      </c>
      <c r="P16" s="132">
        <v>192</v>
      </c>
      <c r="Q16" s="132">
        <v>180</v>
      </c>
      <c r="R16" s="75">
        <v>192</v>
      </c>
      <c r="S16" s="75">
        <v>200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>
        <v>10</v>
      </c>
      <c r="AI16" s="121">
        <v>189.6</v>
      </c>
      <c r="AJ16" s="121">
        <v>15.6</v>
      </c>
      <c r="AK16" s="116">
        <v>0.09</v>
      </c>
    </row>
    <row r="17" spans="1:42" x14ac:dyDescent="0.2">
      <c r="A17" s="122">
        <v>42940</v>
      </c>
      <c r="B17" s="120" t="s">
        <v>61</v>
      </c>
      <c r="C17" s="120" t="s">
        <v>126</v>
      </c>
      <c r="D17" s="120" t="s">
        <v>165</v>
      </c>
      <c r="E17" s="120" t="s">
        <v>52</v>
      </c>
      <c r="F17" s="123" t="s">
        <v>44</v>
      </c>
      <c r="G17" s="124">
        <v>1E-3</v>
      </c>
      <c r="H17" s="125">
        <v>1</v>
      </c>
      <c r="I17" s="125">
        <v>4</v>
      </c>
      <c r="J17" s="120">
        <v>180</v>
      </c>
      <c r="K17" s="120">
        <v>176</v>
      </c>
      <c r="L17" s="120">
        <v>176</v>
      </c>
      <c r="M17" s="120">
        <v>184</v>
      </c>
      <c r="N17" s="120">
        <v>172</v>
      </c>
      <c r="O17" s="120">
        <v>164</v>
      </c>
      <c r="P17" s="120">
        <v>176</v>
      </c>
      <c r="Q17" s="120">
        <v>172</v>
      </c>
      <c r="R17" s="120">
        <v>168</v>
      </c>
      <c r="S17" s="120">
        <v>172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>
        <v>10</v>
      </c>
      <c r="AI17" s="126">
        <v>174</v>
      </c>
      <c r="AJ17" s="120"/>
      <c r="AK17" s="127"/>
    </row>
    <row r="18" spans="1:42" x14ac:dyDescent="0.2">
      <c r="A18" s="128">
        <v>42944</v>
      </c>
      <c r="B18" s="75" t="s">
        <v>61</v>
      </c>
      <c r="C18" s="75" t="s">
        <v>126</v>
      </c>
      <c r="D18" s="75" t="s">
        <v>165</v>
      </c>
      <c r="E18" s="75" t="s">
        <v>39</v>
      </c>
      <c r="F18" s="129" t="s">
        <v>169</v>
      </c>
      <c r="G18" s="129" t="s">
        <v>108</v>
      </c>
      <c r="H18" s="119">
        <v>1</v>
      </c>
      <c r="I18" s="119">
        <v>4</v>
      </c>
      <c r="J18" s="129">
        <v>160</v>
      </c>
      <c r="K18" s="129">
        <v>176</v>
      </c>
      <c r="L18" s="129">
        <v>164</v>
      </c>
      <c r="M18" s="129">
        <v>180</v>
      </c>
      <c r="N18" s="129">
        <v>180</v>
      </c>
      <c r="O18" s="129">
        <v>172</v>
      </c>
      <c r="P18" s="129">
        <v>164</v>
      </c>
      <c r="Q18" s="129">
        <v>164</v>
      </c>
      <c r="R18" s="129"/>
      <c r="S18" s="129"/>
      <c r="T18" s="129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>
        <v>8</v>
      </c>
      <c r="AI18" s="121">
        <v>170</v>
      </c>
      <c r="AJ18" s="121">
        <v>25.2</v>
      </c>
      <c r="AK18" s="116">
        <v>0.17</v>
      </c>
    </row>
    <row r="19" spans="1:42" x14ac:dyDescent="0.2">
      <c r="A19" s="130">
        <v>42944</v>
      </c>
      <c r="B19" s="120" t="s">
        <v>61</v>
      </c>
      <c r="C19" s="120" t="s">
        <v>126</v>
      </c>
      <c r="D19" s="120" t="s">
        <v>165</v>
      </c>
      <c r="E19" s="120" t="s">
        <v>39</v>
      </c>
      <c r="F19" s="55" t="s">
        <v>44</v>
      </c>
      <c r="G19" s="131">
        <v>1E-3</v>
      </c>
      <c r="H19" s="125">
        <v>1</v>
      </c>
      <c r="I19" s="125">
        <v>4</v>
      </c>
      <c r="J19" s="55">
        <v>152</v>
      </c>
      <c r="K19" s="55">
        <v>152</v>
      </c>
      <c r="L19" s="55">
        <v>144</v>
      </c>
      <c r="M19" s="55">
        <v>156</v>
      </c>
      <c r="N19" s="55">
        <v>144</v>
      </c>
      <c r="O19" s="55">
        <v>136</v>
      </c>
      <c r="P19" s="55">
        <v>148</v>
      </c>
      <c r="Q19" s="55">
        <v>140</v>
      </c>
      <c r="R19" s="55">
        <v>140</v>
      </c>
      <c r="S19" s="55">
        <v>136</v>
      </c>
      <c r="T19" s="55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>
        <v>10</v>
      </c>
      <c r="AI19" s="126">
        <v>144.80000000000001</v>
      </c>
      <c r="AJ19" s="120"/>
      <c r="AK19" s="127"/>
    </row>
    <row r="20" spans="1:42" x14ac:dyDescent="0.2">
      <c r="A20" s="128">
        <v>42944</v>
      </c>
      <c r="B20" s="75" t="s">
        <v>61</v>
      </c>
      <c r="C20" s="75" t="s">
        <v>126</v>
      </c>
      <c r="D20" s="75" t="s">
        <v>165</v>
      </c>
      <c r="E20" s="75" t="s">
        <v>49</v>
      </c>
      <c r="F20" s="129" t="s">
        <v>169</v>
      </c>
      <c r="G20" s="129" t="s">
        <v>108</v>
      </c>
      <c r="H20" s="119">
        <v>1</v>
      </c>
      <c r="I20" s="119">
        <v>4</v>
      </c>
      <c r="J20" s="129">
        <v>192</v>
      </c>
      <c r="K20" s="129">
        <v>212</v>
      </c>
      <c r="L20" s="129">
        <v>216</v>
      </c>
      <c r="M20" s="129">
        <v>200</v>
      </c>
      <c r="N20" s="129">
        <v>200</v>
      </c>
      <c r="O20" s="129">
        <v>208</v>
      </c>
      <c r="P20" s="129">
        <v>188</v>
      </c>
      <c r="Q20" s="129">
        <v>216</v>
      </c>
      <c r="R20" s="129">
        <v>196</v>
      </c>
      <c r="S20" s="129"/>
      <c r="T20" s="129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>
        <v>9</v>
      </c>
      <c r="AI20" s="121">
        <v>203.11</v>
      </c>
      <c r="AJ20" s="121">
        <v>21.78</v>
      </c>
      <c r="AK20" s="116">
        <v>0.12</v>
      </c>
    </row>
    <row r="21" spans="1:42" x14ac:dyDescent="0.2">
      <c r="A21" s="130">
        <v>42944</v>
      </c>
      <c r="B21" s="120" t="s">
        <v>61</v>
      </c>
      <c r="C21" s="120" t="s">
        <v>126</v>
      </c>
      <c r="D21" s="120" t="s">
        <v>165</v>
      </c>
      <c r="E21" s="120" t="s">
        <v>49</v>
      </c>
      <c r="F21" s="55" t="s">
        <v>44</v>
      </c>
      <c r="G21" s="131">
        <v>1E-3</v>
      </c>
      <c r="H21" s="125">
        <v>1</v>
      </c>
      <c r="I21" s="125">
        <v>4</v>
      </c>
      <c r="J21" s="55">
        <v>188</v>
      </c>
      <c r="K21" s="55">
        <v>188</v>
      </c>
      <c r="L21" s="55">
        <v>184</v>
      </c>
      <c r="M21" s="55">
        <v>184</v>
      </c>
      <c r="N21" s="55">
        <v>188</v>
      </c>
      <c r="O21" s="55">
        <v>176</v>
      </c>
      <c r="P21" s="55">
        <v>172</v>
      </c>
      <c r="Q21" s="55">
        <v>184</v>
      </c>
      <c r="R21" s="55">
        <v>168</v>
      </c>
      <c r="S21" s="55"/>
      <c r="T21" s="55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>
        <v>9</v>
      </c>
      <c r="AI21" s="126">
        <v>181.33</v>
      </c>
      <c r="AJ21" s="120"/>
      <c r="AK21" s="127"/>
    </row>
    <row r="22" spans="1:42" x14ac:dyDescent="0.2">
      <c r="A22" s="128">
        <v>42944</v>
      </c>
      <c r="B22" s="75" t="s">
        <v>61</v>
      </c>
      <c r="C22" s="75" t="s">
        <v>126</v>
      </c>
      <c r="D22" s="75" t="s">
        <v>165</v>
      </c>
      <c r="E22" s="75" t="s">
        <v>54</v>
      </c>
      <c r="F22" s="129" t="s">
        <v>169</v>
      </c>
      <c r="G22" s="129" t="s">
        <v>108</v>
      </c>
      <c r="H22" s="119">
        <v>1</v>
      </c>
      <c r="I22" s="119">
        <v>4</v>
      </c>
      <c r="J22" s="129">
        <v>200</v>
      </c>
      <c r="K22" s="129">
        <v>192</v>
      </c>
      <c r="L22" s="129">
        <v>188</v>
      </c>
      <c r="M22" s="129">
        <v>192</v>
      </c>
      <c r="N22" s="129">
        <v>200</v>
      </c>
      <c r="O22" s="129">
        <v>180</v>
      </c>
      <c r="P22" s="129">
        <v>176</v>
      </c>
      <c r="Q22" s="129">
        <v>192</v>
      </c>
      <c r="R22" s="129">
        <v>192</v>
      </c>
      <c r="S22" s="129">
        <v>176</v>
      </c>
      <c r="T22" s="129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>
        <v>10</v>
      </c>
      <c r="AI22" s="121">
        <v>188.8</v>
      </c>
      <c r="AJ22" s="121">
        <v>9.1999999999999993</v>
      </c>
      <c r="AK22" s="116">
        <v>0.05</v>
      </c>
    </row>
    <row r="23" spans="1:42" x14ac:dyDescent="0.2">
      <c r="A23" s="130">
        <v>42944</v>
      </c>
      <c r="B23" s="120" t="s">
        <v>61</v>
      </c>
      <c r="C23" s="120" t="s">
        <v>126</v>
      </c>
      <c r="D23" s="120" t="s">
        <v>165</v>
      </c>
      <c r="E23" s="120" t="s">
        <v>54</v>
      </c>
      <c r="F23" s="55" t="s">
        <v>44</v>
      </c>
      <c r="G23" s="131">
        <v>1E-3</v>
      </c>
      <c r="H23" s="125">
        <v>1</v>
      </c>
      <c r="I23" s="125">
        <v>4</v>
      </c>
      <c r="J23" s="55">
        <v>196</v>
      </c>
      <c r="K23" s="55">
        <v>188</v>
      </c>
      <c r="L23" s="55">
        <v>180</v>
      </c>
      <c r="M23" s="55">
        <v>176</v>
      </c>
      <c r="N23" s="55">
        <v>172</v>
      </c>
      <c r="O23" s="55">
        <v>172</v>
      </c>
      <c r="P23" s="55">
        <v>180</v>
      </c>
      <c r="Q23" s="55">
        <v>180</v>
      </c>
      <c r="R23" s="55">
        <v>172</v>
      </c>
      <c r="S23" s="55">
        <v>180</v>
      </c>
      <c r="T23" s="55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>
        <v>10</v>
      </c>
      <c r="AI23" s="126">
        <v>179.6</v>
      </c>
      <c r="AJ23" s="120"/>
      <c r="AK23" s="127"/>
    </row>
    <row r="24" spans="1:42" x14ac:dyDescent="0.2">
      <c r="A24" s="75"/>
      <c r="B24" s="75"/>
      <c r="C24" s="75"/>
      <c r="D24" s="75"/>
      <c r="E24" s="75"/>
      <c r="F24" s="75"/>
      <c r="G24" s="75"/>
      <c r="H24" s="75"/>
      <c r="I24" s="119"/>
      <c r="J24" s="119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42" x14ac:dyDescent="0.2">
      <c r="A25" s="80" t="s">
        <v>159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161</v>
      </c>
      <c r="G25" s="81" t="s">
        <v>6</v>
      </c>
      <c r="H25" s="88" t="s">
        <v>167</v>
      </c>
      <c r="I25" s="88" t="s">
        <v>168</v>
      </c>
      <c r="J25" s="81" t="s">
        <v>162</v>
      </c>
      <c r="K25" s="81">
        <v>2</v>
      </c>
      <c r="L25" s="81">
        <v>3</v>
      </c>
      <c r="M25" s="81">
        <v>4</v>
      </c>
      <c r="N25" s="81">
        <v>5</v>
      </c>
      <c r="O25" s="81">
        <v>6</v>
      </c>
      <c r="P25" s="81">
        <v>7</v>
      </c>
      <c r="Q25" s="81">
        <v>8</v>
      </c>
      <c r="R25" s="81">
        <v>9</v>
      </c>
      <c r="S25" s="81">
        <v>10</v>
      </c>
      <c r="T25" s="81">
        <v>11</v>
      </c>
      <c r="U25" s="81">
        <v>12</v>
      </c>
      <c r="V25" s="81">
        <v>13</v>
      </c>
      <c r="W25" s="81">
        <v>14</v>
      </c>
      <c r="X25" s="81">
        <v>15</v>
      </c>
      <c r="Y25" s="81">
        <v>16</v>
      </c>
      <c r="Z25" s="81">
        <v>17</v>
      </c>
      <c r="AA25" s="81">
        <v>18</v>
      </c>
      <c r="AB25" s="81">
        <v>19</v>
      </c>
      <c r="AC25" s="81">
        <v>20</v>
      </c>
      <c r="AD25" s="81">
        <v>21</v>
      </c>
      <c r="AE25" s="81">
        <v>22</v>
      </c>
      <c r="AF25" s="81">
        <v>23</v>
      </c>
      <c r="AG25" s="81">
        <v>24</v>
      </c>
      <c r="AH25" s="81" t="s">
        <v>157</v>
      </c>
      <c r="AI25" s="133" t="s">
        <v>166</v>
      </c>
      <c r="AJ25" s="133" t="s">
        <v>35</v>
      </c>
      <c r="AK25" s="134" t="s">
        <v>36</v>
      </c>
    </row>
    <row r="26" spans="1:42" x14ac:dyDescent="0.2">
      <c r="A26" s="84">
        <v>42940</v>
      </c>
      <c r="B26" t="s">
        <v>61</v>
      </c>
      <c r="C26" t="s">
        <v>126</v>
      </c>
      <c r="D26" t="s">
        <v>175</v>
      </c>
      <c r="E26" t="s">
        <v>54</v>
      </c>
      <c r="F26" t="s">
        <v>169</v>
      </c>
      <c r="G26" t="s">
        <v>108</v>
      </c>
      <c r="H26" s="15">
        <v>1</v>
      </c>
      <c r="I26" s="15">
        <v>4</v>
      </c>
      <c r="J26" s="89">
        <v>152</v>
      </c>
      <c r="K26" s="89">
        <v>140</v>
      </c>
      <c r="L26" s="89">
        <v>148</v>
      </c>
      <c r="M26" s="89">
        <v>140</v>
      </c>
      <c r="N26" s="89">
        <v>132</v>
      </c>
      <c r="O26" s="89">
        <v>132</v>
      </c>
      <c r="P26" s="89">
        <v>128</v>
      </c>
      <c r="Q26" s="89">
        <v>136</v>
      </c>
      <c r="AH26">
        <v>8</v>
      </c>
      <c r="AI26" s="7">
        <v>138.5</v>
      </c>
      <c r="AJ26" s="7">
        <v>6.5</v>
      </c>
      <c r="AK26" s="2">
        <v>4.924242424242424E-2</v>
      </c>
    </row>
    <row r="27" spans="1:42" x14ac:dyDescent="0.2">
      <c r="A27" s="85">
        <v>42940</v>
      </c>
      <c r="B27" s="4" t="s">
        <v>61</v>
      </c>
      <c r="C27" s="4" t="s">
        <v>126</v>
      </c>
      <c r="D27" s="4" t="s">
        <v>175</v>
      </c>
      <c r="E27" s="4" t="s">
        <v>54</v>
      </c>
      <c r="F27" s="4" t="s">
        <v>44</v>
      </c>
      <c r="G27" s="86">
        <v>1E-3</v>
      </c>
      <c r="H27" s="16">
        <v>1</v>
      </c>
      <c r="I27" s="16">
        <v>4</v>
      </c>
      <c r="J27" s="4">
        <v>132</v>
      </c>
      <c r="K27" s="4">
        <v>128</v>
      </c>
      <c r="L27" s="4">
        <v>136</v>
      </c>
      <c r="M27" s="4">
        <v>140</v>
      </c>
      <c r="N27" s="4">
        <v>136</v>
      </c>
      <c r="O27" s="4">
        <v>128</v>
      </c>
      <c r="P27" s="4">
        <v>124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v>7</v>
      </c>
      <c r="AI27" s="17">
        <v>132</v>
      </c>
      <c r="AJ27" s="4"/>
      <c r="AK27" s="6"/>
    </row>
    <row r="28" spans="1:42" x14ac:dyDescent="0.2">
      <c r="A28" s="62">
        <v>42944</v>
      </c>
      <c r="B28" s="89" t="s">
        <v>61</v>
      </c>
      <c r="C28" s="89" t="s">
        <v>126</v>
      </c>
      <c r="D28" s="89" t="s">
        <v>175</v>
      </c>
      <c r="E28" s="87" t="s">
        <v>63</v>
      </c>
      <c r="F28" s="18" t="s">
        <v>169</v>
      </c>
      <c r="G28" s="18" t="s">
        <v>108</v>
      </c>
      <c r="H28" s="15">
        <v>1</v>
      </c>
      <c r="I28" s="15">
        <v>4</v>
      </c>
      <c r="J28" s="18">
        <v>176</v>
      </c>
      <c r="K28" s="18">
        <v>180</v>
      </c>
      <c r="L28" s="18">
        <v>200</v>
      </c>
      <c r="M28" s="18">
        <v>188</v>
      </c>
      <c r="N28" s="18">
        <v>184</v>
      </c>
      <c r="O28" s="18">
        <v>184</v>
      </c>
      <c r="P28" s="18">
        <v>176</v>
      </c>
      <c r="Q28" s="18">
        <v>184</v>
      </c>
      <c r="R28" s="18">
        <v>176</v>
      </c>
      <c r="S28" s="18"/>
      <c r="T28" s="18"/>
      <c r="AH28" s="89">
        <v>9</v>
      </c>
      <c r="AI28" s="7">
        <v>183.11111111111111</v>
      </c>
      <c r="AJ28" s="7">
        <v>-1.3333333333333428</v>
      </c>
      <c r="AK28" s="2">
        <v>-7.2289156626506529E-3</v>
      </c>
    </row>
    <row r="29" spans="1:42" x14ac:dyDescent="0.2">
      <c r="A29" s="66">
        <v>42944</v>
      </c>
      <c r="B29" s="4" t="s">
        <v>61</v>
      </c>
      <c r="C29" s="4" t="s">
        <v>126</v>
      </c>
      <c r="D29" s="4" t="s">
        <v>175</v>
      </c>
      <c r="E29" s="74" t="s">
        <v>63</v>
      </c>
      <c r="F29" s="25" t="s">
        <v>44</v>
      </c>
      <c r="G29" s="69">
        <v>1E-3</v>
      </c>
      <c r="H29" s="16">
        <v>1</v>
      </c>
      <c r="I29" s="16">
        <v>4</v>
      </c>
      <c r="J29" s="25">
        <v>188</v>
      </c>
      <c r="K29" s="25">
        <v>176</v>
      </c>
      <c r="L29" s="25">
        <v>200</v>
      </c>
      <c r="M29" s="25">
        <v>196</v>
      </c>
      <c r="N29" s="25">
        <v>192</v>
      </c>
      <c r="O29" s="25">
        <v>184</v>
      </c>
      <c r="P29" s="25">
        <v>168</v>
      </c>
      <c r="Q29" s="25">
        <v>184</v>
      </c>
      <c r="R29" s="25">
        <v>172</v>
      </c>
      <c r="S29" s="25"/>
      <c r="T29" s="2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v>9</v>
      </c>
      <c r="AI29" s="17">
        <v>184.44444444444446</v>
      </c>
      <c r="AJ29" s="4"/>
      <c r="AK29" s="6"/>
    </row>
    <row r="30" spans="1:42" x14ac:dyDescent="0.2">
      <c r="A30" s="62">
        <v>42950</v>
      </c>
      <c r="B30" s="89" t="s">
        <v>61</v>
      </c>
      <c r="C30" s="89" t="s">
        <v>176</v>
      </c>
      <c r="D30" s="89" t="s">
        <v>175</v>
      </c>
      <c r="E30" s="87" t="s">
        <v>65</v>
      </c>
      <c r="F30" s="18" t="s">
        <v>169</v>
      </c>
      <c r="G30" s="18" t="s">
        <v>108</v>
      </c>
      <c r="H30" s="15">
        <v>1</v>
      </c>
      <c r="I30" s="15">
        <v>4</v>
      </c>
      <c r="J30" s="57">
        <v>152</v>
      </c>
      <c r="K30" s="57">
        <v>152</v>
      </c>
      <c r="L30" s="57">
        <v>156</v>
      </c>
      <c r="M30" s="57">
        <v>156</v>
      </c>
      <c r="N30" s="57">
        <v>152</v>
      </c>
      <c r="O30" s="57">
        <v>144</v>
      </c>
      <c r="P30" s="57">
        <v>148</v>
      </c>
      <c r="Q30" s="57">
        <v>144</v>
      </c>
      <c r="R30" s="57">
        <v>148</v>
      </c>
      <c r="S30" s="57">
        <v>152</v>
      </c>
      <c r="T30" s="57">
        <v>144</v>
      </c>
      <c r="U30" s="57">
        <v>140</v>
      </c>
      <c r="AH30" s="89">
        <v>12</v>
      </c>
      <c r="AI30" s="7">
        <v>149</v>
      </c>
      <c r="AJ30" s="7">
        <v>4.1999999999999886</v>
      </c>
      <c r="AK30" s="1">
        <v>2.9005524861878372E-2</v>
      </c>
    </row>
    <row r="31" spans="1:42" x14ac:dyDescent="0.2">
      <c r="A31" s="66">
        <v>42950</v>
      </c>
      <c r="B31" s="4" t="s">
        <v>61</v>
      </c>
      <c r="C31" s="4" t="s">
        <v>177</v>
      </c>
      <c r="D31" s="4" t="s">
        <v>175</v>
      </c>
      <c r="E31" s="74" t="s">
        <v>65</v>
      </c>
      <c r="F31" s="25" t="s">
        <v>44</v>
      </c>
      <c r="G31" s="69">
        <v>1E-3</v>
      </c>
      <c r="H31" s="16">
        <v>1</v>
      </c>
      <c r="I31" s="16">
        <v>4</v>
      </c>
      <c r="J31" s="56">
        <v>152</v>
      </c>
      <c r="K31" s="56">
        <v>140</v>
      </c>
      <c r="L31" s="56">
        <v>152</v>
      </c>
      <c r="M31" s="56">
        <v>144</v>
      </c>
      <c r="N31" s="56">
        <v>148</v>
      </c>
      <c r="O31" s="56">
        <v>140</v>
      </c>
      <c r="P31" s="56">
        <v>144</v>
      </c>
      <c r="Q31" s="56">
        <v>140</v>
      </c>
      <c r="R31" s="56">
        <v>144</v>
      </c>
      <c r="S31" s="56">
        <v>144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v>10</v>
      </c>
      <c r="AI31" s="17">
        <v>144.80000000000001</v>
      </c>
      <c r="AJ31" s="4"/>
      <c r="AK31" s="6"/>
    </row>
    <row r="32" spans="1:42" x14ac:dyDescent="0.2">
      <c r="A32" s="62">
        <v>42950</v>
      </c>
      <c r="B32" s="89" t="s">
        <v>61</v>
      </c>
      <c r="C32" s="89" t="s">
        <v>178</v>
      </c>
      <c r="D32" s="89" t="s">
        <v>175</v>
      </c>
      <c r="E32" s="87" t="s">
        <v>68</v>
      </c>
      <c r="F32" s="18" t="s">
        <v>169</v>
      </c>
      <c r="G32" s="18" t="s">
        <v>108</v>
      </c>
      <c r="H32" s="15">
        <v>1</v>
      </c>
      <c r="I32" s="15">
        <v>4</v>
      </c>
      <c r="J32" s="57">
        <v>160</v>
      </c>
      <c r="K32" s="57">
        <v>164</v>
      </c>
      <c r="L32" s="57">
        <v>164</v>
      </c>
      <c r="M32" s="57">
        <v>156</v>
      </c>
      <c r="N32" s="57">
        <v>148</v>
      </c>
      <c r="AH32" s="89">
        <v>5</v>
      </c>
      <c r="AI32" s="7">
        <v>158.4</v>
      </c>
      <c r="AJ32" s="7">
        <v>4.4000000000000057</v>
      </c>
      <c r="AK32" s="1">
        <v>2.8571428571428609E-2</v>
      </c>
    </row>
    <row r="33" spans="1:37" x14ac:dyDescent="0.2">
      <c r="A33" s="66">
        <v>42950</v>
      </c>
      <c r="B33" s="4" t="s">
        <v>61</v>
      </c>
      <c r="C33" s="4" t="s">
        <v>179</v>
      </c>
      <c r="D33" s="4" t="s">
        <v>175</v>
      </c>
      <c r="E33" s="74" t="s">
        <v>68</v>
      </c>
      <c r="F33" s="25" t="s">
        <v>44</v>
      </c>
      <c r="G33" s="69">
        <v>1E-3</v>
      </c>
      <c r="H33" s="16">
        <v>1</v>
      </c>
      <c r="I33" s="16">
        <v>4</v>
      </c>
      <c r="J33" s="56">
        <v>156</v>
      </c>
      <c r="K33" s="56">
        <v>156</v>
      </c>
      <c r="L33" s="56">
        <v>152</v>
      </c>
      <c r="M33" s="56">
        <v>156</v>
      </c>
      <c r="N33" s="56">
        <v>156</v>
      </c>
      <c r="O33" s="56">
        <v>148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v>6</v>
      </c>
      <c r="AI33" s="17">
        <v>154</v>
      </c>
      <c r="AJ33" s="4"/>
      <c r="AK3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>
      <selection activeCell="AL26" sqref="AL26"/>
    </sheetView>
  </sheetViews>
  <sheetFormatPr baseColWidth="10" defaultRowHeight="16" x14ac:dyDescent="0.2"/>
  <cols>
    <col min="1" max="1" width="16.5" bestFit="1" customWidth="1"/>
    <col min="2" max="2" width="14.1640625" bestFit="1" customWidth="1"/>
    <col min="4" max="4" width="14.33203125" bestFit="1" customWidth="1"/>
    <col min="5" max="5" width="10.83203125" customWidth="1"/>
    <col min="6" max="6" width="27.1640625" bestFit="1" customWidth="1"/>
    <col min="7" max="7" width="26.33203125" customWidth="1"/>
    <col min="8" max="31" width="10.83203125" customWidth="1"/>
    <col min="33" max="33" width="21.5" bestFit="1" customWidth="1"/>
    <col min="34" max="34" width="23.33203125" bestFit="1" customWidth="1"/>
  </cols>
  <sheetData>
    <row r="1" spans="1:34" x14ac:dyDescent="0.2">
      <c r="A1" s="80" t="s">
        <v>159</v>
      </c>
      <c r="B1" s="81" t="s">
        <v>160</v>
      </c>
      <c r="C1" s="81" t="s">
        <v>2</v>
      </c>
      <c r="D1" s="81" t="s">
        <v>3</v>
      </c>
      <c r="E1" s="81" t="s">
        <v>181</v>
      </c>
      <c r="F1" s="81" t="s">
        <v>5</v>
      </c>
      <c r="G1" s="81" t="s">
        <v>162</v>
      </c>
      <c r="H1" s="81">
        <v>2</v>
      </c>
      <c r="I1" s="81">
        <v>3</v>
      </c>
      <c r="J1" s="81">
        <v>4</v>
      </c>
      <c r="K1" s="81">
        <v>5</v>
      </c>
      <c r="L1" s="81">
        <v>6</v>
      </c>
      <c r="M1" s="81">
        <v>7</v>
      </c>
      <c r="N1" s="81">
        <v>8</v>
      </c>
      <c r="O1" s="81">
        <v>9</v>
      </c>
      <c r="P1" s="81">
        <v>10</v>
      </c>
      <c r="Q1" s="81">
        <v>11</v>
      </c>
      <c r="R1" s="81">
        <v>12</v>
      </c>
      <c r="S1" s="81">
        <v>13</v>
      </c>
      <c r="T1" s="81">
        <v>14</v>
      </c>
      <c r="U1" s="81">
        <v>15</v>
      </c>
      <c r="V1" s="81">
        <v>16</v>
      </c>
      <c r="W1" s="81">
        <v>17</v>
      </c>
      <c r="X1" s="81">
        <v>18</v>
      </c>
      <c r="Y1" s="81">
        <v>19</v>
      </c>
      <c r="Z1" s="81">
        <v>20</v>
      </c>
      <c r="AA1" s="81">
        <v>21</v>
      </c>
      <c r="AB1" s="81">
        <v>22</v>
      </c>
      <c r="AC1" s="81">
        <v>23</v>
      </c>
      <c r="AD1" s="81">
        <v>24</v>
      </c>
      <c r="AE1" s="81" t="s">
        <v>157</v>
      </c>
      <c r="AF1" s="11" t="s">
        <v>183</v>
      </c>
      <c r="AG1" s="11" t="s">
        <v>163</v>
      </c>
      <c r="AH1" s="102" t="s">
        <v>164</v>
      </c>
    </row>
    <row r="2" spans="1:34" x14ac:dyDescent="0.2">
      <c r="A2" s="62">
        <v>42914</v>
      </c>
      <c r="B2" t="s">
        <v>156</v>
      </c>
      <c r="D2" t="s">
        <v>38</v>
      </c>
      <c r="E2" t="s">
        <v>39</v>
      </c>
      <c r="F2" t="s">
        <v>40</v>
      </c>
      <c r="G2">
        <v>164</v>
      </c>
      <c r="H2">
        <v>172</v>
      </c>
      <c r="I2">
        <v>168</v>
      </c>
      <c r="J2">
        <v>172</v>
      </c>
      <c r="K2">
        <v>172</v>
      </c>
      <c r="L2">
        <v>160</v>
      </c>
      <c r="M2">
        <v>172</v>
      </c>
      <c r="N2">
        <v>164</v>
      </c>
      <c r="O2">
        <v>168</v>
      </c>
      <c r="AE2">
        <f>SUBTOTAL(2,G2:AD2)</f>
        <v>9</v>
      </c>
      <c r="AF2" s="13">
        <f>AVERAGE(G2:AD2)</f>
        <v>168</v>
      </c>
      <c r="AG2" s="13"/>
      <c r="AH2" s="2"/>
    </row>
    <row r="3" spans="1:34" x14ac:dyDescent="0.2">
      <c r="A3" s="62">
        <v>42914</v>
      </c>
      <c r="B3" t="s">
        <v>156</v>
      </c>
      <c r="C3" t="s">
        <v>126</v>
      </c>
      <c r="D3" t="s">
        <v>180</v>
      </c>
      <c r="E3" t="s">
        <v>39</v>
      </c>
      <c r="F3" t="s">
        <v>40</v>
      </c>
      <c r="G3">
        <v>144</v>
      </c>
      <c r="H3">
        <v>148</v>
      </c>
      <c r="I3">
        <v>148</v>
      </c>
      <c r="J3">
        <v>140</v>
      </c>
      <c r="K3">
        <v>140</v>
      </c>
      <c r="L3">
        <v>140</v>
      </c>
      <c r="M3">
        <v>140</v>
      </c>
      <c r="N3">
        <v>144</v>
      </c>
      <c r="AE3">
        <f t="shared" ref="AE3:AE13" si="0">SUBTOTAL(2,G3:AD3)</f>
        <v>8</v>
      </c>
      <c r="AF3" s="13">
        <f t="shared" ref="AF3:AF13" si="1">AVERAGE(G3:AD3)</f>
        <v>143</v>
      </c>
      <c r="AG3" s="82">
        <f>AF3-AF2</f>
        <v>-25</v>
      </c>
      <c r="AH3" s="83">
        <f>AG3/AF2</f>
        <v>-0.14880952380952381</v>
      </c>
    </row>
    <row r="4" spans="1:34" x14ac:dyDescent="0.2">
      <c r="A4" s="66">
        <v>42914</v>
      </c>
      <c r="B4" s="4" t="s">
        <v>156</v>
      </c>
      <c r="C4" s="4" t="s">
        <v>126</v>
      </c>
      <c r="D4" s="4" t="s">
        <v>165</v>
      </c>
      <c r="E4" s="4" t="s">
        <v>39</v>
      </c>
      <c r="F4" s="4" t="s">
        <v>40</v>
      </c>
      <c r="G4" s="4">
        <v>148</v>
      </c>
      <c r="H4" s="4">
        <v>148</v>
      </c>
      <c r="I4" s="4">
        <v>148</v>
      </c>
      <c r="J4" s="4">
        <v>148</v>
      </c>
      <c r="K4" s="4">
        <v>152</v>
      </c>
      <c r="L4" s="4">
        <v>148</v>
      </c>
      <c r="M4" s="4">
        <v>144</v>
      </c>
      <c r="N4" s="4">
        <v>148</v>
      </c>
      <c r="O4" s="4">
        <v>144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>
        <f t="shared" si="0"/>
        <v>9</v>
      </c>
      <c r="AF4" s="14">
        <f t="shared" si="1"/>
        <v>147.55555555555554</v>
      </c>
      <c r="AG4" s="14">
        <f>AF4-AF2</f>
        <v>-20.444444444444457</v>
      </c>
      <c r="AH4" s="6">
        <f>AG4/AF2</f>
        <v>-0.12169312169312177</v>
      </c>
    </row>
    <row r="5" spans="1:34" x14ac:dyDescent="0.2">
      <c r="A5" s="62">
        <v>42914</v>
      </c>
      <c r="B5" t="s">
        <v>156</v>
      </c>
      <c r="D5" t="s">
        <v>38</v>
      </c>
      <c r="E5" t="s">
        <v>49</v>
      </c>
      <c r="F5" t="s">
        <v>40</v>
      </c>
      <c r="G5">
        <v>164</v>
      </c>
      <c r="H5">
        <v>176</v>
      </c>
      <c r="I5">
        <v>180</v>
      </c>
      <c r="J5">
        <v>172</v>
      </c>
      <c r="K5">
        <v>180</v>
      </c>
      <c r="L5">
        <v>168</v>
      </c>
      <c r="M5">
        <v>164</v>
      </c>
      <c r="N5">
        <v>180</v>
      </c>
      <c r="AE5">
        <f t="shared" si="0"/>
        <v>8</v>
      </c>
      <c r="AF5" s="13">
        <f t="shared" si="1"/>
        <v>173</v>
      </c>
      <c r="AG5" s="82"/>
      <c r="AH5" s="83"/>
    </row>
    <row r="6" spans="1:34" x14ac:dyDescent="0.2">
      <c r="A6" s="62">
        <v>42914</v>
      </c>
      <c r="B6" t="s">
        <v>156</v>
      </c>
      <c r="C6" t="s">
        <v>126</v>
      </c>
      <c r="D6" t="s">
        <v>180</v>
      </c>
      <c r="E6" t="s">
        <v>49</v>
      </c>
      <c r="F6" t="s">
        <v>40</v>
      </c>
      <c r="G6">
        <v>160</v>
      </c>
      <c r="H6">
        <v>152</v>
      </c>
      <c r="I6">
        <v>144</v>
      </c>
      <c r="J6">
        <v>144</v>
      </c>
      <c r="K6">
        <v>148</v>
      </c>
      <c r="L6">
        <v>148</v>
      </c>
      <c r="AE6">
        <f t="shared" si="0"/>
        <v>6</v>
      </c>
      <c r="AF6" s="13">
        <f t="shared" si="1"/>
        <v>149.33333333333334</v>
      </c>
      <c r="AG6" s="13">
        <f>AF6-AF5</f>
        <v>-23.666666666666657</v>
      </c>
      <c r="AH6" s="2">
        <f>AG6/AF5</f>
        <v>-0.13680154142581882</v>
      </c>
    </row>
    <row r="7" spans="1:34" x14ac:dyDescent="0.2">
      <c r="A7" s="66">
        <v>42914</v>
      </c>
      <c r="B7" s="4" t="s">
        <v>156</v>
      </c>
      <c r="C7" s="4" t="s">
        <v>126</v>
      </c>
      <c r="D7" s="4" t="s">
        <v>165</v>
      </c>
      <c r="E7" s="4" t="s">
        <v>49</v>
      </c>
      <c r="F7" s="4" t="s">
        <v>40</v>
      </c>
      <c r="G7" s="4">
        <v>152</v>
      </c>
      <c r="H7" s="4">
        <v>148</v>
      </c>
      <c r="I7" s="4">
        <v>148</v>
      </c>
      <c r="J7" s="4">
        <v>160</v>
      </c>
      <c r="K7" s="4">
        <v>148</v>
      </c>
      <c r="L7" s="4">
        <v>144</v>
      </c>
      <c r="M7" s="4">
        <v>148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>
        <f t="shared" si="0"/>
        <v>7</v>
      </c>
      <c r="AF7" s="14">
        <f t="shared" si="1"/>
        <v>149.71428571428572</v>
      </c>
      <c r="AG7" s="14">
        <f>AF7-AF5</f>
        <v>-23.285714285714278</v>
      </c>
      <c r="AH7" s="6">
        <f>AG7/AF6</f>
        <v>-0.15593112244897953</v>
      </c>
    </row>
    <row r="8" spans="1:34" x14ac:dyDescent="0.2">
      <c r="A8" s="62">
        <v>42916</v>
      </c>
      <c r="B8" t="s">
        <v>156</v>
      </c>
      <c r="D8" t="s">
        <v>38</v>
      </c>
      <c r="E8" t="s">
        <v>52</v>
      </c>
      <c r="F8" t="s">
        <v>40</v>
      </c>
      <c r="G8">
        <v>164</v>
      </c>
      <c r="H8">
        <v>164</v>
      </c>
      <c r="I8">
        <v>160</v>
      </c>
      <c r="J8">
        <v>164</v>
      </c>
      <c r="K8">
        <v>164</v>
      </c>
      <c r="L8">
        <v>168</v>
      </c>
      <c r="M8">
        <v>160</v>
      </c>
      <c r="N8">
        <v>156</v>
      </c>
      <c r="O8">
        <v>164</v>
      </c>
      <c r="AE8">
        <f t="shared" si="0"/>
        <v>9</v>
      </c>
      <c r="AF8" s="82">
        <f t="shared" si="1"/>
        <v>162.66666666666666</v>
      </c>
      <c r="AG8" s="13"/>
      <c r="AH8" s="2"/>
    </row>
    <row r="9" spans="1:34" x14ac:dyDescent="0.2">
      <c r="A9" s="62">
        <v>42916</v>
      </c>
      <c r="B9" t="s">
        <v>156</v>
      </c>
      <c r="C9" t="s">
        <v>126</v>
      </c>
      <c r="D9" t="s">
        <v>180</v>
      </c>
      <c r="E9" t="s">
        <v>52</v>
      </c>
      <c r="F9" t="s">
        <v>40</v>
      </c>
      <c r="G9">
        <v>136</v>
      </c>
      <c r="H9">
        <v>136</v>
      </c>
      <c r="I9">
        <v>132</v>
      </c>
      <c r="J9">
        <v>136</v>
      </c>
      <c r="K9">
        <v>136</v>
      </c>
      <c r="L9">
        <v>136</v>
      </c>
      <c r="M9">
        <v>132</v>
      </c>
      <c r="N9">
        <v>140</v>
      </c>
      <c r="O9">
        <v>132</v>
      </c>
      <c r="AE9">
        <f t="shared" si="0"/>
        <v>9</v>
      </c>
      <c r="AF9" s="82">
        <f t="shared" si="1"/>
        <v>135.11111111111111</v>
      </c>
      <c r="AG9" s="13">
        <f>AF9-AF8</f>
        <v>-27.555555555555543</v>
      </c>
      <c r="AH9" s="2">
        <f>AG9/AF8</f>
        <v>-0.16939890710382507</v>
      </c>
    </row>
    <row r="10" spans="1:34" x14ac:dyDescent="0.2">
      <c r="A10" s="66">
        <v>42916</v>
      </c>
      <c r="B10" s="4" t="s">
        <v>156</v>
      </c>
      <c r="C10" s="4" t="s">
        <v>126</v>
      </c>
      <c r="D10" s="4" t="s">
        <v>165</v>
      </c>
      <c r="E10" s="4" t="s">
        <v>52</v>
      </c>
      <c r="F10" s="4" t="s">
        <v>40</v>
      </c>
      <c r="G10" s="4">
        <v>140</v>
      </c>
      <c r="H10" s="4">
        <v>140</v>
      </c>
      <c r="I10" s="4">
        <v>128</v>
      </c>
      <c r="J10" s="4">
        <v>136</v>
      </c>
      <c r="K10" s="4">
        <v>136</v>
      </c>
      <c r="L10" s="4">
        <v>140</v>
      </c>
      <c r="M10" s="4">
        <v>136</v>
      </c>
      <c r="N10" s="4">
        <v>140</v>
      </c>
      <c r="O10" s="4">
        <v>140</v>
      </c>
      <c r="P10" s="4">
        <v>132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10</v>
      </c>
      <c r="AF10" s="14">
        <f t="shared" si="1"/>
        <v>136.80000000000001</v>
      </c>
      <c r="AG10" s="14">
        <f>AF10-AF8</f>
        <v>-25.866666666666646</v>
      </c>
      <c r="AH10" s="6">
        <f>AG10/AF9</f>
        <v>-0.19144736842105248</v>
      </c>
    </row>
    <row r="11" spans="1:34" x14ac:dyDescent="0.2">
      <c r="A11" s="62">
        <v>42916</v>
      </c>
      <c r="B11" t="s">
        <v>156</v>
      </c>
      <c r="D11" t="s">
        <v>38</v>
      </c>
      <c r="E11" t="s">
        <v>54</v>
      </c>
      <c r="F11" t="s">
        <v>40</v>
      </c>
      <c r="G11">
        <v>160</v>
      </c>
      <c r="H11">
        <v>160</v>
      </c>
      <c r="I11">
        <v>156</v>
      </c>
      <c r="J11">
        <v>160</v>
      </c>
      <c r="K11">
        <v>164</v>
      </c>
      <c r="L11">
        <v>164</v>
      </c>
      <c r="M11">
        <v>160</v>
      </c>
      <c r="N11">
        <v>168</v>
      </c>
      <c r="O11">
        <v>156</v>
      </c>
      <c r="P11">
        <v>164</v>
      </c>
      <c r="AE11">
        <f t="shared" si="0"/>
        <v>10</v>
      </c>
      <c r="AF11" s="82">
        <f t="shared" si="1"/>
        <v>161.19999999999999</v>
      </c>
      <c r="AG11" s="13"/>
      <c r="AH11" s="2"/>
    </row>
    <row r="12" spans="1:34" x14ac:dyDescent="0.2">
      <c r="A12" s="62">
        <v>42916</v>
      </c>
      <c r="B12" t="s">
        <v>156</v>
      </c>
      <c r="C12" t="s">
        <v>126</v>
      </c>
      <c r="D12" t="s">
        <v>180</v>
      </c>
      <c r="E12" t="s">
        <v>54</v>
      </c>
      <c r="F12" t="s">
        <v>40</v>
      </c>
      <c r="G12">
        <v>136</v>
      </c>
      <c r="H12">
        <v>136</v>
      </c>
      <c r="I12">
        <v>136</v>
      </c>
      <c r="J12">
        <v>136</v>
      </c>
      <c r="K12">
        <v>140</v>
      </c>
      <c r="L12">
        <v>136</v>
      </c>
      <c r="M12">
        <v>132</v>
      </c>
      <c r="N12">
        <v>136</v>
      </c>
      <c r="AE12">
        <f t="shared" si="0"/>
        <v>8</v>
      </c>
      <c r="AF12" s="82">
        <f t="shared" si="1"/>
        <v>136</v>
      </c>
      <c r="AG12" s="13">
        <f>AF12-AF11</f>
        <v>-25.199999999999989</v>
      </c>
      <c r="AH12" s="2">
        <f>AG12/AF11</f>
        <v>-0.15632754342431757</v>
      </c>
    </row>
    <row r="13" spans="1:34" x14ac:dyDescent="0.2">
      <c r="A13" s="66">
        <v>42916</v>
      </c>
      <c r="B13" s="4" t="s">
        <v>156</v>
      </c>
      <c r="C13" s="4" t="s">
        <v>126</v>
      </c>
      <c r="D13" s="4" t="s">
        <v>165</v>
      </c>
      <c r="E13" s="4" t="s">
        <v>54</v>
      </c>
      <c r="F13" s="4" t="s">
        <v>40</v>
      </c>
      <c r="G13" s="4">
        <v>128</v>
      </c>
      <c r="H13" s="4">
        <v>132</v>
      </c>
      <c r="I13" s="4">
        <v>136</v>
      </c>
      <c r="J13" s="4">
        <v>132</v>
      </c>
      <c r="K13" s="4">
        <v>136</v>
      </c>
      <c r="L13" s="4">
        <v>132</v>
      </c>
      <c r="M13" s="4">
        <v>136</v>
      </c>
      <c r="N13" s="4">
        <v>136</v>
      </c>
      <c r="O13" s="4">
        <v>124</v>
      </c>
      <c r="P13" s="4">
        <v>136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10</v>
      </c>
      <c r="AF13" s="14">
        <f t="shared" si="1"/>
        <v>132.80000000000001</v>
      </c>
      <c r="AG13" s="14">
        <f>AF13-AF11</f>
        <v>-28.399999999999977</v>
      </c>
      <c r="AH13" s="6">
        <f>AG13/AF12</f>
        <v>-0.20882352941176455</v>
      </c>
    </row>
    <row r="14" spans="1:34" x14ac:dyDescent="0.2">
      <c r="E14" t="s">
        <v>182</v>
      </c>
    </row>
    <row r="18" spans="1:35" x14ac:dyDescent="0.2">
      <c r="A18" s="80" t="s">
        <v>159</v>
      </c>
      <c r="B18" s="81" t="s">
        <v>160</v>
      </c>
      <c r="C18" s="81" t="s">
        <v>2</v>
      </c>
      <c r="D18" s="81" t="s">
        <v>3</v>
      </c>
      <c r="E18" s="81" t="s">
        <v>4</v>
      </c>
      <c r="F18" s="81" t="s">
        <v>161</v>
      </c>
      <c r="G18" s="81" t="s">
        <v>6</v>
      </c>
      <c r="H18" s="81" t="s">
        <v>162</v>
      </c>
      <c r="I18" s="81">
        <v>2</v>
      </c>
      <c r="J18" s="81">
        <v>3</v>
      </c>
      <c r="K18" s="81">
        <v>4</v>
      </c>
      <c r="L18" s="81">
        <v>5</v>
      </c>
      <c r="M18" s="81">
        <v>6</v>
      </c>
      <c r="N18" s="81">
        <v>7</v>
      </c>
      <c r="O18" s="81">
        <v>8</v>
      </c>
      <c r="P18" s="81">
        <v>9</v>
      </c>
      <c r="Q18" s="81">
        <v>10</v>
      </c>
      <c r="R18" s="81">
        <v>11</v>
      </c>
      <c r="S18" s="81">
        <v>12</v>
      </c>
      <c r="T18" s="81">
        <v>13</v>
      </c>
      <c r="U18" s="81">
        <v>14</v>
      </c>
      <c r="V18" s="81">
        <v>15</v>
      </c>
      <c r="W18" s="81">
        <v>16</v>
      </c>
      <c r="X18" s="81">
        <v>17</v>
      </c>
      <c r="Y18" s="81">
        <v>18</v>
      </c>
      <c r="Z18" s="81">
        <v>19</v>
      </c>
      <c r="AA18" s="81">
        <v>20</v>
      </c>
      <c r="AB18" s="81">
        <v>21</v>
      </c>
      <c r="AC18" s="81">
        <v>22</v>
      </c>
      <c r="AD18" s="81">
        <v>23</v>
      </c>
      <c r="AE18" s="81">
        <v>24</v>
      </c>
      <c r="AF18" s="81" t="s">
        <v>157</v>
      </c>
      <c r="AG18" s="133" t="s">
        <v>166</v>
      </c>
      <c r="AH18" s="133" t="s">
        <v>35</v>
      </c>
      <c r="AI18" s="134" t="s">
        <v>36</v>
      </c>
    </row>
    <row r="19" spans="1:35" x14ac:dyDescent="0.2">
      <c r="A19" s="84">
        <v>42919</v>
      </c>
      <c r="B19" t="s">
        <v>151</v>
      </c>
      <c r="C19" t="s">
        <v>126</v>
      </c>
      <c r="D19" t="s">
        <v>165</v>
      </c>
      <c r="E19" t="s">
        <v>57</v>
      </c>
      <c r="F19" t="s">
        <v>50</v>
      </c>
      <c r="G19" t="s">
        <v>108</v>
      </c>
      <c r="H19">
        <v>176</v>
      </c>
      <c r="I19">
        <v>180</v>
      </c>
      <c r="J19">
        <v>180</v>
      </c>
      <c r="K19">
        <v>172</v>
      </c>
      <c r="L19">
        <v>172</v>
      </c>
      <c r="M19">
        <v>180</v>
      </c>
      <c r="AF19">
        <f>SUBTOTAL(2,H19:AE19)</f>
        <v>6</v>
      </c>
      <c r="AG19" s="7">
        <f>AVERAGE(H19:AE19)</f>
        <v>176.66666666666666</v>
      </c>
      <c r="AH19" s="7">
        <f>AG19-AG20</f>
        <v>37.809523809523796</v>
      </c>
      <c r="AI19" s="2">
        <f>AH19/AG20</f>
        <v>0.27229080932784627</v>
      </c>
    </row>
    <row r="20" spans="1:35" x14ac:dyDescent="0.2">
      <c r="A20" s="85">
        <v>42919</v>
      </c>
      <c r="B20" s="4" t="s">
        <v>151</v>
      </c>
      <c r="C20" s="4" t="s">
        <v>126</v>
      </c>
      <c r="D20" s="4" t="s">
        <v>165</v>
      </c>
      <c r="E20" s="4" t="s">
        <v>57</v>
      </c>
      <c r="F20" s="4" t="s">
        <v>44</v>
      </c>
      <c r="G20" s="86">
        <v>1E-3</v>
      </c>
      <c r="H20" s="4">
        <v>152</v>
      </c>
      <c r="I20" s="4">
        <v>136</v>
      </c>
      <c r="J20" s="4">
        <v>140</v>
      </c>
      <c r="K20" s="4">
        <v>136</v>
      </c>
      <c r="L20" s="4">
        <v>132</v>
      </c>
      <c r="M20" s="4">
        <v>136</v>
      </c>
      <c r="N20" s="4">
        <v>140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ref="AF20:AF24" si="2">SUBTOTAL(2,H20:AE20)</f>
        <v>7</v>
      </c>
      <c r="AG20" s="17">
        <f t="shared" ref="AG20:AG24" si="3">AVERAGE(H20:AE20)</f>
        <v>138.85714285714286</v>
      </c>
      <c r="AH20" s="4"/>
      <c r="AI20" s="6"/>
    </row>
    <row r="21" spans="1:35" x14ac:dyDescent="0.2">
      <c r="A21" s="84">
        <v>42919</v>
      </c>
      <c r="B21" t="s">
        <v>151</v>
      </c>
      <c r="C21" t="s">
        <v>126</v>
      </c>
      <c r="D21" t="s">
        <v>165</v>
      </c>
      <c r="E21" t="s">
        <v>60</v>
      </c>
      <c r="F21" t="s">
        <v>50</v>
      </c>
      <c r="G21" t="s">
        <v>108</v>
      </c>
      <c r="H21">
        <v>180</v>
      </c>
      <c r="I21">
        <v>176</v>
      </c>
      <c r="J21">
        <v>172</v>
      </c>
      <c r="K21">
        <v>176</v>
      </c>
      <c r="L21">
        <v>176</v>
      </c>
      <c r="M21">
        <v>172</v>
      </c>
      <c r="N21">
        <v>168</v>
      </c>
      <c r="O21">
        <v>180</v>
      </c>
      <c r="AF21">
        <f t="shared" si="2"/>
        <v>8</v>
      </c>
      <c r="AG21" s="7">
        <f t="shared" si="3"/>
        <v>175</v>
      </c>
      <c r="AH21" s="7">
        <f>AG21-AG22</f>
        <v>25.5</v>
      </c>
      <c r="AI21" s="2">
        <f>AH21/AG22</f>
        <v>0.1705685618729097</v>
      </c>
    </row>
    <row r="22" spans="1:35" x14ac:dyDescent="0.2">
      <c r="A22" s="85">
        <v>42919</v>
      </c>
      <c r="B22" s="4" t="s">
        <v>151</v>
      </c>
      <c r="C22" s="4" t="s">
        <v>126</v>
      </c>
      <c r="D22" s="4" t="s">
        <v>165</v>
      </c>
      <c r="E22" s="4" t="s">
        <v>60</v>
      </c>
      <c r="F22" s="4" t="s">
        <v>44</v>
      </c>
      <c r="G22" s="86">
        <v>1E-3</v>
      </c>
      <c r="H22" s="4">
        <v>152</v>
      </c>
      <c r="I22" s="4">
        <v>152</v>
      </c>
      <c r="J22" s="4">
        <v>152</v>
      </c>
      <c r="K22" s="4">
        <v>152</v>
      </c>
      <c r="L22" s="4">
        <v>152</v>
      </c>
      <c r="M22" s="4">
        <v>144</v>
      </c>
      <c r="N22" s="4">
        <v>148</v>
      </c>
      <c r="O22" s="4">
        <v>144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f t="shared" si="2"/>
        <v>8</v>
      </c>
      <c r="AG22" s="17">
        <f t="shared" si="3"/>
        <v>149.5</v>
      </c>
      <c r="AH22" s="4"/>
      <c r="AI22" s="6"/>
    </row>
    <row r="23" spans="1:35" x14ac:dyDescent="0.2">
      <c r="A23" s="84">
        <v>42919</v>
      </c>
      <c r="B23" t="s">
        <v>151</v>
      </c>
      <c r="C23" t="s">
        <v>126</v>
      </c>
      <c r="D23" t="s">
        <v>165</v>
      </c>
      <c r="E23" s="87" t="s">
        <v>63</v>
      </c>
      <c r="F23" t="s">
        <v>50</v>
      </c>
      <c r="G23" t="s">
        <v>108</v>
      </c>
      <c r="H23">
        <v>172</v>
      </c>
      <c r="I23">
        <v>168</v>
      </c>
      <c r="J23">
        <v>168</v>
      </c>
      <c r="K23">
        <v>168</v>
      </c>
      <c r="L23">
        <v>168</v>
      </c>
      <c r="M23">
        <v>168</v>
      </c>
      <c r="N23">
        <v>168</v>
      </c>
      <c r="AF23">
        <f t="shared" si="2"/>
        <v>7</v>
      </c>
      <c r="AG23" s="7">
        <f t="shared" si="3"/>
        <v>168.57142857142858</v>
      </c>
      <c r="AH23" s="7">
        <f>AG23-AG24</f>
        <v>22.571428571428584</v>
      </c>
      <c r="AI23" s="2">
        <f>AH23/AG24</f>
        <v>0.15459882583170262</v>
      </c>
    </row>
    <row r="24" spans="1:35" x14ac:dyDescent="0.2">
      <c r="A24" s="85">
        <v>42919</v>
      </c>
      <c r="B24" s="4" t="s">
        <v>151</v>
      </c>
      <c r="C24" s="4" t="s">
        <v>126</v>
      </c>
      <c r="D24" s="4" t="s">
        <v>165</v>
      </c>
      <c r="E24" s="74" t="s">
        <v>63</v>
      </c>
      <c r="F24" s="4" t="s">
        <v>44</v>
      </c>
      <c r="G24" s="86">
        <v>1E-3</v>
      </c>
      <c r="H24" s="4">
        <v>160</v>
      </c>
      <c r="I24" s="4">
        <v>160</v>
      </c>
      <c r="J24" s="4">
        <v>144</v>
      </c>
      <c r="K24" s="4">
        <v>136</v>
      </c>
      <c r="L24" s="4">
        <v>144</v>
      </c>
      <c r="M24" s="4">
        <v>144</v>
      </c>
      <c r="N24" s="4">
        <v>140</v>
      </c>
      <c r="O24" s="4">
        <v>140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2"/>
        <v>8</v>
      </c>
      <c r="AG24" s="17">
        <f t="shared" si="3"/>
        <v>146</v>
      </c>
      <c r="AH24" s="4"/>
      <c r="AI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for Fig 1</vt:lpstr>
      <vt:lpstr>data for Fig 2</vt:lpstr>
      <vt:lpstr>data for Fig S1</vt:lpstr>
      <vt:lpstr>data for Fig 3</vt:lpstr>
      <vt:lpstr>data for Fig S5</vt:lpstr>
      <vt:lpstr>data for Fig 5</vt:lpstr>
      <vt:lpstr>data for Fig 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 Gorelick</dc:creator>
  <cp:lastModifiedBy>Daniel A Gorelick</cp:lastModifiedBy>
  <dcterms:created xsi:type="dcterms:W3CDTF">2017-08-29T18:13:49Z</dcterms:created>
  <dcterms:modified xsi:type="dcterms:W3CDTF">2017-10-16T18:37:23Z</dcterms:modified>
</cp:coreProperties>
</file>