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8" windowWidth="14808" windowHeight="8016" activeTab="1"/>
  </bookViews>
  <sheets>
    <sheet name="Copy numbers - not rounded" sheetId="3" r:id="rId1"/>
    <sheet name="Genes used" sheetId="2" r:id="rId2"/>
  </sheets>
  <calcPr calcId="152511"/>
</workbook>
</file>

<file path=xl/calcChain.xml><?xml version="1.0" encoding="utf-8"?>
<calcChain xmlns="http://schemas.openxmlformats.org/spreadsheetml/2006/main">
  <c r="AB72" i="3" l="1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BD8" i="3"/>
  <c r="BC8" i="3"/>
  <c r="BB8" i="3"/>
  <c r="BB27" i="3" s="1"/>
  <c r="BA8" i="3"/>
  <c r="AZ8" i="3"/>
  <c r="AY8" i="3"/>
  <c r="AX8" i="3"/>
  <c r="AX27" i="3" s="1"/>
  <c r="AW8" i="3"/>
  <c r="AV8" i="3"/>
  <c r="AU8" i="3"/>
  <c r="AT8" i="3"/>
  <c r="AT27" i="3" s="1"/>
  <c r="AS8" i="3"/>
  <c r="AR8" i="3"/>
  <c r="AQ8" i="3"/>
  <c r="AP8" i="3"/>
  <c r="AP27" i="3" s="1"/>
  <c r="AO8" i="3"/>
  <c r="AN8" i="3"/>
  <c r="AM8" i="3"/>
  <c r="AL8" i="3"/>
  <c r="AL27" i="3" s="1"/>
  <c r="AK8" i="3"/>
  <c r="AJ8" i="3"/>
  <c r="AI8" i="3"/>
  <c r="AH8" i="3"/>
  <c r="AH27" i="3" s="1"/>
  <c r="AG8" i="3"/>
  <c r="AF8" i="3"/>
  <c r="BD7" i="3"/>
  <c r="BD29" i="3" s="1"/>
  <c r="BC7" i="3"/>
  <c r="BC28" i="3" s="1"/>
  <c r="BB7" i="3"/>
  <c r="BB29" i="3" s="1"/>
  <c r="BA7" i="3"/>
  <c r="BA29" i="3" s="1"/>
  <c r="AZ7" i="3"/>
  <c r="AZ29" i="3" s="1"/>
  <c r="AY7" i="3"/>
  <c r="AY27" i="3" s="1"/>
  <c r="AX7" i="3"/>
  <c r="AX29" i="3" s="1"/>
  <c r="AW7" i="3"/>
  <c r="AW29" i="3" s="1"/>
  <c r="AV7" i="3"/>
  <c r="AV29" i="3" s="1"/>
  <c r="AU7" i="3"/>
  <c r="AU27" i="3" s="1"/>
  <c r="AT7" i="3"/>
  <c r="AT29" i="3" s="1"/>
  <c r="AS7" i="3"/>
  <c r="AS29" i="3" s="1"/>
  <c r="AR7" i="3"/>
  <c r="AR29" i="3" s="1"/>
  <c r="AQ7" i="3"/>
  <c r="AQ27" i="3" s="1"/>
  <c r="AP7" i="3"/>
  <c r="AP29" i="3" s="1"/>
  <c r="AO7" i="3"/>
  <c r="AO29" i="3" s="1"/>
  <c r="AN7" i="3"/>
  <c r="AN29" i="3" s="1"/>
  <c r="AM7" i="3"/>
  <c r="AM27" i="3" s="1"/>
  <c r="AL7" i="3"/>
  <c r="AL29" i="3" s="1"/>
  <c r="AK7" i="3"/>
  <c r="AK29" i="3" s="1"/>
  <c r="AJ7" i="3"/>
  <c r="AJ29" i="3" s="1"/>
  <c r="AI7" i="3"/>
  <c r="AI27" i="3" s="1"/>
  <c r="AH7" i="3"/>
  <c r="AH29" i="3" s="1"/>
  <c r="AG7" i="3"/>
  <c r="AG29" i="3" s="1"/>
  <c r="AF7" i="3"/>
  <c r="AF29" i="3" s="1"/>
  <c r="AF27" i="3" l="1"/>
  <c r="AJ27" i="3"/>
  <c r="AN27" i="3"/>
  <c r="AR27" i="3"/>
  <c r="AV27" i="3"/>
  <c r="AZ27" i="3"/>
  <c r="BD27" i="3"/>
  <c r="AI28" i="3"/>
  <c r="AM28" i="3"/>
  <c r="AQ28" i="3"/>
  <c r="AU28" i="3"/>
  <c r="AY28" i="3"/>
  <c r="AG27" i="3"/>
  <c r="AK27" i="3"/>
  <c r="AO27" i="3"/>
  <c r="AS27" i="3"/>
  <c r="AW27" i="3"/>
  <c r="BA27" i="3"/>
  <c r="AF28" i="3"/>
  <c r="AJ28" i="3"/>
  <c r="AN28" i="3"/>
  <c r="AR28" i="3"/>
  <c r="AV28" i="3"/>
  <c r="AZ28" i="3"/>
  <c r="BD28" i="3"/>
  <c r="AI29" i="3"/>
  <c r="AM29" i="3"/>
  <c r="AQ29" i="3"/>
  <c r="AU29" i="3"/>
  <c r="AY29" i="3"/>
  <c r="BC29" i="3"/>
  <c r="BA28" i="3"/>
  <c r="AG28" i="3"/>
  <c r="AK28" i="3"/>
  <c r="AO28" i="3"/>
  <c r="AS28" i="3"/>
  <c r="AW28" i="3"/>
  <c r="BC27" i="3"/>
  <c r="AH28" i="3"/>
  <c r="AL28" i="3"/>
  <c r="AP28" i="3"/>
  <c r="AT28" i="3"/>
  <c r="AX28" i="3"/>
  <c r="BB28" i="3"/>
  <c r="G35" i="2" l="1"/>
  <c r="G34" i="2"/>
  <c r="G30" i="2"/>
  <c r="G29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<sst xmlns="http://schemas.openxmlformats.org/spreadsheetml/2006/main" count="408" uniqueCount="161">
  <si>
    <t>TSPY</t>
  </si>
  <si>
    <t>XKRY</t>
  </si>
  <si>
    <t>CDY</t>
  </si>
  <si>
    <t>RBMY1A1</t>
  </si>
  <si>
    <t>PRY</t>
  </si>
  <si>
    <t>BPY2</t>
  </si>
  <si>
    <t>DAZ</t>
  </si>
  <si>
    <t>Haplogroup</t>
  </si>
  <si>
    <t>R1b1</t>
  </si>
  <si>
    <t>R1a1</t>
  </si>
  <si>
    <t>Mean</t>
  </si>
  <si>
    <t>Symbol</t>
  </si>
  <si>
    <t>Class</t>
  </si>
  <si>
    <t>Number of copies</t>
  </si>
  <si>
    <t>Tissue expression</t>
  </si>
  <si>
    <t>X-linked Homologue</t>
  </si>
  <si>
    <t>Autosomal homologue</t>
  </si>
  <si>
    <t>hg38.start</t>
  </si>
  <si>
    <t>hg38.end</t>
  </si>
  <si>
    <t>Length</t>
  </si>
  <si>
    <t>id</t>
  </si>
  <si>
    <t>complement</t>
  </si>
  <si>
    <t>Testis</t>
  </si>
  <si>
    <t>-</t>
  </si>
  <si>
    <t>SRY</t>
  </si>
  <si>
    <t>X-degenerate</t>
  </si>
  <si>
    <t>Predominantly testis</t>
  </si>
  <si>
    <t>SOX3</t>
  </si>
  <si>
    <t>RPS4Y1</t>
  </si>
  <si>
    <t>Ubiquitous</t>
  </si>
  <si>
    <t>RPS4X</t>
  </si>
  <si>
    <t>ZFY</t>
  </si>
  <si>
    <t>Teeth</t>
  </si>
  <si>
    <t>ZFX</t>
  </si>
  <si>
    <t>AMELY</t>
  </si>
  <si>
    <t>Fetal brain, prostate</t>
  </si>
  <si>
    <t>AMELX</t>
  </si>
  <si>
    <t>TBL1Y</t>
  </si>
  <si>
    <t>TBL1X</t>
  </si>
  <si>
    <t>PRKY</t>
  </si>
  <si>
    <t>PRKX</t>
  </si>
  <si>
    <t>USP9Y</t>
  </si>
  <si>
    <t>USP9X</t>
  </si>
  <si>
    <t>DBY</t>
  </si>
  <si>
    <t>DBX</t>
  </si>
  <si>
    <t>UTY</t>
  </si>
  <si>
    <t>UTX</t>
  </si>
  <si>
    <t>TMSB4Y</t>
  </si>
  <si>
    <t>TMSB4X</t>
  </si>
  <si>
    <t>NLGN4Y</t>
  </si>
  <si>
    <t>Fetal brain, brain, prostate, testis</t>
  </si>
  <si>
    <t>NLGN4X</t>
  </si>
  <si>
    <t>TXLNGY</t>
  </si>
  <si>
    <t>CXorf15</t>
  </si>
  <si>
    <t>CYorf15A,CYorf15B</t>
  </si>
  <si>
    <t>KDM5D</t>
  </si>
  <si>
    <t>SMCX</t>
  </si>
  <si>
    <t>SMCY</t>
  </si>
  <si>
    <t>EIF1AY</t>
  </si>
  <si>
    <t>EIF1AX</t>
  </si>
  <si>
    <t>RPS4Y2</t>
  </si>
  <si>
    <t>Ampliconic</t>
  </si>
  <si>
    <t>VCY</t>
  </si>
  <si>
    <t>VCX</t>
  </si>
  <si>
    <t>CDYL</t>
  </si>
  <si>
    <t>HSFY</t>
  </si>
  <si>
    <t>RBMX</t>
  </si>
  <si>
    <t>RBMY</t>
  </si>
  <si>
    <t>PRY1 and PRY2 are in AZFb (palindrome 3) and PRY3 and PRY4 are in AZFc (palindrome 1 in this case)</t>
  </si>
  <si>
    <t>DAZL</t>
  </si>
  <si>
    <t>X homologoues</t>
  </si>
  <si>
    <t>Chromosome</t>
  </si>
  <si>
    <t>X</t>
  </si>
  <si>
    <t>Ubiquous</t>
  </si>
  <si>
    <t>Autosome homologues</t>
  </si>
  <si>
    <t>ubiquitous</t>
  </si>
  <si>
    <t>id on NCBI</t>
  </si>
  <si>
    <t>6 + 3 pseudogenes most likely</t>
  </si>
  <si>
    <t>Coverage data used for:</t>
  </si>
  <si>
    <t>Exon 28</t>
  </si>
  <si>
    <t>Exon 1,2</t>
  </si>
  <si>
    <t>FAM197Y2P</t>
  </si>
  <si>
    <t>All gene</t>
  </si>
  <si>
    <t>1270-01</t>
  </si>
  <si>
    <t>1270-06</t>
  </si>
  <si>
    <t>701-01</t>
  </si>
  <si>
    <t>701-03</t>
  </si>
  <si>
    <t>1376-01</t>
  </si>
  <si>
    <t>1376-03</t>
  </si>
  <si>
    <t>1331-01</t>
  </si>
  <si>
    <t>890-01</t>
  </si>
  <si>
    <t>623-01</t>
  </si>
  <si>
    <t>749-01</t>
  </si>
  <si>
    <t>749-05</t>
  </si>
  <si>
    <t>918-01</t>
  </si>
  <si>
    <t>989-01</t>
  </si>
  <si>
    <t>1468-01</t>
  </si>
  <si>
    <t>1113-01</t>
  </si>
  <si>
    <t>1113-05</t>
  </si>
  <si>
    <t>1406-01</t>
  </si>
  <si>
    <t>1406-03</t>
  </si>
  <si>
    <t>995-01</t>
  </si>
  <si>
    <t>1214-01</t>
  </si>
  <si>
    <t>1214-04</t>
  </si>
  <si>
    <t>1054-01</t>
  </si>
  <si>
    <t>1389-01</t>
  </si>
  <si>
    <t>1089-01</t>
  </si>
  <si>
    <t>1089-06</t>
  </si>
  <si>
    <t>1426-01</t>
  </si>
  <si>
    <t>983-01</t>
  </si>
  <si>
    <t>983-05</t>
  </si>
  <si>
    <t>1505-01</t>
  </si>
  <si>
    <t>1237-01</t>
  </si>
  <si>
    <t>687-01</t>
  </si>
  <si>
    <t>687-04</t>
  </si>
  <si>
    <t>1252-01</t>
  </si>
  <si>
    <t>714-01</t>
  </si>
  <si>
    <t>1506-01</t>
  </si>
  <si>
    <t>1506-05</t>
  </si>
  <si>
    <t>797-01</t>
  </si>
  <si>
    <t>797-03</t>
  </si>
  <si>
    <t>651-01</t>
  </si>
  <si>
    <t>955-01</t>
  </si>
  <si>
    <t>955-04</t>
  </si>
  <si>
    <t>1330-01</t>
  </si>
  <si>
    <t>844-01</t>
  </si>
  <si>
    <t>709-01</t>
  </si>
  <si>
    <t>726-07</t>
  </si>
  <si>
    <t>1293-01</t>
  </si>
  <si>
    <t>1433-01</t>
  </si>
  <si>
    <t>656-01</t>
  </si>
  <si>
    <t>1009-01</t>
  </si>
  <si>
    <t>1304-01</t>
  </si>
  <si>
    <t>1423-01</t>
  </si>
  <si>
    <t>878-01</t>
  </si>
  <si>
    <t>727-01</t>
  </si>
  <si>
    <t>727-04</t>
  </si>
  <si>
    <t>877-01</t>
  </si>
  <si>
    <t>1030-01</t>
  </si>
  <si>
    <t>1030-06</t>
  </si>
  <si>
    <t>1298-01</t>
  </si>
  <si>
    <t>1136-01</t>
  </si>
  <si>
    <t>1136-04</t>
  </si>
  <si>
    <t>1326-01</t>
  </si>
  <si>
    <t>1326-03</t>
  </si>
  <si>
    <t>Copy number calls</t>
  </si>
  <si>
    <t>Family concordance</t>
  </si>
  <si>
    <t>ind</t>
  </si>
  <si>
    <t>Median</t>
  </si>
  <si>
    <t>Max</t>
  </si>
  <si>
    <t>Q1a2</t>
  </si>
  <si>
    <t>I2a1</t>
  </si>
  <si>
    <t>I2a2</t>
  </si>
  <si>
    <t>I1a1</t>
  </si>
  <si>
    <t>I1a3</t>
  </si>
  <si>
    <t>I1a2</t>
  </si>
  <si>
    <t>Min</t>
  </si>
  <si>
    <t>PRY all exons</t>
  </si>
  <si>
    <t>PRY exon 3,4,5</t>
  </si>
  <si>
    <t>PRY exons 3,4,5</t>
  </si>
  <si>
    <t>Name in skaletsky et al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</si>
</sst>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2" borderId="0" xfId="0" applyFont="1" applyFill="1"/>
    <xf numFmtId="0" fontId="1" fillId="0" borderId="0" xfId="0" applyFont="1" applyFill="1"/>
    <xf numFmtId="2" fontId="0" fillId="0" borderId="0" xfId="0" applyNumberFormat="1" applyFill="1"/>
    <xf numFmtId="2" fontId="1" fillId="0" borderId="0" xfId="0" applyNumberFormat="1" applyFont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D72"/>
  <sheetViews>
    <sheetView topLeftCell="I1" zoomScale="85" zoomScaleNormal="85" workbookViewId="0">
      <selection activeCell="V3" sqref="V3"/>
    </sheetView>
  </sheetViews>
  <sheetFormatPr defaultRowHeight="14.4" x14ac:dyDescent="0.3"/>
  <cols>
    <col min="2" max="2" width="12.88671875" customWidth="1"/>
    <col min="14" max="14" width="12.5546875" customWidth="1"/>
    <col min="27" max="27" width="13" customWidth="1"/>
    <col min="28" max="28" width="15.5546875" customWidth="1"/>
    <col min="55" max="55" width="12.5546875" customWidth="1"/>
    <col min="56" max="56" width="12.109375" customWidth="1"/>
  </cols>
  <sheetData>
    <row r="1" spans="2:56" x14ac:dyDescent="0.3">
      <c r="E1" s="6"/>
      <c r="F1" t="s">
        <v>61</v>
      </c>
    </row>
    <row r="2" spans="2:56" x14ac:dyDescent="0.3">
      <c r="E2" s="7"/>
      <c r="F2" t="s">
        <v>25</v>
      </c>
    </row>
    <row r="3" spans="2:56" x14ac:dyDescent="0.3">
      <c r="E3" s="8"/>
      <c r="F3" s="8"/>
    </row>
    <row r="4" spans="2:56" x14ac:dyDescent="0.3">
      <c r="B4" s="2" t="s">
        <v>145</v>
      </c>
      <c r="AE4" s="2" t="s">
        <v>146</v>
      </c>
    </row>
    <row r="5" spans="2:56" x14ac:dyDescent="0.3">
      <c r="AA5" s="9" t="s">
        <v>4</v>
      </c>
      <c r="AB5" s="6"/>
    </row>
    <row r="6" spans="2:56" x14ac:dyDescent="0.3">
      <c r="B6" t="s">
        <v>7</v>
      </c>
      <c r="C6" t="s">
        <v>147</v>
      </c>
      <c r="D6" s="7" t="s">
        <v>34</v>
      </c>
      <c r="E6" s="9" t="s">
        <v>5</v>
      </c>
      <c r="F6" s="9" t="s">
        <v>2</v>
      </c>
      <c r="G6" s="9" t="s">
        <v>6</v>
      </c>
      <c r="H6" s="7" t="s">
        <v>43</v>
      </c>
      <c r="I6" s="7" t="s">
        <v>58</v>
      </c>
      <c r="J6" s="6" t="s">
        <v>65</v>
      </c>
      <c r="K6" s="7" t="s">
        <v>55</v>
      </c>
      <c r="L6" s="7" t="s">
        <v>49</v>
      </c>
      <c r="M6" s="7" t="s">
        <v>39</v>
      </c>
      <c r="N6" s="9" t="s">
        <v>3</v>
      </c>
      <c r="O6" s="7" t="s">
        <v>28</v>
      </c>
      <c r="P6" s="7" t="s">
        <v>60</v>
      </c>
      <c r="Q6" s="7" t="s">
        <v>24</v>
      </c>
      <c r="R6" s="7" t="s">
        <v>37</v>
      </c>
      <c r="S6" s="7" t="s">
        <v>47</v>
      </c>
      <c r="T6" s="9" t="s">
        <v>0</v>
      </c>
      <c r="U6" s="7" t="s">
        <v>52</v>
      </c>
      <c r="V6" s="7" t="s">
        <v>41</v>
      </c>
      <c r="W6" s="7" t="s">
        <v>45</v>
      </c>
      <c r="X6" s="9" t="s">
        <v>62</v>
      </c>
      <c r="Y6" s="9" t="s">
        <v>1</v>
      </c>
      <c r="Z6" s="7" t="s">
        <v>31</v>
      </c>
      <c r="AA6" s="9" t="s">
        <v>157</v>
      </c>
      <c r="AB6" s="9" t="s">
        <v>159</v>
      </c>
      <c r="AF6" s="8" t="s">
        <v>34</v>
      </c>
      <c r="AG6" s="10" t="s">
        <v>5</v>
      </c>
      <c r="AH6" s="10" t="s">
        <v>2</v>
      </c>
      <c r="AI6" s="10" t="s">
        <v>6</v>
      </c>
      <c r="AJ6" s="8" t="s">
        <v>43</v>
      </c>
      <c r="AK6" s="8" t="s">
        <v>58</v>
      </c>
      <c r="AL6" s="8" t="s">
        <v>65</v>
      </c>
      <c r="AM6" s="8" t="s">
        <v>55</v>
      </c>
      <c r="AN6" s="8" t="s">
        <v>49</v>
      </c>
      <c r="AO6" s="8" t="s">
        <v>39</v>
      </c>
      <c r="AP6" s="10" t="s">
        <v>3</v>
      </c>
      <c r="AQ6" s="8" t="s">
        <v>28</v>
      </c>
      <c r="AR6" s="8" t="s">
        <v>60</v>
      </c>
      <c r="AS6" s="8" t="s">
        <v>24</v>
      </c>
      <c r="AT6" s="8" t="s">
        <v>37</v>
      </c>
      <c r="AU6" s="8" t="s">
        <v>47</v>
      </c>
      <c r="AV6" s="10" t="s">
        <v>0</v>
      </c>
      <c r="AW6" s="8" t="s">
        <v>52</v>
      </c>
      <c r="AX6" s="8" t="s">
        <v>41</v>
      </c>
      <c r="AY6" s="8" t="s">
        <v>45</v>
      </c>
      <c r="AZ6" s="10" t="s">
        <v>62</v>
      </c>
      <c r="BA6" s="10" t="s">
        <v>1</v>
      </c>
      <c r="BB6" s="8" t="s">
        <v>31</v>
      </c>
      <c r="BC6" s="10" t="s">
        <v>157</v>
      </c>
      <c r="BD6" s="10" t="s">
        <v>158</v>
      </c>
    </row>
    <row r="7" spans="2:56" x14ac:dyDescent="0.3">
      <c r="B7" t="s">
        <v>8</v>
      </c>
      <c r="C7" t="s">
        <v>144</v>
      </c>
      <c r="D7" s="11">
        <v>0.89081500000000002</v>
      </c>
      <c r="E7" s="11">
        <v>3.016025</v>
      </c>
      <c r="F7" s="11">
        <v>2.9914649999999998</v>
      </c>
      <c r="G7" s="11">
        <v>3.2178900000000001</v>
      </c>
      <c r="H7" s="11">
        <v>0.96748999999999996</v>
      </c>
      <c r="I7" s="11">
        <v>0.90869500000000003</v>
      </c>
      <c r="J7" s="11">
        <v>1.91513</v>
      </c>
      <c r="K7" s="11">
        <v>0.97838000000000003</v>
      </c>
      <c r="L7" s="11">
        <v>0.98197999999999996</v>
      </c>
      <c r="M7" s="11">
        <v>0.96630000000000005</v>
      </c>
      <c r="N7" s="11">
        <v>8.7719500000000004</v>
      </c>
      <c r="O7" s="11">
        <v>0.99528000000000005</v>
      </c>
      <c r="P7" s="11">
        <v>0.97169000000000005</v>
      </c>
      <c r="Q7" s="11">
        <v>1.20777</v>
      </c>
      <c r="R7" s="11">
        <v>0.98788500000000001</v>
      </c>
      <c r="S7" s="11">
        <v>0.885965</v>
      </c>
      <c r="T7" s="11">
        <v>21.110399999999998</v>
      </c>
      <c r="U7" s="11">
        <v>0.97535499999999997</v>
      </c>
      <c r="V7" s="11">
        <v>0.96924999999999994</v>
      </c>
      <c r="W7" s="11">
        <v>0.95544499999999999</v>
      </c>
      <c r="X7" s="11">
        <v>2.377335</v>
      </c>
      <c r="Y7" s="11">
        <v>1.8166500000000001</v>
      </c>
      <c r="Z7" s="11">
        <v>0.87721000000000005</v>
      </c>
      <c r="AA7" s="11">
        <v>2.06176</v>
      </c>
      <c r="AB7" s="11">
        <v>3.63429</v>
      </c>
      <c r="AE7">
        <v>1326</v>
      </c>
      <c r="AF7" s="11">
        <f>ABS(D8-D7)</f>
        <v>1.6979999999999995E-2</v>
      </c>
      <c r="AG7" s="11">
        <f>ABS(E8-E7)</f>
        <v>0.12911500000000009</v>
      </c>
      <c r="AH7" s="11">
        <f t="shared" ref="AH7:BD7" si="0">ABS(F8-F7)</f>
        <v>3.481500000000004E-2</v>
      </c>
      <c r="AI7" s="11">
        <f t="shared" si="0"/>
        <v>6.6879999999999828E-2</v>
      </c>
      <c r="AJ7" s="11">
        <f t="shared" si="0"/>
        <v>1.5199999999999991E-2</v>
      </c>
      <c r="AK7" s="11">
        <f t="shared" si="0"/>
        <v>7.4250000000000149E-3</v>
      </c>
      <c r="AL7" s="11">
        <f t="shared" si="0"/>
        <v>2.6909999999999989E-2</v>
      </c>
      <c r="AM7" s="11">
        <f t="shared" si="0"/>
        <v>1.0419999999999985E-2</v>
      </c>
      <c r="AN7" s="11">
        <f t="shared" si="0"/>
        <v>7.6500000000001567E-4</v>
      </c>
      <c r="AO7" s="11">
        <f t="shared" si="0"/>
        <v>1.8679999999999919E-2</v>
      </c>
      <c r="AP7" s="11">
        <f t="shared" si="0"/>
        <v>0.24119999999999919</v>
      </c>
      <c r="AQ7" s="11">
        <f t="shared" si="0"/>
        <v>1.5000000000098268E-5</v>
      </c>
      <c r="AR7" s="11">
        <f t="shared" si="0"/>
        <v>1.5774999999999983E-2</v>
      </c>
      <c r="AS7" s="11">
        <f t="shared" si="0"/>
        <v>0.35932500000000001</v>
      </c>
      <c r="AT7" s="11">
        <f t="shared" si="0"/>
        <v>1.177499999999998E-2</v>
      </c>
      <c r="AU7" s="11">
        <f t="shared" si="0"/>
        <v>1.4149999999999996E-2</v>
      </c>
      <c r="AV7" s="13">
        <f t="shared" si="0"/>
        <v>1.0197500000000019</v>
      </c>
      <c r="AW7" s="11">
        <f t="shared" si="0"/>
        <v>1.2309999999999932E-2</v>
      </c>
      <c r="AX7" s="11">
        <f t="shared" si="0"/>
        <v>6.1849999999999961E-3</v>
      </c>
      <c r="AY7" s="11">
        <f t="shared" si="0"/>
        <v>7.3849999999999749E-3</v>
      </c>
      <c r="AZ7" s="11">
        <f t="shared" si="0"/>
        <v>0.35076499999999999</v>
      </c>
      <c r="BA7" s="11">
        <f t="shared" si="0"/>
        <v>0.28370000000000006</v>
      </c>
      <c r="BB7" s="11">
        <f t="shared" si="0"/>
        <v>1.8179999999999974E-2</v>
      </c>
      <c r="BC7" s="11">
        <f t="shared" si="0"/>
        <v>3.2620000000000093E-2</v>
      </c>
      <c r="BD7" s="11">
        <f t="shared" si="0"/>
        <v>0.13513999999999982</v>
      </c>
    </row>
    <row r="8" spans="2:56" x14ac:dyDescent="0.3">
      <c r="B8" t="s">
        <v>8</v>
      </c>
      <c r="C8" t="s">
        <v>143</v>
      </c>
      <c r="D8" s="11">
        <v>0.87383500000000003</v>
      </c>
      <c r="E8" s="11">
        <v>3.14514</v>
      </c>
      <c r="F8" s="11">
        <v>3.0262799999999999</v>
      </c>
      <c r="G8" s="11">
        <v>3.28477</v>
      </c>
      <c r="H8" s="11">
        <v>0.95228999999999997</v>
      </c>
      <c r="I8" s="11">
        <v>0.91612000000000005</v>
      </c>
      <c r="J8" s="11">
        <v>1.94204</v>
      </c>
      <c r="K8" s="11">
        <v>0.96796000000000004</v>
      </c>
      <c r="L8" s="11">
        <v>0.98274499999999998</v>
      </c>
      <c r="M8" s="11">
        <v>0.98497999999999997</v>
      </c>
      <c r="N8" s="11">
        <v>9.0131499999999996</v>
      </c>
      <c r="O8" s="11">
        <v>0.99526499999999996</v>
      </c>
      <c r="P8" s="11">
        <v>0.98746500000000004</v>
      </c>
      <c r="Q8" s="11">
        <v>0.848445</v>
      </c>
      <c r="R8" s="11">
        <v>0.99965999999999999</v>
      </c>
      <c r="S8" s="11">
        <v>0.900115</v>
      </c>
      <c r="T8" s="11">
        <v>22.13015</v>
      </c>
      <c r="U8" s="11">
        <v>0.96304500000000004</v>
      </c>
      <c r="V8" s="11">
        <v>0.96306499999999995</v>
      </c>
      <c r="W8" s="11">
        <v>0.94806000000000001</v>
      </c>
      <c r="X8" s="11">
        <v>2.7281</v>
      </c>
      <c r="Y8" s="11">
        <v>2.1003500000000002</v>
      </c>
      <c r="Z8" s="11">
        <v>0.89539000000000002</v>
      </c>
      <c r="AA8" s="11">
        <v>2.0943800000000001</v>
      </c>
      <c r="AB8" s="11">
        <v>3.7694299999999998</v>
      </c>
      <c r="AE8">
        <v>1136</v>
      </c>
      <c r="AF8" s="11">
        <f>ABS(D10-D9)</f>
        <v>5.5299999999999239E-3</v>
      </c>
      <c r="AG8" s="11">
        <f>ABS(E10-E9)</f>
        <v>1.8994999999999873E-2</v>
      </c>
      <c r="AH8" s="11">
        <f t="shared" ref="AH8:BD8" si="1">ABS(F10-F9)</f>
        <v>5.7590000000000252E-2</v>
      </c>
      <c r="AI8" s="11">
        <f t="shared" si="1"/>
        <v>1.1845000000000105E-2</v>
      </c>
      <c r="AJ8" s="11">
        <f t="shared" si="1"/>
        <v>4.4599999999999973E-2</v>
      </c>
      <c r="AK8" s="11">
        <f t="shared" si="1"/>
        <v>3.9329999999999976E-2</v>
      </c>
      <c r="AL8" s="11">
        <f t="shared" si="1"/>
        <v>7.1804999999999897E-2</v>
      </c>
      <c r="AM8" s="11">
        <f t="shared" si="1"/>
        <v>5.9854999999999992E-2</v>
      </c>
      <c r="AN8" s="11">
        <f t="shared" si="1"/>
        <v>2.4155000000000038E-2</v>
      </c>
      <c r="AO8" s="11">
        <f t="shared" si="1"/>
        <v>3.6570000000000102E-2</v>
      </c>
      <c r="AP8" s="11">
        <f t="shared" si="1"/>
        <v>4.3150000000000688E-2</v>
      </c>
      <c r="AQ8" s="11">
        <f t="shared" si="1"/>
        <v>1.5245000000000064E-2</v>
      </c>
      <c r="AR8" s="11">
        <f t="shared" si="1"/>
        <v>1.8510000000000026E-2</v>
      </c>
      <c r="AS8" s="11">
        <f t="shared" si="1"/>
        <v>0.13793999999999995</v>
      </c>
      <c r="AT8" s="11">
        <f t="shared" si="1"/>
        <v>3.4874999999999989E-2</v>
      </c>
      <c r="AU8" s="11">
        <f t="shared" si="1"/>
        <v>2.660499999999999E-2</v>
      </c>
      <c r="AV8" s="11">
        <f t="shared" si="1"/>
        <v>0.28069999999999951</v>
      </c>
      <c r="AW8" s="11">
        <f t="shared" si="1"/>
        <v>2.9655000000000098E-2</v>
      </c>
      <c r="AX8" s="11">
        <f t="shared" si="1"/>
        <v>7.4899999999999967E-3</v>
      </c>
      <c r="AY8" s="11">
        <f t="shared" si="1"/>
        <v>5.1000000000001044E-4</v>
      </c>
      <c r="AZ8" s="13">
        <f t="shared" si="1"/>
        <v>0.50819999999999999</v>
      </c>
      <c r="BA8" s="11">
        <f t="shared" si="1"/>
        <v>0.10331500000000005</v>
      </c>
      <c r="BB8" s="11">
        <f t="shared" si="1"/>
        <v>3.0009999999999981E-2</v>
      </c>
      <c r="BC8" s="11">
        <f t="shared" si="1"/>
        <v>7.347999999999999E-2</v>
      </c>
      <c r="BD8" s="11">
        <f t="shared" si="1"/>
        <v>0.1337849999999996</v>
      </c>
    </row>
    <row r="9" spans="2:56" x14ac:dyDescent="0.3">
      <c r="B9" t="s">
        <v>8</v>
      </c>
      <c r="C9" t="s">
        <v>142</v>
      </c>
      <c r="D9" s="11">
        <v>0.88688500000000003</v>
      </c>
      <c r="E9" s="11">
        <v>3.0204149999999998</v>
      </c>
      <c r="F9" s="11">
        <v>3.0676199999999998</v>
      </c>
      <c r="G9" s="11">
        <v>3.2716150000000002</v>
      </c>
      <c r="H9" s="11">
        <v>0.97315499999999999</v>
      </c>
      <c r="I9" s="11">
        <v>0.91212000000000004</v>
      </c>
      <c r="J9" s="11">
        <v>1.979455</v>
      </c>
      <c r="K9" s="11">
        <v>0.94404500000000002</v>
      </c>
      <c r="L9" s="11">
        <v>0.98911000000000004</v>
      </c>
      <c r="M9" s="11">
        <v>0.99980500000000005</v>
      </c>
      <c r="N9" s="11">
        <v>8.9616500000000006</v>
      </c>
      <c r="O9" s="11">
        <v>1.0069950000000001</v>
      </c>
      <c r="P9" s="11">
        <v>1.00597</v>
      </c>
      <c r="Q9" s="11">
        <v>1.0615049999999999</v>
      </c>
      <c r="R9" s="11">
        <v>1.02251</v>
      </c>
      <c r="S9" s="11">
        <v>0.96040999999999999</v>
      </c>
      <c r="T9" s="11">
        <v>21.2744</v>
      </c>
      <c r="U9" s="11">
        <v>1.0054650000000001</v>
      </c>
      <c r="V9" s="11">
        <v>0.96060500000000004</v>
      </c>
      <c r="W9" s="11">
        <v>0.95948500000000003</v>
      </c>
      <c r="X9" s="11">
        <v>2.8160599999999998</v>
      </c>
      <c r="Y9" s="11">
        <v>1.93713</v>
      </c>
      <c r="Z9" s="11">
        <v>0.875915</v>
      </c>
      <c r="AA9" s="11">
        <v>2.039345</v>
      </c>
      <c r="AB9" s="11">
        <v>3.7738649999999998</v>
      </c>
      <c r="AE9">
        <v>1030</v>
      </c>
      <c r="AF9" s="11">
        <f>ABS(D12-D13)</f>
        <v>3.6900000000000044E-2</v>
      </c>
      <c r="AG9" s="11">
        <f>ABS(E12-E13)</f>
        <v>0.14674500000000013</v>
      </c>
      <c r="AH9" s="11">
        <f t="shared" ref="AH9:BD9" si="2">ABS(F12-F13)</f>
        <v>0.17203499999999972</v>
      </c>
      <c r="AI9" s="11">
        <f t="shared" si="2"/>
        <v>0.10367000000000015</v>
      </c>
      <c r="AJ9" s="11">
        <f t="shared" si="2"/>
        <v>4.2370000000000019E-2</v>
      </c>
      <c r="AK9" s="11">
        <f t="shared" si="2"/>
        <v>3.7889999999999979E-2</v>
      </c>
      <c r="AL9" s="11">
        <f t="shared" si="2"/>
        <v>7.4200000000000044E-2</v>
      </c>
      <c r="AM9" s="11">
        <f t="shared" si="2"/>
        <v>2.2735000000000061E-2</v>
      </c>
      <c r="AN9" s="11">
        <f t="shared" si="2"/>
        <v>1.4700000000000046E-2</v>
      </c>
      <c r="AO9" s="11">
        <f t="shared" si="2"/>
        <v>1.9714999999999927E-2</v>
      </c>
      <c r="AP9" s="11">
        <f t="shared" si="2"/>
        <v>0.28734999999999999</v>
      </c>
      <c r="AQ9" s="11">
        <f t="shared" si="2"/>
        <v>2.2455000000000003E-2</v>
      </c>
      <c r="AR9" s="11">
        <f t="shared" si="2"/>
        <v>4.3414999999999981E-2</v>
      </c>
      <c r="AS9" s="11">
        <f t="shared" si="2"/>
        <v>0.15897000000000006</v>
      </c>
      <c r="AT9" s="11">
        <f t="shared" si="2"/>
        <v>1.2400000000000189E-2</v>
      </c>
      <c r="AU9" s="11">
        <f t="shared" si="2"/>
        <v>2.2294999999999954E-2</v>
      </c>
      <c r="AV9" s="11">
        <f t="shared" si="2"/>
        <v>0.44125000000000014</v>
      </c>
      <c r="AW9" s="11">
        <f t="shared" si="2"/>
        <v>5.2849999999999842E-3</v>
      </c>
      <c r="AX9" s="11">
        <f t="shared" si="2"/>
        <v>5.1750000000000407E-3</v>
      </c>
      <c r="AY9" s="11">
        <f t="shared" si="2"/>
        <v>5.4699999999999749E-3</v>
      </c>
      <c r="AZ9" s="11">
        <f t="shared" si="2"/>
        <v>8.0829999999999735E-2</v>
      </c>
      <c r="BA9" s="11">
        <f t="shared" si="2"/>
        <v>2.0710000000000006E-2</v>
      </c>
      <c r="BB9" s="11">
        <f t="shared" si="2"/>
        <v>3.7100000000000022E-2</v>
      </c>
      <c r="BC9" s="11">
        <f t="shared" si="2"/>
        <v>1.0975000000000179E-2</v>
      </c>
      <c r="BD9" s="11">
        <f t="shared" si="2"/>
        <v>0.13928000000000029</v>
      </c>
    </row>
    <row r="10" spans="2:56" x14ac:dyDescent="0.3">
      <c r="B10" t="s">
        <v>8</v>
      </c>
      <c r="C10" t="s">
        <v>141</v>
      </c>
      <c r="D10" s="11">
        <v>0.89241499999999996</v>
      </c>
      <c r="E10" s="11">
        <v>3.00142</v>
      </c>
      <c r="F10" s="11">
        <v>3.12521</v>
      </c>
      <c r="G10" s="11">
        <v>3.2597700000000001</v>
      </c>
      <c r="H10" s="11">
        <v>1.017755</v>
      </c>
      <c r="I10" s="11">
        <v>0.95145000000000002</v>
      </c>
      <c r="J10" s="11">
        <v>1.9076500000000001</v>
      </c>
      <c r="K10" s="11">
        <v>1.0039</v>
      </c>
      <c r="L10" s="11">
        <v>0.96495500000000001</v>
      </c>
      <c r="M10" s="11">
        <v>0.96323499999999995</v>
      </c>
      <c r="N10" s="11">
        <v>8.9184999999999999</v>
      </c>
      <c r="O10" s="11">
        <v>0.99175000000000002</v>
      </c>
      <c r="P10" s="11">
        <v>0.98746</v>
      </c>
      <c r="Q10" s="11">
        <v>0.92356499999999997</v>
      </c>
      <c r="R10" s="11">
        <v>0.98763500000000004</v>
      </c>
      <c r="S10" s="11">
        <v>0.933805</v>
      </c>
      <c r="T10" s="11">
        <v>21.555099999999999</v>
      </c>
      <c r="U10" s="11">
        <v>0.97580999999999996</v>
      </c>
      <c r="V10" s="11">
        <v>0.96809500000000004</v>
      </c>
      <c r="W10" s="11">
        <v>0.95897500000000002</v>
      </c>
      <c r="X10" s="11">
        <v>2.3078599999999998</v>
      </c>
      <c r="Y10" s="11">
        <v>2.0404450000000001</v>
      </c>
      <c r="Z10" s="11">
        <v>0.90592499999999998</v>
      </c>
      <c r="AA10" s="11">
        <v>2.112825</v>
      </c>
      <c r="AB10" s="11">
        <v>3.6400800000000002</v>
      </c>
      <c r="AE10">
        <v>727</v>
      </c>
      <c r="AF10" s="11">
        <f>ABS(D15-D16)</f>
        <v>2.3990000000000067E-2</v>
      </c>
      <c r="AG10" s="11">
        <f>ABS(E15-E16)</f>
        <v>0.11980499999999994</v>
      </c>
      <c r="AH10" s="11">
        <f t="shared" ref="AH10:BD10" si="3">ABS(F15-F16)</f>
        <v>2.2629999999999928E-2</v>
      </c>
      <c r="AI10" s="11">
        <f t="shared" si="3"/>
        <v>0.12647500000000012</v>
      </c>
      <c r="AJ10" s="11">
        <f t="shared" si="3"/>
        <v>4.7100000000000031E-2</v>
      </c>
      <c r="AK10" s="11">
        <f t="shared" si="3"/>
        <v>1.9654999999999978E-2</v>
      </c>
      <c r="AL10" s="11">
        <f t="shared" si="3"/>
        <v>4.6014999999999917E-2</v>
      </c>
      <c r="AM10" s="11">
        <f t="shared" si="3"/>
        <v>2.035000000000009E-3</v>
      </c>
      <c r="AN10" s="11">
        <f t="shared" si="3"/>
        <v>1.7350000000000421E-3</v>
      </c>
      <c r="AO10" s="11">
        <f t="shared" si="3"/>
        <v>3.7909999999999999E-2</v>
      </c>
      <c r="AP10" s="11">
        <f t="shared" si="3"/>
        <v>3.8749999999998508E-2</v>
      </c>
      <c r="AQ10" s="11">
        <f t="shared" si="3"/>
        <v>3.4905000000000075E-2</v>
      </c>
      <c r="AR10" s="11">
        <f t="shared" si="3"/>
        <v>1.0135000000000116E-2</v>
      </c>
      <c r="AS10" s="11">
        <f t="shared" si="3"/>
        <v>1.1154999999999804E-2</v>
      </c>
      <c r="AT10" s="11">
        <f t="shared" si="3"/>
        <v>1.8839999999999968E-2</v>
      </c>
      <c r="AU10" s="11">
        <f t="shared" si="3"/>
        <v>1.1929999999999996E-2</v>
      </c>
      <c r="AV10" s="11">
        <f t="shared" si="3"/>
        <v>1.0450000000002291E-2</v>
      </c>
      <c r="AW10" s="11">
        <f t="shared" si="3"/>
        <v>6.5300000000000358E-3</v>
      </c>
      <c r="AX10" s="11">
        <f t="shared" si="3"/>
        <v>1.8650000000000055E-3</v>
      </c>
      <c r="AY10" s="11">
        <f t="shared" si="3"/>
        <v>7.8300000000000036E-3</v>
      </c>
      <c r="AZ10" s="13">
        <f t="shared" si="3"/>
        <v>0.52409999999999979</v>
      </c>
      <c r="BA10" s="11">
        <f t="shared" si="3"/>
        <v>8.7965000000000071E-2</v>
      </c>
      <c r="BB10" s="11">
        <f t="shared" si="3"/>
        <v>2.6529999999999943E-2</v>
      </c>
      <c r="BC10" s="11">
        <f t="shared" si="3"/>
        <v>4.2525000000000368E-2</v>
      </c>
      <c r="BD10" s="11">
        <f t="shared" si="3"/>
        <v>0.17316500000000001</v>
      </c>
    </row>
    <row r="11" spans="2:56" x14ac:dyDescent="0.3">
      <c r="B11" t="s">
        <v>8</v>
      </c>
      <c r="C11" t="s">
        <v>140</v>
      </c>
      <c r="D11" s="11">
        <v>0.892845</v>
      </c>
      <c r="E11" s="11">
        <v>3.5925400000000001</v>
      </c>
      <c r="F11" s="11">
        <v>2.8262999999999998</v>
      </c>
      <c r="G11" s="11">
        <v>3.3352949999999999</v>
      </c>
      <c r="H11" s="11">
        <v>0.93998000000000004</v>
      </c>
      <c r="I11" s="11">
        <v>0.85421000000000002</v>
      </c>
      <c r="J11" s="11">
        <v>1.8899049999999999</v>
      </c>
      <c r="K11" s="11">
        <v>0.94698000000000004</v>
      </c>
      <c r="L11" s="11">
        <v>0.99420500000000001</v>
      </c>
      <c r="M11" s="11">
        <v>1.007555</v>
      </c>
      <c r="N11" s="11">
        <v>7.9433499999999997</v>
      </c>
      <c r="O11" s="11">
        <v>1.0430299999999999</v>
      </c>
      <c r="P11" s="11">
        <v>1.0048699999999999</v>
      </c>
      <c r="Q11" s="11">
        <v>1.20096</v>
      </c>
      <c r="R11" s="11">
        <v>1.0390250000000001</v>
      </c>
      <c r="S11" s="11">
        <v>0.79401999999999995</v>
      </c>
      <c r="T11" s="11">
        <v>21.60735</v>
      </c>
      <c r="U11" s="11">
        <v>0.96284499999999995</v>
      </c>
      <c r="V11" s="11">
        <v>0.91818999999999995</v>
      </c>
      <c r="W11" s="11">
        <v>0.92369000000000001</v>
      </c>
      <c r="X11" s="11">
        <v>2.4475099999999999</v>
      </c>
      <c r="Y11" s="11">
        <v>2.0244949999999999</v>
      </c>
      <c r="Z11" s="11">
        <v>0.83320000000000005</v>
      </c>
      <c r="AA11" s="11">
        <v>2.3657750000000002</v>
      </c>
      <c r="AB11" s="11">
        <v>3.813555</v>
      </c>
      <c r="AE11">
        <v>955</v>
      </c>
      <c r="AF11" s="11">
        <f>ABS(D29-D28)</f>
        <v>2.9264999999999985E-2</v>
      </c>
      <c r="AG11" s="11">
        <f>ABS(E29-E28)</f>
        <v>1.7605000000000093E-2</v>
      </c>
      <c r="AH11" s="11">
        <f t="shared" ref="AH11:BD11" si="4">ABS(F29-F28)</f>
        <v>3.2999999999998586E-3</v>
      </c>
      <c r="AI11" s="11">
        <f t="shared" si="4"/>
        <v>0.15819000000000027</v>
      </c>
      <c r="AJ11" s="11">
        <f t="shared" si="4"/>
        <v>2.4680000000000035E-2</v>
      </c>
      <c r="AK11" s="11">
        <f t="shared" si="4"/>
        <v>1.116499999999998E-2</v>
      </c>
      <c r="AL11" s="11">
        <f t="shared" si="4"/>
        <v>1.7490000000000006E-2</v>
      </c>
      <c r="AM11" s="11">
        <f t="shared" si="4"/>
        <v>4.7575000000000034E-2</v>
      </c>
      <c r="AN11" s="11">
        <f t="shared" si="4"/>
        <v>1.0754999999999959E-2</v>
      </c>
      <c r="AO11" s="11">
        <f t="shared" si="4"/>
        <v>2.9434999999999989E-2</v>
      </c>
      <c r="AP11" s="11">
        <f t="shared" si="4"/>
        <v>0.16749999999999865</v>
      </c>
      <c r="AQ11" s="11">
        <f t="shared" si="4"/>
        <v>2.1754999999999969E-2</v>
      </c>
      <c r="AR11" s="11">
        <f t="shared" si="4"/>
        <v>2.7004999999999946E-2</v>
      </c>
      <c r="AS11" s="11">
        <f t="shared" si="4"/>
        <v>0.17374500000000004</v>
      </c>
      <c r="AT11" s="11">
        <f t="shared" si="4"/>
        <v>1.517500000000005E-2</v>
      </c>
      <c r="AU11" s="11">
        <f t="shared" si="4"/>
        <v>0.12647000000000008</v>
      </c>
      <c r="AV11" s="11">
        <f t="shared" si="4"/>
        <v>4.3399999999998329E-2</v>
      </c>
      <c r="AW11" s="11">
        <f t="shared" si="4"/>
        <v>2.3530000000000051E-2</v>
      </c>
      <c r="AX11" s="11">
        <f t="shared" si="4"/>
        <v>2.5400000000000977E-3</v>
      </c>
      <c r="AY11" s="11">
        <f t="shared" si="4"/>
        <v>4.049999999999998E-3</v>
      </c>
      <c r="AZ11" s="11">
        <f t="shared" si="4"/>
        <v>0.16646500000000009</v>
      </c>
      <c r="BA11" s="11">
        <f t="shared" si="4"/>
        <v>6.2524999999999942E-2</v>
      </c>
      <c r="BB11" s="11">
        <f t="shared" si="4"/>
        <v>1.3570000000000082E-2</v>
      </c>
      <c r="BC11" s="11">
        <f t="shared" si="4"/>
        <v>0.11411000000000016</v>
      </c>
      <c r="BD11" s="11">
        <f t="shared" si="4"/>
        <v>0.16948000000000008</v>
      </c>
    </row>
    <row r="12" spans="2:56" x14ac:dyDescent="0.3">
      <c r="B12" t="s">
        <v>8</v>
      </c>
      <c r="C12" t="s">
        <v>139</v>
      </c>
      <c r="D12" s="11">
        <v>0.91181500000000004</v>
      </c>
      <c r="E12" s="11">
        <v>3.2171750000000001</v>
      </c>
      <c r="F12" s="11">
        <v>2.9656250000000002</v>
      </c>
      <c r="G12" s="11">
        <v>3.2579099999999999</v>
      </c>
      <c r="H12" s="11">
        <v>0.96</v>
      </c>
      <c r="I12" s="11">
        <v>0.90122500000000005</v>
      </c>
      <c r="J12" s="11">
        <v>1.87521</v>
      </c>
      <c r="K12" s="11">
        <v>0.97433999999999998</v>
      </c>
      <c r="L12" s="11">
        <v>0.97435499999999997</v>
      </c>
      <c r="M12" s="11">
        <v>1.00796</v>
      </c>
      <c r="N12" s="11">
        <v>8.7308000000000003</v>
      </c>
      <c r="O12" s="11">
        <v>0.98007500000000003</v>
      </c>
      <c r="P12" s="11">
        <v>0.96558999999999995</v>
      </c>
      <c r="Q12" s="11">
        <v>1.0786750000000001</v>
      </c>
      <c r="R12" s="11">
        <v>1.0145200000000001</v>
      </c>
      <c r="S12" s="11">
        <v>0.90335500000000002</v>
      </c>
      <c r="T12" s="11">
        <v>22.243549999999999</v>
      </c>
      <c r="U12" s="11">
        <v>0.98404999999999998</v>
      </c>
      <c r="V12" s="11">
        <v>0.970275</v>
      </c>
      <c r="W12" s="11">
        <v>0.96013000000000004</v>
      </c>
      <c r="X12" s="11">
        <v>2.2667449999999998</v>
      </c>
      <c r="Y12" s="11">
        <v>1.899545</v>
      </c>
      <c r="Z12" s="11">
        <v>0.85728499999999996</v>
      </c>
      <c r="AA12" s="11">
        <v>2.1366550000000002</v>
      </c>
      <c r="AB12" s="11">
        <v>3.8058450000000001</v>
      </c>
      <c r="AE12">
        <v>797</v>
      </c>
      <c r="AF12" s="11">
        <f>ABS(D32-D31)</f>
        <v>2.2155000000000036E-2</v>
      </c>
      <c r="AG12" s="11">
        <f>ABS(E32-E31)</f>
        <v>2.7095000000000091E-2</v>
      </c>
      <c r="AH12" s="11">
        <f t="shared" ref="AH12:BD12" si="5">ABS(F32-F31)</f>
        <v>8.1750000000000433E-3</v>
      </c>
      <c r="AI12" s="11">
        <f t="shared" si="5"/>
        <v>4.8605000000000231E-2</v>
      </c>
      <c r="AJ12" s="11">
        <f t="shared" si="5"/>
        <v>2.8044999999999987E-2</v>
      </c>
      <c r="AK12" s="11">
        <f t="shared" si="5"/>
        <v>1.0250000000000092E-2</v>
      </c>
      <c r="AL12" s="11">
        <f t="shared" si="5"/>
        <v>3.3239999999999936E-2</v>
      </c>
      <c r="AM12" s="11">
        <f t="shared" si="5"/>
        <v>3.3100000000000129E-2</v>
      </c>
      <c r="AN12" s="11">
        <f t="shared" si="5"/>
        <v>5.4349999999999676E-3</v>
      </c>
      <c r="AO12" s="11">
        <f t="shared" si="5"/>
        <v>7.3150000000000714E-3</v>
      </c>
      <c r="AP12" s="11">
        <f t="shared" si="5"/>
        <v>0.19650000000000034</v>
      </c>
      <c r="AQ12" s="11">
        <f t="shared" si="5"/>
        <v>1.4550000000000063E-2</v>
      </c>
      <c r="AR12" s="11">
        <f t="shared" si="5"/>
        <v>4.129999999999967E-3</v>
      </c>
      <c r="AS12" s="11">
        <f t="shared" si="5"/>
        <v>1.637999999999995E-2</v>
      </c>
      <c r="AT12" s="11">
        <f t="shared" si="5"/>
        <v>3.1184999999999907E-2</v>
      </c>
      <c r="AU12" s="11">
        <f t="shared" si="5"/>
        <v>3.5290000000000044E-2</v>
      </c>
      <c r="AV12" s="11">
        <f t="shared" si="5"/>
        <v>0.46099999999999852</v>
      </c>
      <c r="AW12" s="11">
        <f t="shared" si="5"/>
        <v>3.1835000000000058E-2</v>
      </c>
      <c r="AX12" s="11">
        <f t="shared" si="5"/>
        <v>7.4699999999999767E-3</v>
      </c>
      <c r="AY12" s="11">
        <f t="shared" si="5"/>
        <v>8.0850000000000088E-3</v>
      </c>
      <c r="AZ12" s="11">
        <f t="shared" si="5"/>
        <v>2.6244999999999852E-2</v>
      </c>
      <c r="BA12" s="11">
        <f t="shared" si="5"/>
        <v>0.16698000000000013</v>
      </c>
      <c r="BB12" s="11">
        <f t="shared" si="5"/>
        <v>7.7249999999999819E-3</v>
      </c>
      <c r="BC12" s="11">
        <f t="shared" si="5"/>
        <v>7.7325000000000088E-2</v>
      </c>
      <c r="BD12" s="11">
        <f t="shared" si="5"/>
        <v>3.002500000000019E-2</v>
      </c>
    </row>
    <row r="13" spans="2:56" x14ac:dyDescent="0.3">
      <c r="B13" t="s">
        <v>8</v>
      </c>
      <c r="C13" t="s">
        <v>138</v>
      </c>
      <c r="D13" s="11">
        <v>0.874915</v>
      </c>
      <c r="E13" s="11">
        <v>3.07043</v>
      </c>
      <c r="F13" s="11">
        <v>3.1376599999999999</v>
      </c>
      <c r="G13" s="11">
        <v>3.36158</v>
      </c>
      <c r="H13" s="11">
        <v>1.00237</v>
      </c>
      <c r="I13" s="11">
        <v>0.93911500000000003</v>
      </c>
      <c r="J13" s="11">
        <v>1.9494100000000001</v>
      </c>
      <c r="K13" s="11">
        <v>0.99707500000000004</v>
      </c>
      <c r="L13" s="11">
        <v>0.98905500000000002</v>
      </c>
      <c r="M13" s="11">
        <v>0.98824500000000004</v>
      </c>
      <c r="N13" s="11">
        <v>9.0181500000000003</v>
      </c>
      <c r="O13" s="11">
        <v>0.95762000000000003</v>
      </c>
      <c r="P13" s="11">
        <v>1.0090049999999999</v>
      </c>
      <c r="Q13" s="11">
        <v>0.91970499999999999</v>
      </c>
      <c r="R13" s="11">
        <v>1.0021199999999999</v>
      </c>
      <c r="S13" s="11">
        <v>0.92564999999999997</v>
      </c>
      <c r="T13" s="11">
        <v>21.802299999999999</v>
      </c>
      <c r="U13" s="11">
        <v>0.98933499999999996</v>
      </c>
      <c r="V13" s="11">
        <v>0.96509999999999996</v>
      </c>
      <c r="W13" s="11">
        <v>0.96560000000000001</v>
      </c>
      <c r="X13" s="11">
        <v>2.1859150000000001</v>
      </c>
      <c r="Y13" s="11">
        <v>1.878835</v>
      </c>
      <c r="Z13" s="11">
        <v>0.89438499999999999</v>
      </c>
      <c r="AA13" s="11">
        <v>2.12568</v>
      </c>
      <c r="AB13" s="11">
        <v>3.6665649999999999</v>
      </c>
      <c r="AE13">
        <v>1506</v>
      </c>
      <c r="AF13" s="11">
        <f>ABS(D33-D34)</f>
        <v>6.1550000000000216E-3</v>
      </c>
      <c r="AG13" s="11">
        <f>ABS(E33-E34)</f>
        <v>7.8599999999999781E-3</v>
      </c>
      <c r="AH13" s="11">
        <f t="shared" ref="AH13:BD13" si="6">ABS(F33-F34)</f>
        <v>8.7755000000000027E-2</v>
      </c>
      <c r="AI13" s="11">
        <f t="shared" si="6"/>
        <v>3.9290000000000269E-2</v>
      </c>
      <c r="AJ13" s="11">
        <f t="shared" si="6"/>
        <v>6.4400000000000013E-3</v>
      </c>
      <c r="AK13" s="11">
        <f t="shared" si="6"/>
        <v>2.1704999999999974E-2</v>
      </c>
      <c r="AL13" s="11">
        <f t="shared" si="6"/>
        <v>6.5950000000001285E-3</v>
      </c>
      <c r="AM13" s="11">
        <f t="shared" si="6"/>
        <v>1.9880000000000009E-2</v>
      </c>
      <c r="AN13" s="11">
        <f t="shared" si="6"/>
        <v>1.4499999999995072E-4</v>
      </c>
      <c r="AO13" s="11">
        <f t="shared" si="6"/>
        <v>1.9720000000000071E-2</v>
      </c>
      <c r="AP13" s="11">
        <f t="shared" si="6"/>
        <v>2.5000000000003908E-3</v>
      </c>
      <c r="AQ13" s="11">
        <f t="shared" si="6"/>
        <v>2.6025000000000076E-2</v>
      </c>
      <c r="AR13" s="11">
        <f t="shared" si="6"/>
        <v>1.0135000000000005E-2</v>
      </c>
      <c r="AS13" s="11">
        <f t="shared" si="6"/>
        <v>0.28649499999999994</v>
      </c>
      <c r="AT13" s="11">
        <f t="shared" si="6"/>
        <v>1.2789999999999968E-2</v>
      </c>
      <c r="AU13" s="11">
        <f t="shared" si="6"/>
        <v>4.276000000000002E-2</v>
      </c>
      <c r="AV13" s="11">
        <f t="shared" si="6"/>
        <v>0.11530000000000129</v>
      </c>
      <c r="AW13" s="11">
        <f t="shared" si="6"/>
        <v>2.0455000000000001E-2</v>
      </c>
      <c r="AX13" s="11">
        <f t="shared" si="6"/>
        <v>2.8449999999999864E-3</v>
      </c>
      <c r="AY13" s="11">
        <f t="shared" si="6"/>
        <v>4.0250000000000563E-3</v>
      </c>
      <c r="AZ13" s="11">
        <f t="shared" si="6"/>
        <v>0.31992499999999957</v>
      </c>
      <c r="BA13" s="11">
        <f t="shared" si="6"/>
        <v>0.2487499999999998</v>
      </c>
      <c r="BB13" s="11">
        <f t="shared" si="6"/>
        <v>6.7499999999998117E-4</v>
      </c>
      <c r="BC13" s="11">
        <f t="shared" si="6"/>
        <v>0.13837999999999973</v>
      </c>
      <c r="BD13" s="11">
        <f t="shared" si="6"/>
        <v>1.5800000000000036E-2</v>
      </c>
    </row>
    <row r="14" spans="2:56" x14ac:dyDescent="0.3">
      <c r="B14" t="s">
        <v>8</v>
      </c>
      <c r="C14" t="s">
        <v>137</v>
      </c>
      <c r="D14" s="11">
        <v>0.88024999999999998</v>
      </c>
      <c r="E14" s="11">
        <v>3.1956850000000001</v>
      </c>
      <c r="F14" s="11">
        <v>3.0570249999999999</v>
      </c>
      <c r="G14" s="11">
        <v>3.3601450000000002</v>
      </c>
      <c r="H14" s="11">
        <v>0.95823499999999995</v>
      </c>
      <c r="I14" s="11">
        <v>0.89920999999999995</v>
      </c>
      <c r="J14" s="11">
        <v>1.9614100000000001</v>
      </c>
      <c r="K14" s="11">
        <v>0.97221500000000005</v>
      </c>
      <c r="L14" s="11">
        <v>1.0069900000000001</v>
      </c>
      <c r="M14" s="11">
        <v>1.0290049999999999</v>
      </c>
      <c r="N14" s="11">
        <v>8.8828499999999995</v>
      </c>
      <c r="O14" s="11">
        <v>1.0258050000000001</v>
      </c>
      <c r="P14" s="11">
        <v>0.99266500000000002</v>
      </c>
      <c r="Q14" s="11">
        <v>1.32443</v>
      </c>
      <c r="R14" s="11">
        <v>1.0178149999999999</v>
      </c>
      <c r="S14" s="11">
        <v>0.90181999999999995</v>
      </c>
      <c r="T14" s="11">
        <v>22.062000000000001</v>
      </c>
      <c r="U14" s="11">
        <v>0.98131500000000005</v>
      </c>
      <c r="V14" s="11">
        <v>0.97750999999999999</v>
      </c>
      <c r="W14" s="11">
        <v>0.96836500000000003</v>
      </c>
      <c r="X14" s="11">
        <v>2.8269449999999998</v>
      </c>
      <c r="Y14" s="11">
        <v>1.86721</v>
      </c>
      <c r="Z14" s="11">
        <v>0.87074499999999999</v>
      </c>
      <c r="AA14" s="11">
        <v>2.1762250000000001</v>
      </c>
      <c r="AB14" s="11">
        <v>3.7248100000000002</v>
      </c>
      <c r="AE14">
        <v>687</v>
      </c>
      <c r="AF14" s="11">
        <f>ABS(D37-D38)</f>
        <v>1.3809999999999989E-2</v>
      </c>
      <c r="AG14" s="11">
        <f>ABS(E37-E38)</f>
        <v>7.5979999999999936E-2</v>
      </c>
      <c r="AH14" s="11">
        <f t="shared" ref="AH14:BD14" si="7">ABS(F37-F38)</f>
        <v>7.7349999999998253E-3</v>
      </c>
      <c r="AI14" s="11">
        <f t="shared" si="7"/>
        <v>7.3139999999999983E-2</v>
      </c>
      <c r="AJ14" s="11">
        <f t="shared" si="7"/>
        <v>1.6970000000000041E-2</v>
      </c>
      <c r="AK14" s="11">
        <f t="shared" si="7"/>
        <v>1.9954999999999945E-2</v>
      </c>
      <c r="AL14" s="11">
        <f t="shared" si="7"/>
        <v>2.8485000000000094E-2</v>
      </c>
      <c r="AM14" s="11">
        <f t="shared" si="7"/>
        <v>1.4175000000000049E-2</v>
      </c>
      <c r="AN14" s="11">
        <f t="shared" si="7"/>
        <v>1.1600000000000055E-2</v>
      </c>
      <c r="AO14" s="11">
        <f t="shared" si="7"/>
        <v>2.2899999999999032E-3</v>
      </c>
      <c r="AP14" s="11">
        <f t="shared" si="7"/>
        <v>0.14695000000000036</v>
      </c>
      <c r="AQ14" s="11">
        <f t="shared" si="7"/>
        <v>7.8150000000000164E-3</v>
      </c>
      <c r="AR14" s="11">
        <f t="shared" si="7"/>
        <v>6.645000000000012E-3</v>
      </c>
      <c r="AS14" s="11">
        <f t="shared" si="7"/>
        <v>0.21667499999999995</v>
      </c>
      <c r="AT14" s="11">
        <f t="shared" si="7"/>
        <v>1.0599999999999943E-2</v>
      </c>
      <c r="AU14" s="11">
        <f t="shared" si="7"/>
        <v>5.6054999999999966E-2</v>
      </c>
      <c r="AV14" s="13">
        <f t="shared" si="7"/>
        <v>0.61469999999999914</v>
      </c>
      <c r="AW14" s="11">
        <f t="shared" si="7"/>
        <v>1.1634999999999951E-2</v>
      </c>
      <c r="AX14" s="11">
        <f t="shared" si="7"/>
        <v>1.1349999999999971E-3</v>
      </c>
      <c r="AY14" s="11">
        <f t="shared" si="7"/>
        <v>2.4300000000000432E-3</v>
      </c>
      <c r="AZ14" s="11">
        <f t="shared" si="7"/>
        <v>6.5485000000000237E-2</v>
      </c>
      <c r="BA14" s="11">
        <f t="shared" si="7"/>
        <v>6.895999999999991E-2</v>
      </c>
      <c r="BB14" s="11">
        <f t="shared" si="7"/>
        <v>2.3799999999999377E-3</v>
      </c>
      <c r="BC14" s="11">
        <f t="shared" si="7"/>
        <v>4.9950000000000827E-3</v>
      </c>
      <c r="BD14" s="11">
        <f t="shared" si="7"/>
        <v>6.1269999999999936E-2</v>
      </c>
    </row>
    <row r="15" spans="2:56" x14ac:dyDescent="0.3">
      <c r="B15" t="s">
        <v>8</v>
      </c>
      <c r="C15" t="s">
        <v>136</v>
      </c>
      <c r="D15" s="11">
        <v>0.87550499999999998</v>
      </c>
      <c r="E15" s="11">
        <v>3.0041600000000002</v>
      </c>
      <c r="F15" s="11">
        <v>3.0124499999999999</v>
      </c>
      <c r="G15" s="11">
        <v>3.1619449999999998</v>
      </c>
      <c r="H15" s="11">
        <v>0.92999500000000002</v>
      </c>
      <c r="I15" s="11">
        <v>0.91672500000000001</v>
      </c>
      <c r="J15" s="11">
        <v>1.9096599999999999</v>
      </c>
      <c r="K15" s="11">
        <v>0.96031999999999995</v>
      </c>
      <c r="L15" s="11">
        <v>0.97077000000000002</v>
      </c>
      <c r="M15" s="11">
        <v>0.95982500000000004</v>
      </c>
      <c r="N15" s="11">
        <v>8.8143999999999991</v>
      </c>
      <c r="O15" s="11">
        <v>0.99032500000000001</v>
      </c>
      <c r="P15" s="11">
        <v>0.99021499999999996</v>
      </c>
      <c r="Q15" s="11">
        <v>1.1333549999999999</v>
      </c>
      <c r="R15" s="11">
        <v>0.99992499999999995</v>
      </c>
      <c r="S15" s="11">
        <v>0.90824499999999997</v>
      </c>
      <c r="T15" s="11">
        <v>20.406099999999999</v>
      </c>
      <c r="U15" s="11">
        <v>0.97487000000000001</v>
      </c>
      <c r="V15" s="11">
        <v>0.95404500000000003</v>
      </c>
      <c r="W15" s="11">
        <v>0.95123000000000002</v>
      </c>
      <c r="X15" s="11">
        <v>2.2502200000000001</v>
      </c>
      <c r="Y15" s="11">
        <v>1.8623350000000001</v>
      </c>
      <c r="Z15" s="11">
        <v>0.88289499999999999</v>
      </c>
      <c r="AA15" s="11">
        <v>2.1276549999999999</v>
      </c>
      <c r="AB15" s="11">
        <v>3.5478000000000001</v>
      </c>
      <c r="AE15">
        <v>983</v>
      </c>
      <c r="AF15" s="11">
        <f>ABS(D41-D42)</f>
        <v>1.3460000000000027E-2</v>
      </c>
      <c r="AG15" s="11">
        <f>ABS(E41-E42)</f>
        <v>0.1557350000000004</v>
      </c>
      <c r="AH15" s="11">
        <f t="shared" ref="AH15:BD15" si="8">ABS(F41-F42)</f>
        <v>7.6529999999999987E-2</v>
      </c>
      <c r="AI15" s="11">
        <f t="shared" si="8"/>
        <v>0.20133500000000026</v>
      </c>
      <c r="AJ15" s="11">
        <f t="shared" si="8"/>
        <v>4.6399999999999775E-3</v>
      </c>
      <c r="AK15" s="11">
        <f t="shared" si="8"/>
        <v>3.8199999999999346E-3</v>
      </c>
      <c r="AL15" s="11">
        <f t="shared" si="8"/>
        <v>3.6375000000000046E-2</v>
      </c>
      <c r="AM15" s="11">
        <f t="shared" si="8"/>
        <v>7.7850000000000419E-3</v>
      </c>
      <c r="AN15" s="11">
        <f t="shared" si="8"/>
        <v>1.1325000000000029E-2</v>
      </c>
      <c r="AO15" s="11">
        <f t="shared" si="8"/>
        <v>2.5399999999999867E-3</v>
      </c>
      <c r="AP15" s="11">
        <f t="shared" si="8"/>
        <v>0.27040000000000042</v>
      </c>
      <c r="AQ15" s="11">
        <f t="shared" si="8"/>
        <v>1.426000000000005E-2</v>
      </c>
      <c r="AR15" s="11">
        <f t="shared" si="8"/>
        <v>8.7749999999999773E-3</v>
      </c>
      <c r="AS15" s="11">
        <f t="shared" si="8"/>
        <v>0.20707999999999993</v>
      </c>
      <c r="AT15" s="11">
        <f t="shared" si="8"/>
        <v>1.8429999999999946E-2</v>
      </c>
      <c r="AU15" s="11">
        <f t="shared" si="8"/>
        <v>0.17168499999999998</v>
      </c>
      <c r="AV15" s="11">
        <f t="shared" si="8"/>
        <v>3.0349999999998545E-2</v>
      </c>
      <c r="AW15" s="11">
        <f t="shared" si="8"/>
        <v>2.9459999999999931E-2</v>
      </c>
      <c r="AX15" s="11">
        <f t="shared" si="8"/>
        <v>1.1750000000000371E-3</v>
      </c>
      <c r="AY15" s="11">
        <f t="shared" si="8"/>
        <v>5.6350000000000566E-3</v>
      </c>
      <c r="AZ15" s="11">
        <f t="shared" si="8"/>
        <v>6.7355000000000054E-2</v>
      </c>
      <c r="BA15" s="11">
        <f t="shared" si="8"/>
        <v>0.18175000000000008</v>
      </c>
      <c r="BB15" s="11">
        <f t="shared" si="8"/>
        <v>3.1089999999999951E-2</v>
      </c>
      <c r="BC15" s="11">
        <f t="shared" si="8"/>
        <v>5.6270000000000042E-2</v>
      </c>
      <c r="BD15" s="11">
        <f t="shared" si="8"/>
        <v>8.0070000000000086E-2</v>
      </c>
    </row>
    <row r="16" spans="2:56" x14ac:dyDescent="0.3">
      <c r="B16" t="s">
        <v>8</v>
      </c>
      <c r="C16" t="s">
        <v>135</v>
      </c>
      <c r="D16" s="11">
        <v>0.89949500000000004</v>
      </c>
      <c r="E16" s="11">
        <v>3.1239650000000001</v>
      </c>
      <c r="F16" s="11">
        <v>2.9898199999999999</v>
      </c>
      <c r="G16" s="11">
        <v>3.2884199999999999</v>
      </c>
      <c r="H16" s="11">
        <v>0.97709500000000005</v>
      </c>
      <c r="I16" s="11">
        <v>0.89707000000000003</v>
      </c>
      <c r="J16" s="11">
        <v>1.863645</v>
      </c>
      <c r="K16" s="11">
        <v>0.96235499999999996</v>
      </c>
      <c r="L16" s="11">
        <v>0.96903499999999998</v>
      </c>
      <c r="M16" s="11">
        <v>0.99773500000000004</v>
      </c>
      <c r="N16" s="11">
        <v>8.7756500000000006</v>
      </c>
      <c r="O16" s="11">
        <v>1.0252300000000001</v>
      </c>
      <c r="P16" s="11">
        <v>1.0003500000000001</v>
      </c>
      <c r="Q16" s="11">
        <v>1.1222000000000001</v>
      </c>
      <c r="R16" s="11">
        <v>1.0187649999999999</v>
      </c>
      <c r="S16" s="11">
        <v>0.92017499999999997</v>
      </c>
      <c r="T16" s="11">
        <v>20.416550000000001</v>
      </c>
      <c r="U16" s="11">
        <v>0.96833999999999998</v>
      </c>
      <c r="V16" s="11">
        <v>0.95218000000000003</v>
      </c>
      <c r="W16" s="11">
        <v>0.94340000000000002</v>
      </c>
      <c r="X16" s="11">
        <v>2.7743199999999999</v>
      </c>
      <c r="Y16" s="11">
        <v>1.77437</v>
      </c>
      <c r="Z16" s="11">
        <v>0.85636500000000004</v>
      </c>
      <c r="AA16" s="11">
        <v>2.1701800000000002</v>
      </c>
      <c r="AB16" s="11">
        <v>3.7209650000000001</v>
      </c>
      <c r="AE16">
        <v>1089</v>
      </c>
      <c r="AF16" s="11">
        <f>ABS(D45-D44)</f>
        <v>1.6650000000000276E-3</v>
      </c>
      <c r="AG16" s="11">
        <f>ABS(E45-E44)</f>
        <v>2.7004999999999946E-2</v>
      </c>
      <c r="AH16" s="11">
        <f t="shared" ref="AH16:BD16" si="9">ABS(F45-F44)</f>
        <v>1.407500000000006E-2</v>
      </c>
      <c r="AI16" s="11">
        <f t="shared" si="9"/>
        <v>5.019499999999999E-2</v>
      </c>
      <c r="AJ16" s="11">
        <f t="shared" si="9"/>
        <v>1.5120000000000022E-2</v>
      </c>
      <c r="AK16" s="11">
        <f t="shared" si="9"/>
        <v>2.1074999999999955E-2</v>
      </c>
      <c r="AL16" s="11">
        <f t="shared" si="9"/>
        <v>4.9494999999999845E-2</v>
      </c>
      <c r="AM16" s="11">
        <f t="shared" si="9"/>
        <v>1.7159999999999953E-2</v>
      </c>
      <c r="AN16" s="11">
        <f t="shared" si="9"/>
        <v>1.2730000000000019E-2</v>
      </c>
      <c r="AO16" s="11">
        <f t="shared" si="9"/>
        <v>1.776499999999992E-2</v>
      </c>
      <c r="AP16" s="11">
        <f t="shared" si="9"/>
        <v>0.24429999999999996</v>
      </c>
      <c r="AQ16" s="11">
        <f t="shared" si="9"/>
        <v>2.320499999999992E-2</v>
      </c>
      <c r="AR16" s="11">
        <f t="shared" si="9"/>
        <v>1.7230000000000079E-2</v>
      </c>
      <c r="AS16" s="11">
        <f t="shared" si="9"/>
        <v>3.3219999999999916E-2</v>
      </c>
      <c r="AT16" s="11">
        <f t="shared" si="9"/>
        <v>5.4800000000000404E-3</v>
      </c>
      <c r="AU16" s="11">
        <f t="shared" si="9"/>
        <v>1.8564999999999943E-2</v>
      </c>
      <c r="AV16" s="11">
        <f t="shared" si="9"/>
        <v>0.4126499999999993</v>
      </c>
      <c r="AW16" s="11">
        <f t="shared" si="9"/>
        <v>2.0500000000001073E-4</v>
      </c>
      <c r="AX16" s="11">
        <f t="shared" si="9"/>
        <v>6.7899999999999627E-3</v>
      </c>
      <c r="AY16" s="11">
        <f t="shared" si="9"/>
        <v>2.949999999999342E-4</v>
      </c>
      <c r="AZ16" s="13">
        <f t="shared" si="9"/>
        <v>0.73260999999999976</v>
      </c>
      <c r="BA16" s="11">
        <f t="shared" si="9"/>
        <v>0.2699600000000002</v>
      </c>
      <c r="BB16" s="11">
        <f t="shared" si="9"/>
        <v>1.5140000000000042E-2</v>
      </c>
      <c r="BC16" s="11">
        <f t="shared" si="9"/>
        <v>1.6904999999999948E-2</v>
      </c>
      <c r="BD16" s="11">
        <f t="shared" si="9"/>
        <v>3.6474999999999813E-2</v>
      </c>
    </row>
    <row r="17" spans="2:56" x14ac:dyDescent="0.3">
      <c r="B17" t="s">
        <v>8</v>
      </c>
      <c r="C17" t="s">
        <v>134</v>
      </c>
      <c r="D17" s="11">
        <v>0.88863999999999999</v>
      </c>
      <c r="E17" s="11">
        <v>3.00197</v>
      </c>
      <c r="F17" s="11">
        <v>3.02284</v>
      </c>
      <c r="G17" s="11">
        <v>3.1674899999999999</v>
      </c>
      <c r="H17" s="11">
        <v>0.98126000000000002</v>
      </c>
      <c r="I17" s="11">
        <v>0.90671999999999997</v>
      </c>
      <c r="J17" s="11">
        <v>1.86822</v>
      </c>
      <c r="K17" s="11">
        <v>0.97533000000000003</v>
      </c>
      <c r="L17" s="11">
        <v>0.98336000000000001</v>
      </c>
      <c r="M17" s="11">
        <v>0.99420500000000001</v>
      </c>
      <c r="N17" s="11">
        <v>6.0658500000000002</v>
      </c>
      <c r="O17" s="11">
        <v>1.00207</v>
      </c>
      <c r="P17" s="11">
        <v>0.988815</v>
      </c>
      <c r="Q17" s="11">
        <v>0.96027499999999999</v>
      </c>
      <c r="R17" s="11">
        <v>0.99765000000000004</v>
      </c>
      <c r="S17" s="11">
        <v>0.93425000000000002</v>
      </c>
      <c r="T17" s="11">
        <v>21.974450000000001</v>
      </c>
      <c r="U17" s="11">
        <v>0.98750499999999997</v>
      </c>
      <c r="V17" s="11">
        <v>0.95382</v>
      </c>
      <c r="W17" s="11">
        <v>0.96485500000000002</v>
      </c>
      <c r="X17" s="11">
        <v>2.3414450000000002</v>
      </c>
      <c r="Y17" s="11">
        <v>1.921535</v>
      </c>
      <c r="Z17" s="11">
        <v>0.87690000000000001</v>
      </c>
      <c r="AA17" s="11">
        <v>2.0053200000000002</v>
      </c>
      <c r="AB17" s="11">
        <v>3.6671499999999999</v>
      </c>
      <c r="AE17">
        <v>1214</v>
      </c>
      <c r="AF17" s="11">
        <f>ABS(D49-D48)</f>
        <v>8.1849999999999978E-3</v>
      </c>
      <c r="AG17" s="11">
        <f>ABS(E49-E48)</f>
        <v>1.5525000000000233E-2</v>
      </c>
      <c r="AH17" s="11">
        <f t="shared" ref="AH17:BD17" si="10">ABS(F49-F48)</f>
        <v>5.9450000000000891E-3</v>
      </c>
      <c r="AI17" s="11">
        <f t="shared" si="10"/>
        <v>0.13571</v>
      </c>
      <c r="AJ17" s="11">
        <f t="shared" si="10"/>
        <v>1.2730000000000019E-2</v>
      </c>
      <c r="AK17" s="11">
        <f t="shared" si="10"/>
        <v>2.1600000000000064E-2</v>
      </c>
      <c r="AL17" s="11">
        <f t="shared" si="10"/>
        <v>4.2955000000000076E-2</v>
      </c>
      <c r="AM17" s="11">
        <f t="shared" si="10"/>
        <v>1.0680000000000023E-2</v>
      </c>
      <c r="AN17" s="11">
        <f t="shared" si="10"/>
        <v>1.9674999999999887E-2</v>
      </c>
      <c r="AO17" s="11">
        <f t="shared" si="10"/>
        <v>2.4899999999999922E-3</v>
      </c>
      <c r="AP17" s="11">
        <f t="shared" si="10"/>
        <v>4.7399999999999665E-2</v>
      </c>
      <c r="AQ17" s="11">
        <f t="shared" si="10"/>
        <v>2.7954999999999952E-2</v>
      </c>
      <c r="AR17" s="11">
        <f t="shared" si="10"/>
        <v>3.4900000000000042E-2</v>
      </c>
      <c r="AS17" s="11">
        <f t="shared" si="10"/>
        <v>0.11360499999999996</v>
      </c>
      <c r="AT17" s="11">
        <f t="shared" si="10"/>
        <v>5.7750000000000856E-3</v>
      </c>
      <c r="AU17" s="11">
        <f t="shared" si="10"/>
        <v>3.6950000000000038E-3</v>
      </c>
      <c r="AV17" s="13">
        <f t="shared" si="10"/>
        <v>0.78524999999999778</v>
      </c>
      <c r="AW17" s="11">
        <f t="shared" si="10"/>
        <v>7.5600000000000112E-3</v>
      </c>
      <c r="AX17" s="11">
        <f t="shared" si="10"/>
        <v>1.2809999999999988E-2</v>
      </c>
      <c r="AY17" s="11">
        <f t="shared" si="10"/>
        <v>1.2459999999999916E-2</v>
      </c>
      <c r="AZ17" s="11">
        <f t="shared" si="10"/>
        <v>3.0060000000000198E-2</v>
      </c>
      <c r="BA17" s="11">
        <f t="shared" si="10"/>
        <v>0.16582499999999989</v>
      </c>
      <c r="BB17" s="11">
        <f t="shared" si="10"/>
        <v>2.5825000000000098E-2</v>
      </c>
      <c r="BC17" s="11">
        <f t="shared" si="10"/>
        <v>2.9999999999999805E-2</v>
      </c>
      <c r="BD17" s="11">
        <f t="shared" si="10"/>
        <v>1.3025000000000286E-2</v>
      </c>
    </row>
    <row r="18" spans="2:56" x14ac:dyDescent="0.3">
      <c r="B18" t="s">
        <v>8</v>
      </c>
      <c r="C18" t="s">
        <v>133</v>
      </c>
      <c r="D18" s="11">
        <v>0.89661000000000002</v>
      </c>
      <c r="E18" s="11">
        <v>3.7305100000000002</v>
      </c>
      <c r="F18" s="11">
        <v>2.8460450000000002</v>
      </c>
      <c r="G18" s="11">
        <v>3.34937</v>
      </c>
      <c r="H18" s="11">
        <v>0.94924500000000001</v>
      </c>
      <c r="I18" s="11">
        <v>0.81020999999999999</v>
      </c>
      <c r="J18" s="11">
        <v>1.8832949999999999</v>
      </c>
      <c r="K18" s="11">
        <v>0.99658000000000002</v>
      </c>
      <c r="L18" s="11">
        <v>0.98899499999999996</v>
      </c>
      <c r="M18" s="11">
        <v>1.008</v>
      </c>
      <c r="N18" s="11">
        <v>8.7516499999999997</v>
      </c>
      <c r="O18" s="11">
        <v>1.04942</v>
      </c>
      <c r="P18" s="11">
        <v>1.0529649999999999</v>
      </c>
      <c r="Q18" s="11">
        <v>1.3773949999999999</v>
      </c>
      <c r="R18" s="11">
        <v>1.0545450000000001</v>
      </c>
      <c r="S18" s="11">
        <v>0.83825000000000005</v>
      </c>
      <c r="T18" s="11">
        <v>21.076599999999999</v>
      </c>
      <c r="U18" s="11">
        <v>0.97085500000000002</v>
      </c>
      <c r="V18" s="11">
        <v>0.92180499999999999</v>
      </c>
      <c r="W18" s="11">
        <v>0.90996999999999995</v>
      </c>
      <c r="X18" s="11">
        <v>2.3668550000000002</v>
      </c>
      <c r="Y18" s="11">
        <v>1.8223499999999999</v>
      </c>
      <c r="Z18" s="11">
        <v>0.81569499999999995</v>
      </c>
      <c r="AA18" s="11">
        <v>2.2843599999999999</v>
      </c>
      <c r="AB18" s="11">
        <v>3.9075299999999999</v>
      </c>
      <c r="AE18">
        <v>1406</v>
      </c>
      <c r="AF18" s="11">
        <f>ABS(D52-D51)</f>
        <v>2.1179999999999977E-2</v>
      </c>
      <c r="AG18" s="11">
        <f>ABS(E52-E51)</f>
        <v>9.7164999999999946E-2</v>
      </c>
      <c r="AH18" s="11">
        <f t="shared" ref="AH18:BD18" si="11">ABS(F52-F51)</f>
        <v>7.1930000000000049E-2</v>
      </c>
      <c r="AI18" s="11">
        <f t="shared" si="11"/>
        <v>3.9314999999999767E-2</v>
      </c>
      <c r="AJ18" s="11">
        <f t="shared" si="11"/>
        <v>3.0179999999999985E-2</v>
      </c>
      <c r="AK18" s="11">
        <f t="shared" si="11"/>
        <v>2.2464999999999957E-2</v>
      </c>
      <c r="AL18" s="11">
        <f t="shared" si="11"/>
        <v>3.3109999999999973E-2</v>
      </c>
      <c r="AM18" s="11">
        <f t="shared" si="11"/>
        <v>7.9949999999999743E-3</v>
      </c>
      <c r="AN18" s="11">
        <f t="shared" si="11"/>
        <v>2.1660000000000013E-2</v>
      </c>
      <c r="AO18" s="11">
        <f t="shared" si="11"/>
        <v>3.1185000000000018E-2</v>
      </c>
      <c r="AP18" s="11">
        <f t="shared" si="11"/>
        <v>5.2900000000001057E-2</v>
      </c>
      <c r="AQ18" s="11">
        <f t="shared" si="11"/>
        <v>4.6549999999999647E-3</v>
      </c>
      <c r="AR18" s="11">
        <f t="shared" si="11"/>
        <v>2.6850000000000041E-2</v>
      </c>
      <c r="AS18" s="11">
        <f t="shared" si="11"/>
        <v>0.10641999999999985</v>
      </c>
      <c r="AT18" s="11">
        <f t="shared" si="11"/>
        <v>4.1400000000000325E-3</v>
      </c>
      <c r="AU18" s="11">
        <f t="shared" si="11"/>
        <v>2.9964999999999908E-2</v>
      </c>
      <c r="AV18" s="11">
        <f t="shared" si="11"/>
        <v>0.29054999999999964</v>
      </c>
      <c r="AW18" s="11">
        <f t="shared" si="11"/>
        <v>9.4950000000000312E-3</v>
      </c>
      <c r="AX18" s="11">
        <f t="shared" si="11"/>
        <v>4.3250000000000233E-3</v>
      </c>
      <c r="AY18" s="11">
        <f t="shared" si="11"/>
        <v>5.1649999999999752E-3</v>
      </c>
      <c r="AZ18" s="11">
        <f t="shared" si="11"/>
        <v>0.39548499999999986</v>
      </c>
      <c r="BA18" s="11">
        <f t="shared" si="11"/>
        <v>3.835999999999995E-2</v>
      </c>
      <c r="BB18" s="11">
        <f t="shared" si="11"/>
        <v>1.6545000000000032E-2</v>
      </c>
      <c r="BC18" s="11">
        <f t="shared" si="11"/>
        <v>2.7430000000000287E-2</v>
      </c>
      <c r="BD18" s="11">
        <f t="shared" si="11"/>
        <v>1.7050000000000232E-2</v>
      </c>
    </row>
    <row r="19" spans="2:56" x14ac:dyDescent="0.3">
      <c r="B19" t="s">
        <v>8</v>
      </c>
      <c r="C19" t="s">
        <v>132</v>
      </c>
      <c r="D19" s="11">
        <v>0.87936499999999995</v>
      </c>
      <c r="E19" s="11">
        <v>3.4279850000000001</v>
      </c>
      <c r="F19" s="11">
        <v>2.7986300000000002</v>
      </c>
      <c r="G19" s="11">
        <v>3.3318249999999998</v>
      </c>
      <c r="H19" s="11">
        <v>0.92093499999999995</v>
      </c>
      <c r="I19" s="11">
        <v>0.85189000000000004</v>
      </c>
      <c r="J19" s="11">
        <v>1.8366150000000001</v>
      </c>
      <c r="K19" s="11">
        <v>0.94983499999999998</v>
      </c>
      <c r="L19" s="11">
        <v>0.99231999999999998</v>
      </c>
      <c r="M19" s="11">
        <v>1.01065</v>
      </c>
      <c r="N19" s="11">
        <v>8.4321999999999999</v>
      </c>
      <c r="O19" s="11">
        <v>1.001015</v>
      </c>
      <c r="P19" s="11">
        <v>0.98028499999999996</v>
      </c>
      <c r="Q19" s="11">
        <v>0.99924000000000002</v>
      </c>
      <c r="R19" s="11">
        <v>1.025145</v>
      </c>
      <c r="S19" s="11">
        <v>0.88327</v>
      </c>
      <c r="T19" s="11">
        <v>21.7027</v>
      </c>
      <c r="U19" s="11">
        <v>0.97277499999999995</v>
      </c>
      <c r="V19" s="11">
        <v>0.93037499999999995</v>
      </c>
      <c r="W19" s="11">
        <v>0.92220500000000005</v>
      </c>
      <c r="X19" s="11">
        <v>2.36381</v>
      </c>
      <c r="Y19" s="11">
        <v>1.6647350000000001</v>
      </c>
      <c r="Z19" s="11">
        <v>0.81940999999999997</v>
      </c>
      <c r="AA19" s="11">
        <v>2.1393599999999999</v>
      </c>
      <c r="AB19" s="11">
        <v>3.6899299999999999</v>
      </c>
      <c r="AE19">
        <v>1113</v>
      </c>
      <c r="AF19" s="11">
        <f>ABS(D54-D53)</f>
        <v>1.973999999999998E-2</v>
      </c>
      <c r="AG19" s="11">
        <f>ABS(E54-E53)</f>
        <v>1.2629999999999697E-2</v>
      </c>
      <c r="AH19" s="11">
        <f t="shared" ref="AH19:BD19" si="12">ABS(F54-F53)</f>
        <v>8.4299999999997155E-3</v>
      </c>
      <c r="AI19" s="11">
        <f t="shared" si="12"/>
        <v>0.22044499999999978</v>
      </c>
      <c r="AJ19" s="11">
        <f t="shared" si="12"/>
        <v>3.9749999999999508E-3</v>
      </c>
      <c r="AK19" s="11">
        <f t="shared" si="12"/>
        <v>3.6659999999999915E-2</v>
      </c>
      <c r="AL19" s="11">
        <f t="shared" si="12"/>
        <v>4.3959999999999999E-2</v>
      </c>
      <c r="AM19" s="11">
        <f t="shared" si="12"/>
        <v>4.1150000000000908E-3</v>
      </c>
      <c r="AN19" s="11">
        <f t="shared" si="12"/>
        <v>8.819999999999939E-3</v>
      </c>
      <c r="AO19" s="11">
        <f t="shared" si="12"/>
        <v>3.1104999999999938E-2</v>
      </c>
      <c r="AP19" s="11">
        <f t="shared" si="12"/>
        <v>4.1500000000009862E-3</v>
      </c>
      <c r="AQ19" s="11">
        <f t="shared" si="12"/>
        <v>4.9850000000000172E-3</v>
      </c>
      <c r="AR19" s="11">
        <f t="shared" si="12"/>
        <v>2.4645000000000028E-2</v>
      </c>
      <c r="AS19" s="11">
        <f t="shared" si="12"/>
        <v>0.10266500000000001</v>
      </c>
      <c r="AT19" s="11">
        <f t="shared" si="12"/>
        <v>2.605500000000005E-2</v>
      </c>
      <c r="AU19" s="11">
        <f t="shared" si="12"/>
        <v>2.5450000000000195E-3</v>
      </c>
      <c r="AV19" s="11">
        <f t="shared" si="12"/>
        <v>2.699999999999747E-2</v>
      </c>
      <c r="AW19" s="11">
        <f t="shared" si="12"/>
        <v>1.8499999999999073E-4</v>
      </c>
      <c r="AX19" s="11">
        <f t="shared" si="12"/>
        <v>1.0000000000065512E-5</v>
      </c>
      <c r="AY19" s="11">
        <f t="shared" si="12"/>
        <v>1.1384999999999978E-2</v>
      </c>
      <c r="AZ19" s="13">
        <f t="shared" si="12"/>
        <v>0.57111499999999982</v>
      </c>
      <c r="BA19" s="11">
        <f t="shared" si="12"/>
        <v>0.12723499999999976</v>
      </c>
      <c r="BB19" s="11">
        <f t="shared" si="12"/>
        <v>3.0604999999999993E-2</v>
      </c>
      <c r="BC19" s="11">
        <f t="shared" si="12"/>
        <v>3.595999999999977E-2</v>
      </c>
      <c r="BD19" s="11">
        <f t="shared" si="12"/>
        <v>3.7475000000000147E-2</v>
      </c>
    </row>
    <row r="20" spans="2:56" x14ac:dyDescent="0.3">
      <c r="B20" t="s">
        <v>8</v>
      </c>
      <c r="C20" t="s">
        <v>131</v>
      </c>
      <c r="D20" s="11">
        <v>0.89053000000000004</v>
      </c>
      <c r="E20" s="11">
        <v>3.304265</v>
      </c>
      <c r="F20" s="11">
        <v>2.981385</v>
      </c>
      <c r="G20" s="11">
        <v>3.3072750000000002</v>
      </c>
      <c r="H20" s="11">
        <v>0.98822500000000002</v>
      </c>
      <c r="I20" s="11">
        <v>0.87577499999999997</v>
      </c>
      <c r="J20" s="11">
        <v>1.894495</v>
      </c>
      <c r="K20" s="11">
        <v>0.96713000000000005</v>
      </c>
      <c r="L20" s="11">
        <v>0.98355999999999999</v>
      </c>
      <c r="M20" s="11">
        <v>1.0260100000000001</v>
      </c>
      <c r="N20" s="11">
        <v>8.5616000000000003</v>
      </c>
      <c r="O20" s="11">
        <v>1.0087349999999999</v>
      </c>
      <c r="P20" s="11">
        <v>0.99041999999999997</v>
      </c>
      <c r="Q20" s="11">
        <v>1.091345</v>
      </c>
      <c r="R20" s="11">
        <v>1.013245</v>
      </c>
      <c r="S20" s="11">
        <v>0.91249000000000002</v>
      </c>
      <c r="T20" s="11">
        <v>21.481750000000002</v>
      </c>
      <c r="U20" s="11">
        <v>0.97774000000000005</v>
      </c>
      <c r="V20" s="11">
        <v>0.95247000000000004</v>
      </c>
      <c r="W20" s="11">
        <v>0.94736500000000001</v>
      </c>
      <c r="X20" s="11">
        <v>2.2421199999999999</v>
      </c>
      <c r="Y20" s="11">
        <v>1.8745149999999999</v>
      </c>
      <c r="Z20" s="11">
        <v>0.86858999999999997</v>
      </c>
      <c r="AA20" s="11">
        <v>2.1246700000000001</v>
      </c>
      <c r="AB20" s="11">
        <v>3.7403599999999999</v>
      </c>
      <c r="AE20">
        <v>749</v>
      </c>
      <c r="AF20" s="11">
        <f>ABS(D58-D59)</f>
        <v>1.5724999999999989E-2</v>
      </c>
      <c r="AG20" s="11">
        <f>ABS(E58-E59)</f>
        <v>0.1275599999999999</v>
      </c>
      <c r="AH20" s="11">
        <f t="shared" ref="AH20:BD20" si="13">ABS(F58-F59)</f>
        <v>3.9235000000000131E-2</v>
      </c>
      <c r="AI20" s="11">
        <f t="shared" si="13"/>
        <v>0.10505000000000031</v>
      </c>
      <c r="AJ20" s="11">
        <f t="shared" si="13"/>
        <v>1.3849999999999696E-3</v>
      </c>
      <c r="AK20" s="11">
        <f t="shared" si="13"/>
        <v>6.9475000000000064E-2</v>
      </c>
      <c r="AL20" s="11">
        <f t="shared" si="13"/>
        <v>3.0710000000000015E-2</v>
      </c>
      <c r="AM20" s="11">
        <f t="shared" si="13"/>
        <v>5.017499999999997E-2</v>
      </c>
      <c r="AN20" s="11">
        <f t="shared" si="13"/>
        <v>2.1199999999999997E-2</v>
      </c>
      <c r="AO20" s="11">
        <f t="shared" si="13"/>
        <v>1.4530000000000043E-2</v>
      </c>
      <c r="AP20" s="11">
        <f t="shared" si="13"/>
        <v>1.580000000000048E-2</v>
      </c>
      <c r="AQ20" s="11">
        <f t="shared" si="13"/>
        <v>2.033000000000007E-2</v>
      </c>
      <c r="AR20" s="11">
        <f t="shared" si="13"/>
        <v>1.5304999999999902E-2</v>
      </c>
      <c r="AS20" s="11">
        <f t="shared" si="13"/>
        <v>0.11952499999999988</v>
      </c>
      <c r="AT20" s="11">
        <f t="shared" si="13"/>
        <v>1.1099999999999888E-2</v>
      </c>
      <c r="AU20" s="11">
        <f t="shared" si="13"/>
        <v>5.2930000000000033E-2</v>
      </c>
      <c r="AV20" s="13">
        <f t="shared" si="13"/>
        <v>0.63695000000000235</v>
      </c>
      <c r="AW20" s="11">
        <f t="shared" si="13"/>
        <v>7.0899999999999297E-3</v>
      </c>
      <c r="AX20" s="11">
        <f t="shared" si="13"/>
        <v>9.2750000000000332E-3</v>
      </c>
      <c r="AY20" s="11">
        <f t="shared" si="13"/>
        <v>5.2050000000000152E-3</v>
      </c>
      <c r="AZ20" s="11">
        <f t="shared" si="13"/>
        <v>0.12542000000000009</v>
      </c>
      <c r="BA20" s="11">
        <f t="shared" si="13"/>
        <v>4.6575000000000033E-2</v>
      </c>
      <c r="BB20" s="11">
        <f t="shared" si="13"/>
        <v>1.4025000000000065E-2</v>
      </c>
      <c r="BC20" s="11">
        <f t="shared" si="13"/>
        <v>1.6199999999999548E-3</v>
      </c>
      <c r="BD20" s="11">
        <f t="shared" si="13"/>
        <v>1.3830000000000009E-2</v>
      </c>
    </row>
    <row r="21" spans="2:56" x14ac:dyDescent="0.3">
      <c r="B21" t="s">
        <v>8</v>
      </c>
      <c r="C21" t="s">
        <v>130</v>
      </c>
      <c r="D21" s="11">
        <v>0.915605</v>
      </c>
      <c r="E21" s="11">
        <v>2.9753250000000002</v>
      </c>
      <c r="F21" s="11">
        <v>2.9725299999999999</v>
      </c>
      <c r="G21" s="11">
        <v>3.344795</v>
      </c>
      <c r="H21" s="11">
        <v>0.99251</v>
      </c>
      <c r="I21" s="11">
        <v>0.95186999999999999</v>
      </c>
      <c r="J21" s="11">
        <v>1.93509</v>
      </c>
      <c r="K21" s="11">
        <v>1.0090650000000001</v>
      </c>
      <c r="L21" s="11">
        <v>0.98367499999999997</v>
      </c>
      <c r="M21" s="11">
        <v>1.039355</v>
      </c>
      <c r="N21" s="11">
        <v>8.8199500000000004</v>
      </c>
      <c r="O21" s="11">
        <v>1.0262500000000001</v>
      </c>
      <c r="P21" s="11">
        <v>1.0377799999999999</v>
      </c>
      <c r="Q21" s="11">
        <v>1.11069</v>
      </c>
      <c r="R21" s="11">
        <v>1.048365</v>
      </c>
      <c r="S21" s="11">
        <v>0.93798999999999999</v>
      </c>
      <c r="T21" s="11">
        <v>21.545249999999999</v>
      </c>
      <c r="U21" s="11">
        <v>0.99639500000000003</v>
      </c>
      <c r="V21" s="11">
        <v>0.97591000000000006</v>
      </c>
      <c r="W21" s="11">
        <v>0.97580999999999996</v>
      </c>
      <c r="X21" s="11">
        <v>2.9467449999999999</v>
      </c>
      <c r="Y21" s="11">
        <v>1.971625</v>
      </c>
      <c r="Z21" s="11">
        <v>0.90361999999999998</v>
      </c>
      <c r="AA21" s="11">
        <v>2.0544449999999999</v>
      </c>
      <c r="AB21" s="11">
        <v>3.7183199999999998</v>
      </c>
      <c r="AE21">
        <v>1376</v>
      </c>
      <c r="AF21" s="11">
        <f>ABS(D63-D64)</f>
        <v>2.0314999999999972E-2</v>
      </c>
      <c r="AG21" s="11">
        <f>ABS(E63-E64)</f>
        <v>0.13536999999999999</v>
      </c>
      <c r="AH21" s="11">
        <f t="shared" ref="AH21:BD21" si="14">ABS(F63-F64)</f>
        <v>5.0459999999999727E-2</v>
      </c>
      <c r="AI21" s="11">
        <f t="shared" si="14"/>
        <v>8.1649999999999778E-3</v>
      </c>
      <c r="AJ21" s="11">
        <f t="shared" si="14"/>
        <v>7.1600000000000552E-3</v>
      </c>
      <c r="AK21" s="11">
        <f t="shared" si="14"/>
        <v>1.910999999999996E-2</v>
      </c>
      <c r="AL21" s="11">
        <f t="shared" si="14"/>
        <v>4.830499999999982E-2</v>
      </c>
      <c r="AM21" s="11">
        <f t="shared" si="14"/>
        <v>2.3974999999999969E-2</v>
      </c>
      <c r="AN21" s="11">
        <f t="shared" si="14"/>
        <v>2.9850000000000154E-3</v>
      </c>
      <c r="AO21" s="11">
        <f t="shared" si="14"/>
        <v>3.3634999999999859E-2</v>
      </c>
      <c r="AP21" s="11">
        <f t="shared" si="14"/>
        <v>9.8449999999999704E-2</v>
      </c>
      <c r="AQ21" s="11">
        <f t="shared" si="14"/>
        <v>4.1834999999999956E-2</v>
      </c>
      <c r="AR21" s="11">
        <f t="shared" si="14"/>
        <v>3.6950000000000038E-3</v>
      </c>
      <c r="AS21" s="11">
        <f t="shared" si="14"/>
        <v>2.3999999999999577E-3</v>
      </c>
      <c r="AT21" s="11">
        <f t="shared" si="14"/>
        <v>1.9724999999999993E-2</v>
      </c>
      <c r="AU21" s="11">
        <f t="shared" si="14"/>
        <v>7.0040000000000102E-2</v>
      </c>
      <c r="AV21" s="13">
        <f t="shared" si="14"/>
        <v>0.80295000000000272</v>
      </c>
      <c r="AW21" s="11">
        <f t="shared" si="14"/>
        <v>1.6064999999999996E-2</v>
      </c>
      <c r="AX21" s="11">
        <f t="shared" si="14"/>
        <v>2.0050000000000345E-3</v>
      </c>
      <c r="AY21" s="11">
        <f t="shared" si="14"/>
        <v>1.3160000000000061E-2</v>
      </c>
      <c r="AZ21" s="11">
        <f t="shared" si="14"/>
        <v>0.32200000000000006</v>
      </c>
      <c r="BA21" s="11">
        <f t="shared" si="14"/>
        <v>9.5529999999999893E-2</v>
      </c>
      <c r="BB21" s="11">
        <f t="shared" si="14"/>
        <v>2.9500000000000082E-3</v>
      </c>
      <c r="BC21" s="11">
        <f t="shared" si="14"/>
        <v>5.8715000000000295E-2</v>
      </c>
      <c r="BD21" s="11">
        <f t="shared" si="14"/>
        <v>2.9115000000000002E-2</v>
      </c>
    </row>
    <row r="22" spans="2:56" x14ac:dyDescent="0.3">
      <c r="B22" t="s">
        <v>8</v>
      </c>
      <c r="C22" t="s">
        <v>129</v>
      </c>
      <c r="D22" s="11">
        <v>0.871865</v>
      </c>
      <c r="E22" s="11">
        <v>3.0414949999999998</v>
      </c>
      <c r="F22" s="11">
        <v>3.1333350000000002</v>
      </c>
      <c r="G22" s="11">
        <v>3.1251600000000002</v>
      </c>
      <c r="H22" s="11">
        <v>0.97996000000000005</v>
      </c>
      <c r="I22" s="11">
        <v>0.95349499999999998</v>
      </c>
      <c r="J22" s="11">
        <v>1.9035550000000001</v>
      </c>
      <c r="K22" s="11">
        <v>0.977885</v>
      </c>
      <c r="L22" s="11">
        <v>0.98548999999999998</v>
      </c>
      <c r="M22" s="11">
        <v>0.974105</v>
      </c>
      <c r="N22" s="11">
        <v>10.7202</v>
      </c>
      <c r="O22" s="11">
        <v>0.99393500000000001</v>
      </c>
      <c r="P22" s="11">
        <v>0.97919500000000004</v>
      </c>
      <c r="Q22" s="11">
        <v>0.87238000000000004</v>
      </c>
      <c r="R22" s="11">
        <v>0.99241500000000005</v>
      </c>
      <c r="S22" s="11">
        <v>0.85555499999999995</v>
      </c>
      <c r="T22" s="11">
        <v>23.156099999999999</v>
      </c>
      <c r="U22" s="11">
        <v>0.99733000000000005</v>
      </c>
      <c r="V22" s="11">
        <v>0.96413499999999996</v>
      </c>
      <c r="W22" s="11">
        <v>0.97060500000000005</v>
      </c>
      <c r="X22" s="11">
        <v>2.582865</v>
      </c>
      <c r="Y22" s="11">
        <v>1.83504</v>
      </c>
      <c r="Z22" s="11">
        <v>0.89482499999999998</v>
      </c>
      <c r="AA22" s="11">
        <v>2.0700599999999998</v>
      </c>
      <c r="AB22" s="11">
        <v>3.6997499999999999</v>
      </c>
      <c r="AE22">
        <v>701</v>
      </c>
      <c r="AF22" s="11">
        <f>ABS(D66-D65)</f>
        <v>2.1094999999999975E-2</v>
      </c>
      <c r="AG22" s="11">
        <f>ABS(E66-E65)</f>
        <v>9.5155000000000101E-2</v>
      </c>
      <c r="AH22" s="11">
        <f t="shared" ref="AH22:BD22" si="15">ABS(F66-F65)</f>
        <v>4.2370000000000019E-2</v>
      </c>
      <c r="AI22" s="11">
        <f t="shared" si="15"/>
        <v>0.16812000000000005</v>
      </c>
      <c r="AJ22" s="11">
        <f t="shared" si="15"/>
        <v>2.4820000000000064E-2</v>
      </c>
      <c r="AK22" s="11">
        <f t="shared" si="15"/>
        <v>7.7899999999999636E-3</v>
      </c>
      <c r="AL22" s="11">
        <f t="shared" si="15"/>
        <v>1.0389999999999899E-2</v>
      </c>
      <c r="AM22" s="11">
        <f t="shared" si="15"/>
        <v>2.7604999999999991E-2</v>
      </c>
      <c r="AN22" s="11">
        <f t="shared" si="15"/>
        <v>1.4359999999999928E-2</v>
      </c>
      <c r="AO22" s="11">
        <f t="shared" si="15"/>
        <v>1.1705000000000076E-2</v>
      </c>
      <c r="AP22" s="11">
        <f t="shared" si="15"/>
        <v>3.2400000000000873E-2</v>
      </c>
      <c r="AQ22" s="11">
        <f t="shared" si="15"/>
        <v>3.0014999999999903E-2</v>
      </c>
      <c r="AR22" s="11">
        <f t="shared" si="15"/>
        <v>1.6844999999999999E-2</v>
      </c>
      <c r="AS22" s="11">
        <f t="shared" si="15"/>
        <v>4.6999999999999931E-2</v>
      </c>
      <c r="AT22" s="11">
        <f t="shared" si="15"/>
        <v>6.8150000000000155E-3</v>
      </c>
      <c r="AU22" s="11">
        <f t="shared" si="15"/>
        <v>7.2090000000000098E-2</v>
      </c>
      <c r="AV22" s="11">
        <f t="shared" si="15"/>
        <v>0.10834999999999795</v>
      </c>
      <c r="AW22" s="11">
        <f t="shared" si="15"/>
        <v>4.1999999999999815E-3</v>
      </c>
      <c r="AX22" s="11">
        <f t="shared" si="15"/>
        <v>1.2554999999999983E-2</v>
      </c>
      <c r="AY22" s="11">
        <f t="shared" si="15"/>
        <v>9.8000000000009191E-4</v>
      </c>
      <c r="AZ22" s="11">
        <f t="shared" si="15"/>
        <v>2.9449999999999754E-2</v>
      </c>
      <c r="BA22" s="11">
        <f t="shared" si="15"/>
        <v>0.17739499999999997</v>
      </c>
      <c r="BB22" s="11">
        <f t="shared" si="15"/>
        <v>1.5809999999999991E-2</v>
      </c>
      <c r="BC22" s="11">
        <f t="shared" si="15"/>
        <v>0.13332499999999969</v>
      </c>
      <c r="BD22" s="11">
        <f t="shared" si="15"/>
        <v>3.7779999999999703E-2</v>
      </c>
    </row>
    <row r="23" spans="2:56" x14ac:dyDescent="0.3">
      <c r="B23" t="s">
        <v>8</v>
      </c>
      <c r="C23" t="s">
        <v>128</v>
      </c>
      <c r="D23" s="11">
        <v>0.90012499999999995</v>
      </c>
      <c r="E23" s="11">
        <v>3.2209599999999998</v>
      </c>
      <c r="F23" s="11">
        <v>3.023085</v>
      </c>
      <c r="G23" s="11">
        <v>3.34789</v>
      </c>
      <c r="H23" s="11">
        <v>0.94586999999999999</v>
      </c>
      <c r="I23" s="11">
        <v>0.92612499999999998</v>
      </c>
      <c r="J23" s="11">
        <v>1.95068</v>
      </c>
      <c r="K23" s="11">
        <v>0.97126000000000001</v>
      </c>
      <c r="L23" s="11">
        <v>1.0137</v>
      </c>
      <c r="M23" s="11">
        <v>1.028095</v>
      </c>
      <c r="N23" s="11">
        <v>8.9379000000000008</v>
      </c>
      <c r="O23" s="11">
        <v>0.95226500000000003</v>
      </c>
      <c r="P23" s="11">
        <v>0.99021000000000003</v>
      </c>
      <c r="Q23" s="11">
        <v>1.100725</v>
      </c>
      <c r="R23" s="11">
        <v>1.0251349999999999</v>
      </c>
      <c r="S23" s="11">
        <v>0.89611499999999999</v>
      </c>
      <c r="T23" s="11">
        <v>22.134799999999998</v>
      </c>
      <c r="U23" s="11">
        <v>0.98350000000000004</v>
      </c>
      <c r="V23" s="11">
        <v>0.98260000000000003</v>
      </c>
      <c r="W23" s="11">
        <v>0.96263500000000002</v>
      </c>
      <c r="X23" s="11">
        <v>2.8183750000000001</v>
      </c>
      <c r="Y23" s="11">
        <v>2.0927199999999999</v>
      </c>
      <c r="Z23" s="11">
        <v>0.85758999999999996</v>
      </c>
      <c r="AA23" s="11">
        <v>2.1124649999999998</v>
      </c>
      <c r="AB23" s="11">
        <v>3.7663449999999998</v>
      </c>
      <c r="AE23">
        <v>1270</v>
      </c>
      <c r="AF23" s="11">
        <f>ABS(D68-D67)</f>
        <v>7.1900000000000297E-3</v>
      </c>
      <c r="AG23" s="11">
        <f>ABS(E68-E67)</f>
        <v>7.5474999999999959E-2</v>
      </c>
      <c r="AH23" s="11">
        <f t="shared" ref="AH23:BD23" si="16">ABS(F68-F67)</f>
        <v>0.11558500000000027</v>
      </c>
      <c r="AI23" s="11">
        <f t="shared" si="16"/>
        <v>0.19045999999999985</v>
      </c>
      <c r="AJ23" s="11">
        <f t="shared" si="16"/>
        <v>2.4000000000001798E-4</v>
      </c>
      <c r="AK23" s="11">
        <f t="shared" si="16"/>
        <v>3.8274999999999948E-2</v>
      </c>
      <c r="AL23" s="11">
        <f t="shared" si="16"/>
        <v>6.4500000000000668E-4</v>
      </c>
      <c r="AM23" s="11">
        <f t="shared" si="16"/>
        <v>6.1400000000000343E-3</v>
      </c>
      <c r="AN23" s="11">
        <f t="shared" si="16"/>
        <v>4.3599999999999195E-3</v>
      </c>
      <c r="AO23" s="11">
        <f t="shared" si="16"/>
        <v>1.7944999999999989E-2</v>
      </c>
      <c r="AP23" s="11">
        <f t="shared" si="16"/>
        <v>9.4399999999999373E-2</v>
      </c>
      <c r="AQ23" s="11">
        <f t="shared" si="16"/>
        <v>6.2949999999999395E-3</v>
      </c>
      <c r="AR23" s="11">
        <f t="shared" si="16"/>
        <v>1.3464999999999949E-2</v>
      </c>
      <c r="AS23" s="11">
        <f t="shared" si="16"/>
        <v>0.20263999999999993</v>
      </c>
      <c r="AT23" s="11">
        <f t="shared" si="16"/>
        <v>5.0499999999997769E-4</v>
      </c>
      <c r="AU23" s="11">
        <f t="shared" si="16"/>
        <v>6.1370000000000036E-2</v>
      </c>
      <c r="AV23" s="11">
        <f t="shared" si="16"/>
        <v>2.6200000000002888E-2</v>
      </c>
      <c r="AW23" s="11">
        <f t="shared" si="16"/>
        <v>4.4885000000000064E-2</v>
      </c>
      <c r="AX23" s="11">
        <f t="shared" si="16"/>
        <v>4.1499999999994319E-4</v>
      </c>
      <c r="AY23" s="11">
        <f t="shared" si="16"/>
        <v>3.2349999999999879E-3</v>
      </c>
      <c r="AZ23" s="11">
        <f t="shared" si="16"/>
        <v>4.6285000000000132E-2</v>
      </c>
      <c r="BA23" s="11">
        <f t="shared" si="16"/>
        <v>0.25000999999999984</v>
      </c>
      <c r="BB23" s="11">
        <f t="shared" si="16"/>
        <v>2.3800000000000487E-3</v>
      </c>
      <c r="BC23" s="11">
        <f t="shared" si="16"/>
        <v>0.10189000000000004</v>
      </c>
      <c r="BD23" s="11">
        <f t="shared" si="16"/>
        <v>4.1125000000000078E-2</v>
      </c>
    </row>
    <row r="24" spans="2:56" x14ac:dyDescent="0.3">
      <c r="B24" t="s">
        <v>8</v>
      </c>
      <c r="C24" t="s">
        <v>127</v>
      </c>
      <c r="D24" s="11">
        <v>0.89097999999999999</v>
      </c>
      <c r="E24" s="11">
        <v>3.130925</v>
      </c>
      <c r="F24" s="11">
        <v>3.0975000000000001</v>
      </c>
      <c r="G24" s="11">
        <v>3.2857799999999999</v>
      </c>
      <c r="H24" s="11">
        <v>1.0202599999999999</v>
      </c>
      <c r="I24" s="11">
        <v>0.906165</v>
      </c>
      <c r="J24" s="11">
        <v>1.917235</v>
      </c>
      <c r="K24" s="11">
        <v>1.0012099999999999</v>
      </c>
      <c r="L24" s="11">
        <v>0.97495500000000002</v>
      </c>
      <c r="M24" s="11">
        <v>0.98596499999999998</v>
      </c>
      <c r="N24" s="11">
        <v>8.8413500000000003</v>
      </c>
      <c r="O24" s="11">
        <v>0.99707999999999997</v>
      </c>
      <c r="P24" s="11">
        <v>0.98799999999999999</v>
      </c>
      <c r="Q24" s="11">
        <v>1.0866400000000001</v>
      </c>
      <c r="R24" s="11">
        <v>1.003145</v>
      </c>
      <c r="S24" s="11">
        <v>0.941245</v>
      </c>
      <c r="T24" s="11">
        <v>19.772200000000002</v>
      </c>
      <c r="U24" s="11">
        <v>0.98224500000000003</v>
      </c>
      <c r="V24" s="11">
        <v>0.96948999999999996</v>
      </c>
      <c r="W24" s="11">
        <v>0.95497500000000002</v>
      </c>
      <c r="X24" s="11">
        <v>2.39995</v>
      </c>
      <c r="Y24" s="11">
        <v>1.9632149999999999</v>
      </c>
      <c r="Z24" s="11">
        <v>0.87736999999999998</v>
      </c>
      <c r="AA24" s="11">
        <v>2.2136450000000001</v>
      </c>
      <c r="AB24" s="11">
        <v>3.7719900000000002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2:56" x14ac:dyDescent="0.3">
      <c r="B25" t="s">
        <v>8</v>
      </c>
      <c r="C25" t="s">
        <v>126</v>
      </c>
      <c r="D25" s="11">
        <v>0.88082000000000005</v>
      </c>
      <c r="E25" s="11">
        <v>3.1184750000000001</v>
      </c>
      <c r="F25" s="11">
        <v>3.1294849999999999</v>
      </c>
      <c r="G25" s="11">
        <v>3.1829550000000002</v>
      </c>
      <c r="H25" s="11">
        <v>0.99011000000000005</v>
      </c>
      <c r="I25" s="11">
        <v>0.91163499999999997</v>
      </c>
      <c r="J25" s="11">
        <v>1.938415</v>
      </c>
      <c r="K25" s="11">
        <v>0.97709999999999997</v>
      </c>
      <c r="L25" s="11">
        <v>0.98282000000000003</v>
      </c>
      <c r="M25" s="11">
        <v>0.97522500000000001</v>
      </c>
      <c r="N25" s="11">
        <v>8.8198500000000006</v>
      </c>
      <c r="O25" s="11">
        <v>0.99746999999999997</v>
      </c>
      <c r="P25" s="11">
        <v>1.0070399999999999</v>
      </c>
      <c r="Q25" s="11">
        <v>1.04318</v>
      </c>
      <c r="R25" s="11">
        <v>1.00143</v>
      </c>
      <c r="S25" s="11">
        <v>0.91235999999999995</v>
      </c>
      <c r="T25" s="11">
        <v>22.378050000000002</v>
      </c>
      <c r="U25" s="11">
        <v>0.96279999999999999</v>
      </c>
      <c r="V25" s="11">
        <v>0.94803999999999999</v>
      </c>
      <c r="W25" s="11">
        <v>0.94350500000000004</v>
      </c>
      <c r="X25" s="11">
        <v>2.405945</v>
      </c>
      <c r="Y25" s="11">
        <v>1.881175</v>
      </c>
      <c r="Z25" s="11">
        <v>0.88315999999999995</v>
      </c>
      <c r="AA25" s="11">
        <v>2.16344</v>
      </c>
      <c r="AB25" s="11">
        <v>3.756475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2:56" x14ac:dyDescent="0.3">
      <c r="B26" t="s">
        <v>8</v>
      </c>
      <c r="C26" t="s">
        <v>125</v>
      </c>
      <c r="D26" s="11">
        <v>0.88427999999999995</v>
      </c>
      <c r="E26" s="11">
        <v>3.1592600000000002</v>
      </c>
      <c r="F26" s="11">
        <v>3.0630250000000001</v>
      </c>
      <c r="G26" s="11">
        <v>3.2434699999999999</v>
      </c>
      <c r="H26" s="11">
        <v>0.98841999999999997</v>
      </c>
      <c r="I26" s="11">
        <v>0.92857500000000004</v>
      </c>
      <c r="J26" s="11">
        <v>1.9461200000000001</v>
      </c>
      <c r="K26" s="11">
        <v>0.99299000000000004</v>
      </c>
      <c r="L26" s="11">
        <v>0.98068</v>
      </c>
      <c r="M26" s="11">
        <v>0.96975999999999996</v>
      </c>
      <c r="N26" s="11">
        <v>8.8897499999999994</v>
      </c>
      <c r="O26" s="11">
        <v>0.97162499999999996</v>
      </c>
      <c r="P26" s="11">
        <v>0.97720499999999999</v>
      </c>
      <c r="Q26" s="11">
        <v>1.0462849999999999</v>
      </c>
      <c r="R26" s="11">
        <v>1.00475</v>
      </c>
      <c r="S26" s="11">
        <v>0.94547499999999995</v>
      </c>
      <c r="T26" s="11">
        <v>22.34525</v>
      </c>
      <c r="U26" s="11">
        <v>0.98433499999999996</v>
      </c>
      <c r="V26" s="11">
        <v>0.95987999999999996</v>
      </c>
      <c r="W26" s="11">
        <v>0.95523499999999995</v>
      </c>
      <c r="X26" s="11">
        <v>2.20065</v>
      </c>
      <c r="Y26" s="11">
        <v>2.04393</v>
      </c>
      <c r="Z26" s="11">
        <v>0.86170000000000002</v>
      </c>
      <c r="AA26" s="11">
        <v>2.2951100000000002</v>
      </c>
      <c r="AB26" s="11">
        <v>3.6504400000000001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2:56" x14ac:dyDescent="0.3">
      <c r="B27" t="s">
        <v>8</v>
      </c>
      <c r="C27" t="s">
        <v>124</v>
      </c>
      <c r="D27" s="11">
        <v>0.89435500000000001</v>
      </c>
      <c r="E27" s="11">
        <v>3.2405149999999998</v>
      </c>
      <c r="F27" s="11">
        <v>2.9522750000000002</v>
      </c>
      <c r="G27" s="11">
        <v>3.265895</v>
      </c>
      <c r="H27" s="11">
        <v>0.96691000000000005</v>
      </c>
      <c r="I27" s="11">
        <v>0.86704499999999995</v>
      </c>
      <c r="J27" s="11">
        <v>1.8945099999999999</v>
      </c>
      <c r="K27" s="11">
        <v>1.003085</v>
      </c>
      <c r="L27" s="11">
        <v>0.97657000000000005</v>
      </c>
      <c r="M27" s="11">
        <v>1.0129999999999999</v>
      </c>
      <c r="N27" s="11">
        <v>8.5654500000000002</v>
      </c>
      <c r="O27" s="11">
        <v>0.97228000000000003</v>
      </c>
      <c r="P27" s="11">
        <v>0.96654499999999999</v>
      </c>
      <c r="Q27" s="11">
        <v>1.2113750000000001</v>
      </c>
      <c r="R27" s="11">
        <v>1.0035350000000001</v>
      </c>
      <c r="S27" s="11">
        <v>0.88027</v>
      </c>
      <c r="T27" s="11">
        <v>22.420549999999999</v>
      </c>
      <c r="U27" s="11">
        <v>0.95660500000000004</v>
      </c>
      <c r="V27" s="11">
        <v>0.95970999999999995</v>
      </c>
      <c r="W27" s="11">
        <v>0.95076499999999997</v>
      </c>
      <c r="X27" s="11">
        <v>2.51709</v>
      </c>
      <c r="Y27" s="11">
        <v>1.755755</v>
      </c>
      <c r="Z27" s="11">
        <v>0.84472999999999998</v>
      </c>
      <c r="AA27" s="11">
        <v>2.0919599999999998</v>
      </c>
      <c r="AB27" s="11">
        <v>3.7813150000000002</v>
      </c>
      <c r="AE27" t="s">
        <v>10</v>
      </c>
      <c r="AF27" s="5">
        <f t="shared" ref="AF27:BC27" si="17">AVERAGE(AF7:AF23)</f>
        <v>1.6667058823529413E-2</v>
      </c>
      <c r="AG27" s="5">
        <f t="shared" si="17"/>
        <v>7.5577647058823541E-2</v>
      </c>
      <c r="AH27" s="5">
        <f t="shared" si="17"/>
        <v>4.8152647058823515E-2</v>
      </c>
      <c r="AI27" s="5">
        <f t="shared" si="17"/>
        <v>0.10275823529411771</v>
      </c>
      <c r="AJ27" s="5">
        <f t="shared" si="17"/>
        <v>1.9156176470588242E-2</v>
      </c>
      <c r="AK27" s="5">
        <f t="shared" si="17"/>
        <v>2.3979117647058807E-2</v>
      </c>
      <c r="AL27" s="5">
        <f t="shared" si="17"/>
        <v>3.5334411764705864E-2</v>
      </c>
      <c r="AM27" s="5">
        <f t="shared" si="17"/>
        <v>2.1494411764705901E-2</v>
      </c>
      <c r="AN27" s="5">
        <f t="shared" si="17"/>
        <v>1.0964999999999989E-2</v>
      </c>
      <c r="AO27" s="5">
        <f t="shared" si="17"/>
        <v>1.9678529411764695E-2</v>
      </c>
      <c r="AP27" s="5">
        <f t="shared" si="17"/>
        <v>0.11671176470588239</v>
      </c>
      <c r="AQ27" s="5">
        <f t="shared" si="17"/>
        <v>1.8605882352941184E-2</v>
      </c>
      <c r="AR27" s="5">
        <f t="shared" si="17"/>
        <v>1.7497647058823534E-2</v>
      </c>
      <c r="AS27" s="5">
        <f t="shared" si="17"/>
        <v>0.13501411764705876</v>
      </c>
      <c r="AT27" s="5">
        <f t="shared" si="17"/>
        <v>1.4450882352941178E-2</v>
      </c>
      <c r="AU27" s="5">
        <f t="shared" si="17"/>
        <v>4.8143529411764717E-2</v>
      </c>
      <c r="AV27" s="5">
        <f t="shared" si="17"/>
        <v>0.35922352941176472</v>
      </c>
      <c r="AW27" s="5">
        <f t="shared" si="17"/>
        <v>1.5316470588235298E-2</v>
      </c>
      <c r="AX27" s="5">
        <f t="shared" si="17"/>
        <v>4.9450000000000102E-3</v>
      </c>
      <c r="AY27" s="5">
        <f t="shared" si="17"/>
        <v>5.7238235294117699E-3</v>
      </c>
      <c r="AZ27" s="5">
        <f t="shared" si="17"/>
        <v>0.25657617647058817</v>
      </c>
      <c r="BA27" s="5">
        <f t="shared" si="17"/>
        <v>0.14091441176470584</v>
      </c>
      <c r="BB27" s="5">
        <f t="shared" si="17"/>
        <v>1.7090588235294125E-2</v>
      </c>
      <c r="BC27" s="5">
        <f t="shared" si="17"/>
        <v>5.6266176470588264E-2</v>
      </c>
      <c r="BD27" s="5">
        <f>AVERAGE(BD7:BD23)</f>
        <v>6.8464117647058842E-2</v>
      </c>
    </row>
    <row r="28" spans="2:56" x14ac:dyDescent="0.3">
      <c r="B28" t="s">
        <v>8</v>
      </c>
      <c r="C28" t="s">
        <v>123</v>
      </c>
      <c r="D28" s="11">
        <v>0.86990999999999996</v>
      </c>
      <c r="E28" s="11">
        <v>3.0796749999999999</v>
      </c>
      <c r="F28" s="11">
        <v>3.0037799999999999</v>
      </c>
      <c r="G28" s="11">
        <v>3.3270550000000001</v>
      </c>
      <c r="H28" s="11">
        <v>0.980155</v>
      </c>
      <c r="I28" s="11">
        <v>0.90825500000000003</v>
      </c>
      <c r="J28" s="11">
        <v>1.9006449999999999</v>
      </c>
      <c r="K28" s="11">
        <v>0.95879499999999995</v>
      </c>
      <c r="L28" s="11">
        <v>0.99622999999999995</v>
      </c>
      <c r="M28" s="11">
        <v>1.01406</v>
      </c>
      <c r="N28" s="11">
        <v>8.5553500000000007</v>
      </c>
      <c r="O28" s="11">
        <v>1.00213</v>
      </c>
      <c r="P28" s="11">
        <v>0.98181499999999999</v>
      </c>
      <c r="Q28" s="11">
        <v>1.009425</v>
      </c>
      <c r="R28" s="11">
        <v>1.005565</v>
      </c>
      <c r="S28" s="11">
        <v>0.97524500000000003</v>
      </c>
      <c r="T28" s="11">
        <v>21.490749999999998</v>
      </c>
      <c r="U28" s="11">
        <v>0.95830499999999996</v>
      </c>
      <c r="V28" s="11">
        <v>0.96391000000000004</v>
      </c>
      <c r="W28" s="11">
        <v>0.95982999999999996</v>
      </c>
      <c r="X28" s="11">
        <v>2.3921299999999999</v>
      </c>
      <c r="Y28" s="11">
        <v>1.92381</v>
      </c>
      <c r="Z28" s="11">
        <v>0.90161500000000006</v>
      </c>
      <c r="AA28" s="11">
        <v>2.0968900000000001</v>
      </c>
      <c r="AB28" s="11">
        <v>3.7947500000000001</v>
      </c>
      <c r="AE28" t="s">
        <v>148</v>
      </c>
      <c r="AF28" s="5">
        <f t="shared" ref="AF28:BC28" si="18">MEDIAN(AF7:AF23)</f>
        <v>1.6979999999999995E-2</v>
      </c>
      <c r="AG28" s="5">
        <f t="shared" si="18"/>
        <v>7.5979999999999936E-2</v>
      </c>
      <c r="AH28" s="5">
        <f t="shared" si="18"/>
        <v>3.9235000000000131E-2</v>
      </c>
      <c r="AI28" s="5">
        <f t="shared" si="18"/>
        <v>0.10367000000000015</v>
      </c>
      <c r="AJ28" s="5">
        <f t="shared" si="18"/>
        <v>1.5199999999999991E-2</v>
      </c>
      <c r="AK28" s="5">
        <f t="shared" si="18"/>
        <v>2.1074999999999955E-2</v>
      </c>
      <c r="AL28" s="5">
        <f t="shared" si="18"/>
        <v>3.3239999999999936E-2</v>
      </c>
      <c r="AM28" s="5">
        <f t="shared" si="18"/>
        <v>1.7159999999999953E-2</v>
      </c>
      <c r="AN28" s="5">
        <f t="shared" si="18"/>
        <v>1.1325000000000029E-2</v>
      </c>
      <c r="AO28" s="5">
        <f t="shared" si="18"/>
        <v>1.8679999999999919E-2</v>
      </c>
      <c r="AP28" s="5">
        <f t="shared" si="18"/>
        <v>9.4399999999999373E-2</v>
      </c>
      <c r="AQ28" s="5">
        <f t="shared" si="18"/>
        <v>2.033000000000007E-2</v>
      </c>
      <c r="AR28" s="5">
        <f t="shared" si="18"/>
        <v>1.5774999999999983E-2</v>
      </c>
      <c r="AS28" s="5">
        <f t="shared" si="18"/>
        <v>0.11952499999999988</v>
      </c>
      <c r="AT28" s="5">
        <f t="shared" si="18"/>
        <v>1.2400000000000189E-2</v>
      </c>
      <c r="AU28" s="5">
        <f t="shared" si="18"/>
        <v>3.5290000000000044E-2</v>
      </c>
      <c r="AV28" s="5">
        <f t="shared" si="18"/>
        <v>0.29054999999999964</v>
      </c>
      <c r="AW28" s="5">
        <f t="shared" si="18"/>
        <v>1.1634999999999951E-2</v>
      </c>
      <c r="AX28" s="5">
        <f t="shared" si="18"/>
        <v>4.3250000000000233E-3</v>
      </c>
      <c r="AY28" s="5">
        <f t="shared" si="18"/>
        <v>5.2050000000000152E-3</v>
      </c>
      <c r="AZ28" s="5">
        <f t="shared" si="18"/>
        <v>0.16646500000000009</v>
      </c>
      <c r="BA28" s="5">
        <f t="shared" si="18"/>
        <v>0.12723499999999976</v>
      </c>
      <c r="BB28" s="5">
        <f t="shared" si="18"/>
        <v>1.5809999999999991E-2</v>
      </c>
      <c r="BC28" s="5">
        <f t="shared" si="18"/>
        <v>4.2525000000000368E-2</v>
      </c>
      <c r="BD28" s="5">
        <f>MEDIAN(BD7:BD23)</f>
        <v>3.7779999999999703E-2</v>
      </c>
    </row>
    <row r="29" spans="2:56" x14ac:dyDescent="0.3">
      <c r="B29" t="s">
        <v>8</v>
      </c>
      <c r="C29" t="s">
        <v>122</v>
      </c>
      <c r="D29" s="11">
        <v>0.89917499999999995</v>
      </c>
      <c r="E29" s="11">
        <v>3.0620699999999998</v>
      </c>
      <c r="F29" s="11">
        <v>3.00048</v>
      </c>
      <c r="G29" s="11">
        <v>3.1688649999999998</v>
      </c>
      <c r="H29" s="11">
        <v>0.95547499999999996</v>
      </c>
      <c r="I29" s="11">
        <v>0.91942000000000002</v>
      </c>
      <c r="J29" s="11">
        <v>1.8831549999999999</v>
      </c>
      <c r="K29" s="11">
        <v>1.00637</v>
      </c>
      <c r="L29" s="11">
        <v>0.98547499999999999</v>
      </c>
      <c r="M29" s="11">
        <v>0.98462499999999997</v>
      </c>
      <c r="N29" s="11">
        <v>8.7228499999999993</v>
      </c>
      <c r="O29" s="11">
        <v>0.980375</v>
      </c>
      <c r="P29" s="11">
        <v>0.95481000000000005</v>
      </c>
      <c r="Q29" s="11">
        <v>1.1831700000000001</v>
      </c>
      <c r="R29" s="11">
        <v>0.99038999999999999</v>
      </c>
      <c r="S29" s="11">
        <v>0.84877499999999995</v>
      </c>
      <c r="T29" s="11">
        <v>21.44735</v>
      </c>
      <c r="U29" s="11">
        <v>0.98183500000000001</v>
      </c>
      <c r="V29" s="11">
        <v>0.96136999999999995</v>
      </c>
      <c r="W29" s="11">
        <v>0.95577999999999996</v>
      </c>
      <c r="X29" s="11">
        <v>2.558595</v>
      </c>
      <c r="Y29" s="11">
        <v>1.986335</v>
      </c>
      <c r="Z29" s="11">
        <v>0.88804499999999997</v>
      </c>
      <c r="AA29" s="11">
        <v>1.98278</v>
      </c>
      <c r="AB29" s="11">
        <v>3.62527</v>
      </c>
      <c r="AE29" t="s">
        <v>149</v>
      </c>
      <c r="AF29" s="5">
        <f t="shared" ref="AF29:BC29" si="19">MAX(AF7:AF23)</f>
        <v>3.6900000000000044E-2</v>
      </c>
      <c r="AG29" s="11">
        <f>MAX(AG7:AG23)</f>
        <v>0.1557350000000004</v>
      </c>
      <c r="AH29" s="5">
        <f t="shared" si="19"/>
        <v>0.17203499999999972</v>
      </c>
      <c r="AI29" s="5">
        <f t="shared" si="19"/>
        <v>0.22044499999999978</v>
      </c>
      <c r="AJ29" s="5">
        <f t="shared" si="19"/>
        <v>4.7100000000000031E-2</v>
      </c>
      <c r="AK29" s="5">
        <f t="shared" si="19"/>
        <v>6.9475000000000064E-2</v>
      </c>
      <c r="AL29" s="5">
        <f t="shared" si="19"/>
        <v>7.4200000000000044E-2</v>
      </c>
      <c r="AM29" s="5">
        <f t="shared" si="19"/>
        <v>5.9854999999999992E-2</v>
      </c>
      <c r="AN29" s="5">
        <f t="shared" si="19"/>
        <v>2.4155000000000038E-2</v>
      </c>
      <c r="AO29" s="5">
        <f t="shared" si="19"/>
        <v>3.7909999999999999E-2</v>
      </c>
      <c r="AP29" s="5">
        <f t="shared" si="19"/>
        <v>0.28734999999999999</v>
      </c>
      <c r="AQ29" s="5">
        <f t="shared" si="19"/>
        <v>4.1834999999999956E-2</v>
      </c>
      <c r="AR29" s="5">
        <f t="shared" si="19"/>
        <v>4.3414999999999981E-2</v>
      </c>
      <c r="AS29" s="5">
        <f t="shared" si="19"/>
        <v>0.35932500000000001</v>
      </c>
      <c r="AT29" s="5">
        <f t="shared" si="19"/>
        <v>3.4874999999999989E-2</v>
      </c>
      <c r="AU29" s="5">
        <f t="shared" si="19"/>
        <v>0.17168499999999998</v>
      </c>
      <c r="AV29" s="13">
        <f t="shared" si="19"/>
        <v>1.0197500000000019</v>
      </c>
      <c r="AW29" s="5">
        <f t="shared" si="19"/>
        <v>4.4885000000000064E-2</v>
      </c>
      <c r="AX29" s="5">
        <f t="shared" si="19"/>
        <v>1.2809999999999988E-2</v>
      </c>
      <c r="AY29" s="5">
        <f t="shared" si="19"/>
        <v>1.3160000000000061E-2</v>
      </c>
      <c r="AZ29" s="13">
        <f t="shared" si="19"/>
        <v>0.73260999999999976</v>
      </c>
      <c r="BA29" s="5">
        <f t="shared" si="19"/>
        <v>0.28370000000000006</v>
      </c>
      <c r="BB29" s="5">
        <f t="shared" si="19"/>
        <v>3.7100000000000022E-2</v>
      </c>
      <c r="BC29" s="5">
        <f t="shared" si="19"/>
        <v>0.13837999999999973</v>
      </c>
      <c r="BD29" s="5">
        <f>MAX(BD7:BD23)</f>
        <v>0.17316500000000001</v>
      </c>
    </row>
    <row r="30" spans="2:56" x14ac:dyDescent="0.3">
      <c r="B30" t="s">
        <v>8</v>
      </c>
      <c r="C30" t="s">
        <v>121</v>
      </c>
      <c r="D30" s="11">
        <v>0.89876999999999996</v>
      </c>
      <c r="E30" s="11">
        <v>3.2401200000000001</v>
      </c>
      <c r="F30" s="11">
        <v>3.0101149999999999</v>
      </c>
      <c r="G30" s="11">
        <v>3.2541449999999998</v>
      </c>
      <c r="H30" s="11">
        <v>0.97844500000000001</v>
      </c>
      <c r="I30" s="11">
        <v>0.90695999999999999</v>
      </c>
      <c r="J30" s="11">
        <v>1.9127000000000001</v>
      </c>
      <c r="K30" s="11">
        <v>0.97245000000000004</v>
      </c>
      <c r="L30" s="11">
        <v>0.97853000000000001</v>
      </c>
      <c r="M30" s="11">
        <v>1.0003599999999999</v>
      </c>
      <c r="N30" s="11">
        <v>8.7110500000000002</v>
      </c>
      <c r="O30" s="11">
        <v>0.98902000000000001</v>
      </c>
      <c r="P30" s="11">
        <v>0.98209500000000005</v>
      </c>
      <c r="Q30" s="11">
        <v>1.03826</v>
      </c>
      <c r="R30" s="11">
        <v>1.0142150000000001</v>
      </c>
      <c r="S30" s="11">
        <v>0.86226999999999998</v>
      </c>
      <c r="T30" s="11">
        <v>20.9436</v>
      </c>
      <c r="U30" s="11">
        <v>0.95903499999999997</v>
      </c>
      <c r="V30" s="11">
        <v>0.95925499999999997</v>
      </c>
      <c r="W30" s="11">
        <v>0.95059499999999997</v>
      </c>
      <c r="X30" s="11">
        <v>2.3948849999999999</v>
      </c>
      <c r="Y30" s="11">
        <v>1.9988950000000001</v>
      </c>
      <c r="Z30" s="11">
        <v>0.86577000000000004</v>
      </c>
      <c r="AA30" s="11">
        <v>2.1629499999999999</v>
      </c>
      <c r="AB30" s="11">
        <v>3.7377950000000002</v>
      </c>
    </row>
    <row r="31" spans="2:56" x14ac:dyDescent="0.3">
      <c r="B31" t="s">
        <v>8</v>
      </c>
      <c r="C31" t="s">
        <v>120</v>
      </c>
      <c r="D31" s="11">
        <v>0.87177499999999997</v>
      </c>
      <c r="E31" s="11">
        <v>3.029925</v>
      </c>
      <c r="F31" s="11">
        <v>3.1119949999999998</v>
      </c>
      <c r="G31" s="11">
        <v>3.1482999999999999</v>
      </c>
      <c r="H31" s="11">
        <v>0.95776499999999998</v>
      </c>
      <c r="I31" s="11">
        <v>0.95789500000000005</v>
      </c>
      <c r="J31" s="11">
        <v>1.9106700000000001</v>
      </c>
      <c r="K31" s="11">
        <v>0.97697999999999996</v>
      </c>
      <c r="L31" s="11">
        <v>0.97766500000000001</v>
      </c>
      <c r="M31" s="11">
        <v>0.96260999999999997</v>
      </c>
      <c r="N31" s="11">
        <v>6.9561500000000001</v>
      </c>
      <c r="O31" s="11">
        <v>0.99145000000000005</v>
      </c>
      <c r="P31" s="11">
        <v>0.99207500000000004</v>
      </c>
      <c r="Q31" s="11">
        <v>0.91280499999999998</v>
      </c>
      <c r="R31" s="11">
        <v>0.98551500000000003</v>
      </c>
      <c r="S31" s="11">
        <v>0.90081</v>
      </c>
      <c r="T31" s="11">
        <v>21.186450000000001</v>
      </c>
      <c r="U31" s="11">
        <v>0.96770999999999996</v>
      </c>
      <c r="V31" s="11">
        <v>0.95288499999999998</v>
      </c>
      <c r="W31" s="11">
        <v>0.95736500000000002</v>
      </c>
      <c r="X31" s="11">
        <v>2.4795050000000001</v>
      </c>
      <c r="Y31" s="11">
        <v>1.8155749999999999</v>
      </c>
      <c r="Z31" s="11">
        <v>0.89568999999999999</v>
      </c>
      <c r="AA31" s="11">
        <v>2.0331049999999999</v>
      </c>
      <c r="AB31" s="11">
        <v>3.6950949999999998</v>
      </c>
    </row>
    <row r="32" spans="2:56" x14ac:dyDescent="0.3">
      <c r="B32" t="s">
        <v>8</v>
      </c>
      <c r="C32" t="s">
        <v>119</v>
      </c>
      <c r="D32" s="11">
        <v>0.89393</v>
      </c>
      <c r="E32" s="11">
        <v>3.0570200000000001</v>
      </c>
      <c r="F32" s="11">
        <v>3.1201699999999999</v>
      </c>
      <c r="G32" s="11">
        <v>3.1969050000000001</v>
      </c>
      <c r="H32" s="11">
        <v>0.98580999999999996</v>
      </c>
      <c r="I32" s="11">
        <v>0.94764499999999996</v>
      </c>
      <c r="J32" s="11">
        <v>1.94391</v>
      </c>
      <c r="K32" s="11">
        <v>1.0100800000000001</v>
      </c>
      <c r="L32" s="11">
        <v>0.98309999999999997</v>
      </c>
      <c r="M32" s="11">
        <v>0.96992500000000004</v>
      </c>
      <c r="N32" s="11">
        <v>7.1526500000000004</v>
      </c>
      <c r="O32" s="11">
        <v>0.97689999999999999</v>
      </c>
      <c r="P32" s="11">
        <v>0.99620500000000001</v>
      </c>
      <c r="Q32" s="11">
        <v>0.89642500000000003</v>
      </c>
      <c r="R32" s="11">
        <v>1.0166999999999999</v>
      </c>
      <c r="S32" s="11">
        <v>0.86551999999999996</v>
      </c>
      <c r="T32" s="11">
        <v>21.647449999999999</v>
      </c>
      <c r="U32" s="11">
        <v>0.99954500000000002</v>
      </c>
      <c r="V32" s="11">
        <v>0.96035499999999996</v>
      </c>
      <c r="W32" s="11">
        <v>0.96545000000000003</v>
      </c>
      <c r="X32" s="11">
        <v>2.5057499999999999</v>
      </c>
      <c r="Y32" s="11">
        <v>1.9825550000000001</v>
      </c>
      <c r="Z32" s="11">
        <v>0.90341499999999997</v>
      </c>
      <c r="AA32" s="11">
        <v>2.11043</v>
      </c>
      <c r="AB32" s="11">
        <v>3.72512</v>
      </c>
    </row>
    <row r="33" spans="2:28" x14ac:dyDescent="0.3">
      <c r="B33" t="s">
        <v>8</v>
      </c>
      <c r="C33" t="s">
        <v>118</v>
      </c>
      <c r="D33" s="11">
        <v>0.88690000000000002</v>
      </c>
      <c r="E33" s="11">
        <v>3.0738949999999998</v>
      </c>
      <c r="F33" s="11">
        <v>3.04129</v>
      </c>
      <c r="G33" s="11">
        <v>3.3269899999999999</v>
      </c>
      <c r="H33" s="11">
        <v>0.96199999999999997</v>
      </c>
      <c r="I33" s="11">
        <v>0.91974999999999996</v>
      </c>
      <c r="J33" s="11">
        <v>1.8716699999999999</v>
      </c>
      <c r="K33" s="11">
        <v>0.99107999999999996</v>
      </c>
      <c r="L33" s="11">
        <v>0.96806999999999999</v>
      </c>
      <c r="M33" s="11">
        <v>0.98114500000000004</v>
      </c>
      <c r="N33" s="11">
        <v>6.8890000000000002</v>
      </c>
      <c r="O33" s="11">
        <v>0.97597999999999996</v>
      </c>
      <c r="P33" s="11">
        <v>0.98523000000000005</v>
      </c>
      <c r="Q33" s="11">
        <v>0.80338500000000002</v>
      </c>
      <c r="R33" s="11">
        <v>0.98636000000000001</v>
      </c>
      <c r="S33" s="11">
        <v>0.84111000000000002</v>
      </c>
      <c r="T33" s="11">
        <v>20.6663</v>
      </c>
      <c r="U33" s="11">
        <v>0.96985500000000002</v>
      </c>
      <c r="V33" s="11">
        <v>0.94933999999999996</v>
      </c>
      <c r="W33" s="11">
        <v>0.95108999999999999</v>
      </c>
      <c r="X33" s="11">
        <v>2.5323699999999998</v>
      </c>
      <c r="Y33" s="11">
        <v>1.8040750000000001</v>
      </c>
      <c r="Z33" s="11">
        <v>0.88253999999999999</v>
      </c>
      <c r="AA33" s="11">
        <v>2.0250750000000002</v>
      </c>
      <c r="AB33" s="11">
        <v>3.707395</v>
      </c>
    </row>
    <row r="34" spans="2:28" x14ac:dyDescent="0.3">
      <c r="B34" t="s">
        <v>8</v>
      </c>
      <c r="C34" t="s">
        <v>117</v>
      </c>
      <c r="D34" s="11">
        <v>0.89305500000000004</v>
      </c>
      <c r="E34" s="11">
        <v>3.0817549999999998</v>
      </c>
      <c r="F34" s="11">
        <v>2.953535</v>
      </c>
      <c r="G34" s="11">
        <v>3.3662800000000002</v>
      </c>
      <c r="H34" s="11">
        <v>0.96843999999999997</v>
      </c>
      <c r="I34" s="11">
        <v>0.89804499999999998</v>
      </c>
      <c r="J34" s="11">
        <v>1.8782650000000001</v>
      </c>
      <c r="K34" s="11">
        <v>0.97119999999999995</v>
      </c>
      <c r="L34" s="11">
        <v>0.96792500000000004</v>
      </c>
      <c r="M34" s="11">
        <v>0.96142499999999997</v>
      </c>
      <c r="N34" s="11">
        <v>6.8864999999999998</v>
      </c>
      <c r="O34" s="11">
        <v>1.002005</v>
      </c>
      <c r="P34" s="11">
        <v>0.99536500000000006</v>
      </c>
      <c r="Q34" s="11">
        <v>1.08988</v>
      </c>
      <c r="R34" s="11">
        <v>0.99914999999999998</v>
      </c>
      <c r="S34" s="11">
        <v>0.88387000000000004</v>
      </c>
      <c r="T34" s="11">
        <v>20.550999999999998</v>
      </c>
      <c r="U34" s="11">
        <v>0.99031000000000002</v>
      </c>
      <c r="V34" s="11">
        <v>0.95218499999999995</v>
      </c>
      <c r="W34" s="11">
        <v>0.95511500000000005</v>
      </c>
      <c r="X34" s="11">
        <v>2.2124450000000002</v>
      </c>
      <c r="Y34" s="11">
        <v>2.0528249999999999</v>
      </c>
      <c r="Z34" s="11">
        <v>0.88321499999999997</v>
      </c>
      <c r="AA34" s="11">
        <v>2.1634549999999999</v>
      </c>
      <c r="AB34" s="11">
        <v>3.723195</v>
      </c>
    </row>
    <row r="35" spans="2:28" x14ac:dyDescent="0.3">
      <c r="B35" t="s">
        <v>9</v>
      </c>
      <c r="C35" t="s">
        <v>116</v>
      </c>
      <c r="D35" s="11">
        <v>0.90010000000000001</v>
      </c>
      <c r="E35" s="11">
        <v>3.0261399999999998</v>
      </c>
      <c r="F35" s="11">
        <v>3.0977749999999999</v>
      </c>
      <c r="G35" s="11">
        <v>3.14303</v>
      </c>
      <c r="H35" s="11">
        <v>0.95669999999999999</v>
      </c>
      <c r="I35" s="11">
        <v>0.93896500000000005</v>
      </c>
      <c r="J35" s="11">
        <v>1.91306</v>
      </c>
      <c r="K35" s="11">
        <v>0.96423000000000003</v>
      </c>
      <c r="L35" s="11">
        <v>0.97230499999999997</v>
      </c>
      <c r="M35" s="11">
        <v>0.99828499999999998</v>
      </c>
      <c r="N35" s="11">
        <v>9.5128500000000003</v>
      </c>
      <c r="O35" s="11">
        <v>1.004605</v>
      </c>
      <c r="P35" s="11">
        <v>0.98585500000000004</v>
      </c>
      <c r="Q35" s="11">
        <v>0.99680999999999997</v>
      </c>
      <c r="R35" s="11">
        <v>0.99974499999999999</v>
      </c>
      <c r="S35" s="11">
        <v>0.81847499999999995</v>
      </c>
      <c r="T35" s="11">
        <v>22.2682</v>
      </c>
      <c r="U35" s="11">
        <v>0.96910499999999999</v>
      </c>
      <c r="V35" s="11">
        <v>0.96128999999999998</v>
      </c>
      <c r="W35" s="11">
        <v>0.96141500000000002</v>
      </c>
      <c r="X35" s="11">
        <v>2.2741199999999999</v>
      </c>
      <c r="Y35" s="11">
        <v>1.9505300000000001</v>
      </c>
      <c r="Z35" s="11">
        <v>0.88684499999999999</v>
      </c>
      <c r="AA35" s="11">
        <v>2.1524899999999998</v>
      </c>
      <c r="AB35" s="11">
        <v>3.6401150000000002</v>
      </c>
    </row>
    <row r="36" spans="2:28" x14ac:dyDescent="0.3">
      <c r="B36" t="s">
        <v>9</v>
      </c>
      <c r="C36" t="s">
        <v>115</v>
      </c>
      <c r="D36" s="11">
        <v>0.89675499999999997</v>
      </c>
      <c r="E36" s="11">
        <v>3.2300900000000001</v>
      </c>
      <c r="F36" s="11">
        <v>3.0363199999999999</v>
      </c>
      <c r="G36" s="11">
        <v>3.3820100000000002</v>
      </c>
      <c r="H36" s="11">
        <v>0.96072000000000002</v>
      </c>
      <c r="I36" s="11">
        <v>0.88627999999999996</v>
      </c>
      <c r="J36" s="11">
        <v>1.92967</v>
      </c>
      <c r="K36" s="11">
        <v>0.98561500000000002</v>
      </c>
      <c r="L36" s="11">
        <v>1.00017</v>
      </c>
      <c r="M36" s="11">
        <v>1.02477</v>
      </c>
      <c r="N36" s="11">
        <v>9.7896000000000001</v>
      </c>
      <c r="O36" s="11">
        <v>1.0040100000000001</v>
      </c>
      <c r="P36" s="11">
        <v>1.0118450000000001</v>
      </c>
      <c r="Q36" s="11">
        <v>1.0466249999999999</v>
      </c>
      <c r="R36" s="11">
        <v>1.01755</v>
      </c>
      <c r="S36" s="11">
        <v>0.86307500000000004</v>
      </c>
      <c r="T36" s="11">
        <v>23.449400000000001</v>
      </c>
      <c r="U36" s="11">
        <v>0.97133999999999998</v>
      </c>
      <c r="V36" s="11">
        <v>0.97192999999999996</v>
      </c>
      <c r="W36" s="11">
        <v>0.966005</v>
      </c>
      <c r="X36" s="11">
        <v>2.2170000000000001</v>
      </c>
      <c r="Y36" s="11">
        <v>2.0003649999999999</v>
      </c>
      <c r="Z36" s="11">
        <v>0.86523000000000005</v>
      </c>
      <c r="AA36" s="11">
        <v>2.2309950000000001</v>
      </c>
      <c r="AB36" s="11">
        <v>3.8613949999999999</v>
      </c>
    </row>
    <row r="37" spans="2:28" x14ac:dyDescent="0.3">
      <c r="B37" t="s">
        <v>9</v>
      </c>
      <c r="C37" t="s">
        <v>114</v>
      </c>
      <c r="D37" s="11">
        <v>0.89571000000000001</v>
      </c>
      <c r="E37" s="11">
        <v>3.0908699999999998</v>
      </c>
      <c r="F37" s="11">
        <v>3.0713949999999999</v>
      </c>
      <c r="G37" s="11">
        <v>3.297885</v>
      </c>
      <c r="H37" s="11">
        <v>0.98607</v>
      </c>
      <c r="I37" s="11">
        <v>0.92673499999999998</v>
      </c>
      <c r="J37" s="11">
        <v>1.921645</v>
      </c>
      <c r="K37" s="11">
        <v>0.97809000000000001</v>
      </c>
      <c r="L37" s="11">
        <v>0.98693500000000001</v>
      </c>
      <c r="M37" s="11">
        <v>0.99189000000000005</v>
      </c>
      <c r="N37" s="11">
        <v>5.8586499999999999</v>
      </c>
      <c r="O37" s="11">
        <v>0.99572499999999997</v>
      </c>
      <c r="P37" s="11">
        <v>1.00047</v>
      </c>
      <c r="Q37" s="11">
        <v>1.09554</v>
      </c>
      <c r="R37" s="11">
        <v>0.99091499999999999</v>
      </c>
      <c r="S37" s="11">
        <v>0.87314000000000003</v>
      </c>
      <c r="T37" s="11">
        <v>22.151299999999999</v>
      </c>
      <c r="U37" s="11">
        <v>0.96908499999999997</v>
      </c>
      <c r="V37" s="11">
        <v>0.96250500000000005</v>
      </c>
      <c r="W37" s="11">
        <v>0.95553500000000002</v>
      </c>
      <c r="X37" s="11">
        <v>2.4177300000000002</v>
      </c>
      <c r="Y37" s="11">
        <v>1.7973300000000001</v>
      </c>
      <c r="Z37" s="11">
        <v>0.85527500000000001</v>
      </c>
      <c r="AA37" s="11">
        <v>2.1551999999999998</v>
      </c>
      <c r="AB37" s="11">
        <v>3.708955</v>
      </c>
    </row>
    <row r="38" spans="2:28" x14ac:dyDescent="0.3">
      <c r="B38" t="s">
        <v>9</v>
      </c>
      <c r="C38" t="s">
        <v>113</v>
      </c>
      <c r="D38" s="11">
        <v>0.88190000000000002</v>
      </c>
      <c r="E38" s="11">
        <v>3.0148899999999998</v>
      </c>
      <c r="F38" s="11">
        <v>3.06366</v>
      </c>
      <c r="G38" s="11">
        <v>3.224745</v>
      </c>
      <c r="H38" s="11">
        <v>0.96909999999999996</v>
      </c>
      <c r="I38" s="11">
        <v>0.90678000000000003</v>
      </c>
      <c r="J38" s="11">
        <v>1.89316</v>
      </c>
      <c r="K38" s="11">
        <v>0.96391499999999997</v>
      </c>
      <c r="L38" s="11">
        <v>0.97533499999999995</v>
      </c>
      <c r="M38" s="11">
        <v>0.99417999999999995</v>
      </c>
      <c r="N38" s="11">
        <v>6.0056000000000003</v>
      </c>
      <c r="O38" s="11">
        <v>0.98790999999999995</v>
      </c>
      <c r="P38" s="11">
        <v>1.007115</v>
      </c>
      <c r="Q38" s="11">
        <v>0.87886500000000001</v>
      </c>
      <c r="R38" s="11">
        <v>1.0015149999999999</v>
      </c>
      <c r="S38" s="11">
        <v>0.92919499999999999</v>
      </c>
      <c r="T38" s="11">
        <v>21.5366</v>
      </c>
      <c r="U38" s="11">
        <v>0.95745000000000002</v>
      </c>
      <c r="V38" s="11">
        <v>0.96364000000000005</v>
      </c>
      <c r="W38" s="11">
        <v>0.95310499999999998</v>
      </c>
      <c r="X38" s="11">
        <v>2.3522449999999999</v>
      </c>
      <c r="Y38" s="11">
        <v>1.86629</v>
      </c>
      <c r="Z38" s="11">
        <v>0.85765499999999995</v>
      </c>
      <c r="AA38" s="11">
        <v>2.1601949999999999</v>
      </c>
      <c r="AB38" s="11">
        <v>3.7702249999999999</v>
      </c>
    </row>
    <row r="39" spans="2:28" x14ac:dyDescent="0.3">
      <c r="B39" t="s">
        <v>150</v>
      </c>
      <c r="C39" t="s">
        <v>112</v>
      </c>
      <c r="D39" s="11">
        <v>0.88004000000000004</v>
      </c>
      <c r="E39" s="11">
        <v>3.0378099999999999</v>
      </c>
      <c r="F39" s="11">
        <v>2.9826999999999999</v>
      </c>
      <c r="G39" s="11">
        <v>3.2820049999999998</v>
      </c>
      <c r="H39" s="11">
        <v>0.92728999999999995</v>
      </c>
      <c r="I39" s="11">
        <v>0.89680000000000004</v>
      </c>
      <c r="J39" s="11">
        <v>1.8586</v>
      </c>
      <c r="K39" s="11">
        <v>0.96240999999999999</v>
      </c>
      <c r="L39" s="11">
        <v>0.99365000000000003</v>
      </c>
      <c r="M39" s="11">
        <v>1.0126500000000001</v>
      </c>
      <c r="N39" s="11">
        <v>9.4782499999999992</v>
      </c>
      <c r="O39" s="11">
        <v>0.98854500000000001</v>
      </c>
      <c r="P39" s="11">
        <v>0.96671499999999999</v>
      </c>
      <c r="Q39" s="11">
        <v>1.0166599999999999</v>
      </c>
      <c r="R39" s="11">
        <v>0.995255</v>
      </c>
      <c r="S39" s="11">
        <v>0.95276499999999997</v>
      </c>
      <c r="T39" s="11">
        <v>21.818000000000001</v>
      </c>
      <c r="U39" s="11">
        <v>0.96763500000000002</v>
      </c>
      <c r="V39" s="11">
        <v>0.95983499999999999</v>
      </c>
      <c r="W39" s="11">
        <v>0.95569499999999996</v>
      </c>
      <c r="X39" s="11">
        <v>2.3760400000000002</v>
      </c>
      <c r="Y39" s="11">
        <v>1.8977850000000001</v>
      </c>
      <c r="Z39" s="11">
        <v>0.87683999999999995</v>
      </c>
      <c r="AA39" s="11">
        <v>2.0104099999999998</v>
      </c>
      <c r="AB39" s="11">
        <v>3.68323</v>
      </c>
    </row>
    <row r="40" spans="2:28" x14ac:dyDescent="0.3">
      <c r="B40" t="s">
        <v>150</v>
      </c>
      <c r="C40" t="s">
        <v>111</v>
      </c>
      <c r="D40" s="11">
        <v>0.88010999999999995</v>
      </c>
      <c r="E40" s="11">
        <v>3.2447699999999999</v>
      </c>
      <c r="F40" s="11">
        <v>3.0183249999999999</v>
      </c>
      <c r="G40" s="11">
        <v>3.1165850000000002</v>
      </c>
      <c r="H40" s="11">
        <v>0.95523999999999998</v>
      </c>
      <c r="I40" s="11">
        <v>0.89532500000000004</v>
      </c>
      <c r="J40" s="11">
        <v>1.9187799999999999</v>
      </c>
      <c r="K40" s="11">
        <v>0.98460499999999995</v>
      </c>
      <c r="L40" s="11">
        <v>0.98648499999999995</v>
      </c>
      <c r="M40" s="11">
        <v>1.0062599999999999</v>
      </c>
      <c r="N40" s="11">
        <v>9.5029000000000003</v>
      </c>
      <c r="O40" s="11">
        <v>1.0117799999999999</v>
      </c>
      <c r="P40" s="11">
        <v>0.99544500000000002</v>
      </c>
      <c r="Q40" s="11">
        <v>1.09114</v>
      </c>
      <c r="R40" s="11">
        <v>1.0098549999999999</v>
      </c>
      <c r="S40" s="11">
        <v>0.89341999999999999</v>
      </c>
      <c r="T40" s="11">
        <v>21.140499999999999</v>
      </c>
      <c r="U40" s="11">
        <v>0.96704999999999997</v>
      </c>
      <c r="V40" s="11">
        <v>0.96521500000000005</v>
      </c>
      <c r="W40" s="11">
        <v>0.95571499999999998</v>
      </c>
      <c r="X40" s="11">
        <v>2.3469549999999999</v>
      </c>
      <c r="Y40" s="11">
        <v>1.89673</v>
      </c>
      <c r="Z40" s="11">
        <v>0.87155499999999997</v>
      </c>
      <c r="AA40" s="11">
        <v>2.18302</v>
      </c>
      <c r="AB40" s="11">
        <v>3.7259250000000002</v>
      </c>
    </row>
    <row r="41" spans="2:28" x14ac:dyDescent="0.3">
      <c r="B41" t="s">
        <v>151</v>
      </c>
      <c r="C41" t="s">
        <v>110</v>
      </c>
      <c r="D41" s="11">
        <v>0.88515500000000003</v>
      </c>
      <c r="E41" s="11">
        <v>3.1103900000000002</v>
      </c>
      <c r="F41" s="11">
        <v>3.0214650000000001</v>
      </c>
      <c r="G41" s="11">
        <v>3.4419200000000001</v>
      </c>
      <c r="H41" s="11">
        <v>0.93186999999999998</v>
      </c>
      <c r="I41" s="11">
        <v>0.91725500000000004</v>
      </c>
      <c r="J41" s="11">
        <v>1.95905</v>
      </c>
      <c r="K41" s="11">
        <v>0.98468</v>
      </c>
      <c r="L41" s="11">
        <v>0.96462499999999995</v>
      </c>
      <c r="M41" s="11">
        <v>0.96982999999999997</v>
      </c>
      <c r="N41" s="11">
        <v>7.1142500000000002</v>
      </c>
      <c r="O41" s="11">
        <v>0.978105</v>
      </c>
      <c r="P41" s="11">
        <v>0.98327500000000001</v>
      </c>
      <c r="Q41" s="11">
        <v>1.036835</v>
      </c>
      <c r="R41" s="11">
        <v>1.0174399999999999</v>
      </c>
      <c r="S41" s="11">
        <v>0.98290500000000003</v>
      </c>
      <c r="T41" s="11">
        <v>22.488800000000001</v>
      </c>
      <c r="U41" s="11">
        <v>0.99006499999999997</v>
      </c>
      <c r="V41" s="11">
        <v>0.96741500000000002</v>
      </c>
      <c r="W41" s="11">
        <v>0.95738999999999996</v>
      </c>
      <c r="X41" s="11">
        <v>2.42014</v>
      </c>
      <c r="Y41" s="11">
        <v>1.8854900000000001</v>
      </c>
      <c r="Z41" s="11">
        <v>0.85083500000000001</v>
      </c>
      <c r="AA41" s="11">
        <v>2.0979000000000001</v>
      </c>
      <c r="AB41" s="11">
        <v>3.78789</v>
      </c>
    </row>
    <row r="42" spans="2:28" x14ac:dyDescent="0.3">
      <c r="B42" t="s">
        <v>151</v>
      </c>
      <c r="C42" t="s">
        <v>109</v>
      </c>
      <c r="D42" s="11">
        <v>0.871695</v>
      </c>
      <c r="E42" s="11">
        <v>2.9546549999999998</v>
      </c>
      <c r="F42" s="11">
        <v>3.0979950000000001</v>
      </c>
      <c r="G42" s="11">
        <v>3.2405849999999998</v>
      </c>
      <c r="H42" s="11">
        <v>0.93650999999999995</v>
      </c>
      <c r="I42" s="11">
        <v>0.92107499999999998</v>
      </c>
      <c r="J42" s="11">
        <v>1.9226749999999999</v>
      </c>
      <c r="K42" s="11">
        <v>0.99246500000000004</v>
      </c>
      <c r="L42" s="11">
        <v>0.97594999999999998</v>
      </c>
      <c r="M42" s="11">
        <v>0.97236999999999996</v>
      </c>
      <c r="N42" s="11">
        <v>6.8438499999999998</v>
      </c>
      <c r="O42" s="11">
        <v>0.99236500000000005</v>
      </c>
      <c r="P42" s="11">
        <v>0.99204999999999999</v>
      </c>
      <c r="Q42" s="11">
        <v>0.82975500000000002</v>
      </c>
      <c r="R42" s="11">
        <v>0.99900999999999995</v>
      </c>
      <c r="S42" s="11">
        <v>0.81122000000000005</v>
      </c>
      <c r="T42" s="11">
        <v>22.51915</v>
      </c>
      <c r="U42" s="11">
        <v>0.96060500000000004</v>
      </c>
      <c r="V42" s="11">
        <v>0.96623999999999999</v>
      </c>
      <c r="W42" s="11">
        <v>0.96302500000000002</v>
      </c>
      <c r="X42" s="11">
        <v>2.3527849999999999</v>
      </c>
      <c r="Y42" s="11">
        <v>1.70374</v>
      </c>
      <c r="Z42" s="11">
        <v>0.88192499999999996</v>
      </c>
      <c r="AA42" s="11">
        <v>2.0416300000000001</v>
      </c>
      <c r="AB42" s="11">
        <v>3.7078199999999999</v>
      </c>
    </row>
    <row r="43" spans="2:28" x14ac:dyDescent="0.3">
      <c r="B43" t="s">
        <v>152</v>
      </c>
      <c r="C43" t="s">
        <v>108</v>
      </c>
      <c r="D43" s="11">
        <v>0.93444000000000005</v>
      </c>
      <c r="E43" s="11">
        <v>3.86782</v>
      </c>
      <c r="F43" s="11">
        <v>2.8961899999999998</v>
      </c>
      <c r="G43" s="11">
        <v>3.8845299999999998</v>
      </c>
      <c r="H43" s="11">
        <v>0.997305</v>
      </c>
      <c r="I43" s="11">
        <v>0.83750999999999998</v>
      </c>
      <c r="J43" s="11">
        <v>1.8745050000000001</v>
      </c>
      <c r="K43" s="11">
        <v>0.96274999999999999</v>
      </c>
      <c r="L43" s="11">
        <v>1.0189299999999999</v>
      </c>
      <c r="M43" s="11">
        <v>1.072325</v>
      </c>
      <c r="N43" s="11">
        <v>9.0344499999999996</v>
      </c>
      <c r="O43" s="11">
        <v>1.0590999999999999</v>
      </c>
      <c r="P43" s="11">
        <v>1.0862099999999999</v>
      </c>
      <c r="Q43" s="11">
        <v>1.2989250000000001</v>
      </c>
      <c r="R43" s="11">
        <v>1.1098300000000001</v>
      </c>
      <c r="S43" s="11">
        <v>0.91028500000000001</v>
      </c>
      <c r="T43" s="11">
        <v>22.684000000000001</v>
      </c>
      <c r="U43" s="11">
        <v>0.94092500000000001</v>
      </c>
      <c r="V43" s="11">
        <v>0.941635</v>
      </c>
      <c r="W43" s="11">
        <v>0.94284500000000004</v>
      </c>
      <c r="X43" s="11">
        <v>2.6543649999999999</v>
      </c>
      <c r="Y43" s="11">
        <v>1.7894600000000001</v>
      </c>
      <c r="Z43" s="11">
        <v>0.83630499999999997</v>
      </c>
      <c r="AA43" s="11">
        <v>2.3679350000000001</v>
      </c>
      <c r="AB43" s="11">
        <v>3.9965000000000002</v>
      </c>
    </row>
    <row r="44" spans="2:28" x14ac:dyDescent="0.3">
      <c r="B44" t="s">
        <v>152</v>
      </c>
      <c r="C44" t="s">
        <v>107</v>
      </c>
      <c r="D44" s="11">
        <v>0.88127</v>
      </c>
      <c r="E44" s="11">
        <v>3.0505550000000001</v>
      </c>
      <c r="F44" s="11">
        <v>3.0056349999999998</v>
      </c>
      <c r="G44" s="11">
        <v>3.2784749999999998</v>
      </c>
      <c r="H44" s="11">
        <v>0.96921999999999997</v>
      </c>
      <c r="I44" s="11">
        <v>0.92037000000000002</v>
      </c>
      <c r="J44" s="11">
        <v>1.8569150000000001</v>
      </c>
      <c r="K44" s="11">
        <v>0.97982499999999995</v>
      </c>
      <c r="L44" s="11">
        <v>0.98253000000000001</v>
      </c>
      <c r="M44" s="11">
        <v>0.98085500000000003</v>
      </c>
      <c r="N44" s="11">
        <v>7.6902999999999997</v>
      </c>
      <c r="O44" s="11">
        <v>0.98353000000000002</v>
      </c>
      <c r="P44" s="11">
        <v>0.98383500000000002</v>
      </c>
      <c r="Q44" s="11">
        <v>0.88714000000000004</v>
      </c>
      <c r="R44" s="11">
        <v>0.99633000000000005</v>
      </c>
      <c r="S44" s="11">
        <v>0.91103999999999996</v>
      </c>
      <c r="T44" s="11">
        <v>22.738849999999999</v>
      </c>
      <c r="U44" s="11">
        <v>0.98028000000000004</v>
      </c>
      <c r="V44" s="11">
        <v>0.96414</v>
      </c>
      <c r="W44" s="11">
        <v>0.95887500000000003</v>
      </c>
      <c r="X44" s="11">
        <v>2.1167750000000001</v>
      </c>
      <c r="Y44" s="11">
        <v>1.73027</v>
      </c>
      <c r="Z44" s="11">
        <v>0.88434999999999997</v>
      </c>
      <c r="AA44" s="11">
        <v>2.0705499999999999</v>
      </c>
      <c r="AB44" s="11">
        <v>3.6313550000000001</v>
      </c>
    </row>
    <row r="45" spans="2:28" x14ac:dyDescent="0.3">
      <c r="B45" t="s">
        <v>153</v>
      </c>
      <c r="C45" t="s">
        <v>106</v>
      </c>
      <c r="D45" s="11">
        <v>0.88293500000000003</v>
      </c>
      <c r="E45" s="11">
        <v>3.0775600000000001</v>
      </c>
      <c r="F45" s="11">
        <v>3.0197099999999999</v>
      </c>
      <c r="G45" s="11">
        <v>3.3286699999999998</v>
      </c>
      <c r="H45" s="11">
        <v>0.98433999999999999</v>
      </c>
      <c r="I45" s="11">
        <v>0.94144499999999998</v>
      </c>
      <c r="J45" s="11">
        <v>1.9064099999999999</v>
      </c>
      <c r="K45" s="11">
        <v>0.96266499999999999</v>
      </c>
      <c r="L45" s="11">
        <v>0.99526000000000003</v>
      </c>
      <c r="M45" s="11">
        <v>0.99861999999999995</v>
      </c>
      <c r="N45" s="11">
        <v>7.9345999999999997</v>
      </c>
      <c r="O45" s="11">
        <v>1.0067349999999999</v>
      </c>
      <c r="P45" s="11">
        <v>1.0010650000000001</v>
      </c>
      <c r="Q45" s="11">
        <v>0.92035999999999996</v>
      </c>
      <c r="R45" s="11">
        <v>1.0018100000000001</v>
      </c>
      <c r="S45" s="11">
        <v>0.89247500000000002</v>
      </c>
      <c r="T45" s="11">
        <v>23.151499999999999</v>
      </c>
      <c r="U45" s="11">
        <v>0.98007500000000003</v>
      </c>
      <c r="V45" s="11">
        <v>0.97092999999999996</v>
      </c>
      <c r="W45" s="11">
        <v>0.95916999999999997</v>
      </c>
      <c r="X45" s="11">
        <v>2.8493849999999998</v>
      </c>
      <c r="Y45" s="11">
        <v>2.0002300000000002</v>
      </c>
      <c r="Z45" s="11">
        <v>0.89949000000000001</v>
      </c>
      <c r="AA45" s="11">
        <v>2.0874549999999998</v>
      </c>
      <c r="AB45" s="11">
        <v>3.6678299999999999</v>
      </c>
    </row>
    <row r="46" spans="2:28" x14ac:dyDescent="0.3">
      <c r="B46" t="s">
        <v>153</v>
      </c>
      <c r="C46" t="s">
        <v>105</v>
      </c>
      <c r="D46" s="11">
        <v>0.89661999999999997</v>
      </c>
      <c r="E46" s="11">
        <v>3.1231749999999998</v>
      </c>
      <c r="F46" s="11">
        <v>3.08786</v>
      </c>
      <c r="G46" s="11">
        <v>3.2805599999999999</v>
      </c>
      <c r="H46" s="11">
        <v>0.98685500000000004</v>
      </c>
      <c r="I46" s="11">
        <v>0.90353499999999998</v>
      </c>
      <c r="J46" s="11">
        <v>1.926685</v>
      </c>
      <c r="K46" s="11">
        <v>0.96933999999999998</v>
      </c>
      <c r="L46" s="11">
        <v>1.00092</v>
      </c>
      <c r="M46" s="11">
        <v>1.0251950000000001</v>
      </c>
      <c r="N46" s="11">
        <v>9.7645499999999998</v>
      </c>
      <c r="O46" s="11">
        <v>1.0223199999999999</v>
      </c>
      <c r="P46" s="11">
        <v>1.0025500000000001</v>
      </c>
      <c r="Q46" s="11">
        <v>0.95780500000000002</v>
      </c>
      <c r="R46" s="11">
        <v>1.012845</v>
      </c>
      <c r="S46" s="11">
        <v>0.82709500000000002</v>
      </c>
      <c r="T46" s="11">
        <v>23.097049999999999</v>
      </c>
      <c r="U46" s="11">
        <v>1.0159499999999999</v>
      </c>
      <c r="V46" s="11">
        <v>0.98455000000000004</v>
      </c>
      <c r="W46" s="11">
        <v>0.97055000000000002</v>
      </c>
      <c r="X46" s="11">
        <v>2.3793899999999999</v>
      </c>
      <c r="Y46" s="11">
        <v>1.8914249999999999</v>
      </c>
      <c r="Z46" s="11">
        <v>0.89214499999999997</v>
      </c>
      <c r="AA46" s="11">
        <v>2.1713849999999999</v>
      </c>
      <c r="AB46" s="11">
        <v>3.5996649999999999</v>
      </c>
    </row>
    <row r="47" spans="2:28" x14ac:dyDescent="0.3">
      <c r="B47" t="s">
        <v>153</v>
      </c>
      <c r="C47" t="s">
        <v>104</v>
      </c>
      <c r="D47" s="11">
        <v>0.89715</v>
      </c>
      <c r="E47" s="11">
        <v>3.0722200000000002</v>
      </c>
      <c r="F47" s="11">
        <v>3.0204300000000002</v>
      </c>
      <c r="G47" s="11">
        <v>3.31148</v>
      </c>
      <c r="H47" s="11">
        <v>0.99097500000000005</v>
      </c>
      <c r="I47" s="11">
        <v>0.88654500000000003</v>
      </c>
      <c r="J47" s="11">
        <v>1.911405</v>
      </c>
      <c r="K47" s="11">
        <v>0.97463</v>
      </c>
      <c r="L47" s="11">
        <v>0.99409000000000003</v>
      </c>
      <c r="M47" s="11">
        <v>1.004875</v>
      </c>
      <c r="N47" s="11">
        <v>11.508649999999999</v>
      </c>
      <c r="O47" s="11">
        <v>1.0142549999999999</v>
      </c>
      <c r="P47" s="11">
        <v>0.94732000000000005</v>
      </c>
      <c r="Q47" s="11">
        <v>1.0566800000000001</v>
      </c>
      <c r="R47" s="11">
        <v>1.0105150000000001</v>
      </c>
      <c r="S47" s="11">
        <v>0.93710000000000004</v>
      </c>
      <c r="T47" s="11">
        <v>23.475100000000001</v>
      </c>
      <c r="U47" s="11">
        <v>0.98399999999999999</v>
      </c>
      <c r="V47" s="11">
        <v>0.97056500000000001</v>
      </c>
      <c r="W47" s="11">
        <v>0.95544499999999999</v>
      </c>
      <c r="X47" s="11">
        <v>2.379235</v>
      </c>
      <c r="Y47" s="11">
        <v>1.90455</v>
      </c>
      <c r="Z47" s="11">
        <v>0.85870000000000002</v>
      </c>
      <c r="AA47" s="11">
        <v>2.1703350000000001</v>
      </c>
      <c r="AB47" s="11">
        <v>3.7061999999999999</v>
      </c>
    </row>
    <row r="48" spans="2:28" x14ac:dyDescent="0.3">
      <c r="B48" t="s">
        <v>153</v>
      </c>
      <c r="C48" t="s">
        <v>103</v>
      </c>
      <c r="D48" s="11">
        <v>0.91174500000000003</v>
      </c>
      <c r="E48" s="11">
        <v>3.073305</v>
      </c>
      <c r="F48" s="11">
        <v>3.043885</v>
      </c>
      <c r="G48" s="11">
        <v>3.2847149999999998</v>
      </c>
      <c r="H48" s="11">
        <v>0.95227499999999998</v>
      </c>
      <c r="I48" s="11">
        <v>0.93596500000000005</v>
      </c>
      <c r="J48" s="11">
        <v>1.928345</v>
      </c>
      <c r="K48" s="11">
        <v>0.95516500000000004</v>
      </c>
      <c r="L48" s="11">
        <v>1.0021599999999999</v>
      </c>
      <c r="M48" s="11">
        <v>0.99968500000000005</v>
      </c>
      <c r="N48" s="11">
        <v>8.5822500000000002</v>
      </c>
      <c r="O48" s="11">
        <v>0.98151999999999995</v>
      </c>
      <c r="P48" s="11">
        <v>0.95366499999999998</v>
      </c>
      <c r="Q48" s="11">
        <v>1.0257499999999999</v>
      </c>
      <c r="R48" s="11">
        <v>0.99902500000000005</v>
      </c>
      <c r="S48" s="11">
        <v>0.80427000000000004</v>
      </c>
      <c r="T48" s="11">
        <v>23.083749999999998</v>
      </c>
      <c r="U48" s="11">
        <v>0.96790500000000002</v>
      </c>
      <c r="V48" s="11">
        <v>0.97543999999999997</v>
      </c>
      <c r="W48" s="11">
        <v>0.95477999999999996</v>
      </c>
      <c r="X48" s="11">
        <v>2.3840599999999998</v>
      </c>
      <c r="Y48" s="11">
        <v>1.82908</v>
      </c>
      <c r="Z48" s="11">
        <v>0.85916499999999996</v>
      </c>
      <c r="AA48" s="11">
        <v>2.1313200000000001</v>
      </c>
      <c r="AB48" s="11">
        <v>3.7336399999999998</v>
      </c>
    </row>
    <row r="49" spans="2:28" x14ac:dyDescent="0.3">
      <c r="B49" t="s">
        <v>153</v>
      </c>
      <c r="C49" t="s">
        <v>102</v>
      </c>
      <c r="D49" s="11">
        <v>0.90356000000000003</v>
      </c>
      <c r="E49" s="11">
        <v>3.0888300000000002</v>
      </c>
      <c r="F49" s="11">
        <v>3.04983</v>
      </c>
      <c r="G49" s="11">
        <v>3.1490049999999998</v>
      </c>
      <c r="H49" s="11">
        <v>0.965005</v>
      </c>
      <c r="I49" s="11">
        <v>0.91436499999999998</v>
      </c>
      <c r="J49" s="11">
        <v>1.8853899999999999</v>
      </c>
      <c r="K49" s="11">
        <v>0.94448500000000002</v>
      </c>
      <c r="L49" s="11">
        <v>0.98248500000000005</v>
      </c>
      <c r="M49" s="11">
        <v>0.99719500000000005</v>
      </c>
      <c r="N49" s="11">
        <v>8.5348500000000005</v>
      </c>
      <c r="O49" s="11">
        <v>1.0094749999999999</v>
      </c>
      <c r="P49" s="11">
        <v>0.98856500000000003</v>
      </c>
      <c r="Q49" s="11">
        <v>0.91214499999999998</v>
      </c>
      <c r="R49" s="11">
        <v>0.99324999999999997</v>
      </c>
      <c r="S49" s="11">
        <v>0.80057500000000004</v>
      </c>
      <c r="T49" s="11">
        <v>22.298500000000001</v>
      </c>
      <c r="U49" s="11">
        <v>0.960345</v>
      </c>
      <c r="V49" s="11">
        <v>0.96262999999999999</v>
      </c>
      <c r="W49" s="11">
        <v>0.94232000000000005</v>
      </c>
      <c r="X49" s="11">
        <v>2.41412</v>
      </c>
      <c r="Y49" s="11">
        <v>1.9949049999999999</v>
      </c>
      <c r="Z49" s="11">
        <v>0.88499000000000005</v>
      </c>
      <c r="AA49" s="11">
        <v>2.1613199999999999</v>
      </c>
      <c r="AB49" s="11">
        <v>3.7466650000000001</v>
      </c>
    </row>
    <row r="50" spans="2:28" x14ac:dyDescent="0.3">
      <c r="B50" t="s">
        <v>153</v>
      </c>
      <c r="C50" t="s">
        <v>101</v>
      </c>
      <c r="D50" s="11">
        <v>0.88004000000000004</v>
      </c>
      <c r="E50" s="11">
        <v>3.97268</v>
      </c>
      <c r="F50" s="11">
        <v>4.1343550000000002</v>
      </c>
      <c r="G50" s="11">
        <v>4.9075600000000001</v>
      </c>
      <c r="H50" s="11">
        <v>0.98025499999999999</v>
      </c>
      <c r="I50" s="11">
        <v>0.92695000000000005</v>
      </c>
      <c r="J50" s="11">
        <v>1.98726</v>
      </c>
      <c r="K50" s="11">
        <v>0.96318999999999999</v>
      </c>
      <c r="L50" s="11">
        <v>0.98196000000000006</v>
      </c>
      <c r="M50" s="11">
        <v>0.95196999999999998</v>
      </c>
      <c r="N50" s="11">
        <v>9.0267999999999997</v>
      </c>
      <c r="O50" s="11">
        <v>0.97975999999999996</v>
      </c>
      <c r="P50" s="11">
        <v>0.966005</v>
      </c>
      <c r="Q50" s="11">
        <v>0.82525000000000004</v>
      </c>
      <c r="R50" s="11">
        <v>0.98104499999999994</v>
      </c>
      <c r="S50" s="11">
        <v>0.82543</v>
      </c>
      <c r="T50" s="11">
        <v>22.771100000000001</v>
      </c>
      <c r="U50" s="11">
        <v>0.98855499999999996</v>
      </c>
      <c r="V50" s="11">
        <v>0.98785000000000001</v>
      </c>
      <c r="W50" s="11">
        <v>0.96448999999999996</v>
      </c>
      <c r="X50" s="11">
        <v>2.0544950000000002</v>
      </c>
      <c r="Y50" s="11">
        <v>1.9900549999999999</v>
      </c>
      <c r="Z50" s="11">
        <v>0.90308500000000003</v>
      </c>
      <c r="AA50" s="11">
        <v>2.04487</v>
      </c>
      <c r="AB50" s="11">
        <v>4.64405</v>
      </c>
    </row>
    <row r="51" spans="2:28" x14ac:dyDescent="0.3">
      <c r="B51" t="s">
        <v>153</v>
      </c>
      <c r="C51" t="s">
        <v>100</v>
      </c>
      <c r="D51" s="11">
        <v>0.89032</v>
      </c>
      <c r="E51" s="11">
        <v>3.0373749999999999</v>
      </c>
      <c r="F51" s="11">
        <v>3.0582050000000001</v>
      </c>
      <c r="G51" s="11">
        <v>3.2706149999999998</v>
      </c>
      <c r="H51" s="11">
        <v>0.95760500000000004</v>
      </c>
      <c r="I51" s="11">
        <v>0.92254999999999998</v>
      </c>
      <c r="J51" s="11">
        <v>1.9196299999999999</v>
      </c>
      <c r="K51" s="11">
        <v>0.98532500000000001</v>
      </c>
      <c r="L51" s="11">
        <v>0.99814000000000003</v>
      </c>
      <c r="M51" s="11">
        <v>0.997695</v>
      </c>
      <c r="N51" s="11">
        <v>8.7766000000000002</v>
      </c>
      <c r="O51" s="11">
        <v>0.96301000000000003</v>
      </c>
      <c r="P51" s="11">
        <v>0.98050999999999999</v>
      </c>
      <c r="Q51" s="11">
        <v>0.97948500000000005</v>
      </c>
      <c r="R51" s="11">
        <v>0.99685500000000005</v>
      </c>
      <c r="S51" s="11">
        <v>0.98114500000000004</v>
      </c>
      <c r="T51" s="11">
        <v>16.940449999999998</v>
      </c>
      <c r="U51" s="11">
        <v>0.97991499999999998</v>
      </c>
      <c r="V51" s="11">
        <v>0.96064000000000005</v>
      </c>
      <c r="W51" s="11">
        <v>0.94893499999999997</v>
      </c>
      <c r="X51" s="11">
        <v>2.6496149999999998</v>
      </c>
      <c r="Y51" s="11">
        <v>1.9763949999999999</v>
      </c>
      <c r="Z51" s="11">
        <v>0.867425</v>
      </c>
      <c r="AA51" s="11">
        <v>2.1703950000000001</v>
      </c>
      <c r="AB51" s="11">
        <v>3.7603049999999998</v>
      </c>
    </row>
    <row r="52" spans="2:28" x14ac:dyDescent="0.3">
      <c r="B52" t="s">
        <v>153</v>
      </c>
      <c r="C52" t="s">
        <v>99</v>
      </c>
      <c r="D52" s="11">
        <v>0.86914000000000002</v>
      </c>
      <c r="E52" s="11">
        <v>3.1345399999999999</v>
      </c>
      <c r="F52" s="11">
        <v>2.986275</v>
      </c>
      <c r="G52" s="11">
        <v>3.2313000000000001</v>
      </c>
      <c r="H52" s="11">
        <v>0.98778500000000002</v>
      </c>
      <c r="I52" s="11">
        <v>0.90008500000000002</v>
      </c>
      <c r="J52" s="11">
        <v>1.88652</v>
      </c>
      <c r="K52" s="11">
        <v>0.97733000000000003</v>
      </c>
      <c r="L52" s="11">
        <v>0.97648000000000001</v>
      </c>
      <c r="M52" s="11">
        <v>1.02888</v>
      </c>
      <c r="N52" s="11">
        <v>8.7236999999999991</v>
      </c>
      <c r="O52" s="11">
        <v>0.967665</v>
      </c>
      <c r="P52" s="11">
        <v>1.00736</v>
      </c>
      <c r="Q52" s="11">
        <v>1.0859049999999999</v>
      </c>
      <c r="R52" s="11">
        <v>0.99271500000000001</v>
      </c>
      <c r="S52" s="11">
        <v>1.01111</v>
      </c>
      <c r="T52" s="11">
        <v>16.649899999999999</v>
      </c>
      <c r="U52" s="11">
        <v>0.97041999999999995</v>
      </c>
      <c r="V52" s="11">
        <v>0.95631500000000003</v>
      </c>
      <c r="W52" s="11">
        <v>0.95409999999999995</v>
      </c>
      <c r="X52" s="11">
        <v>2.25413</v>
      </c>
      <c r="Y52" s="11">
        <v>1.938035</v>
      </c>
      <c r="Z52" s="11">
        <v>0.88397000000000003</v>
      </c>
      <c r="AA52" s="11">
        <v>2.1429649999999998</v>
      </c>
      <c r="AB52" s="11">
        <v>3.777355</v>
      </c>
    </row>
    <row r="53" spans="2:28" x14ac:dyDescent="0.3">
      <c r="B53" t="s">
        <v>153</v>
      </c>
      <c r="C53" t="s">
        <v>98</v>
      </c>
      <c r="D53" s="11">
        <v>0.88983500000000004</v>
      </c>
      <c r="E53" s="11">
        <v>3.2474500000000002</v>
      </c>
      <c r="F53" s="11">
        <v>3.6170900000000001</v>
      </c>
      <c r="G53" s="11">
        <v>3.447695</v>
      </c>
      <c r="H53" s="11">
        <v>0.97134500000000001</v>
      </c>
      <c r="I53" s="11">
        <v>0.86097500000000005</v>
      </c>
      <c r="J53" s="11">
        <v>1.9350449999999999</v>
      </c>
      <c r="K53" s="11">
        <v>0.96730000000000005</v>
      </c>
      <c r="L53" s="11">
        <v>0.98931000000000002</v>
      </c>
      <c r="M53" s="11">
        <v>0.97396499999999997</v>
      </c>
      <c r="N53" s="11">
        <v>8.6685499999999998</v>
      </c>
      <c r="O53" s="11">
        <v>0.98028000000000004</v>
      </c>
      <c r="P53" s="11">
        <v>0.98064499999999999</v>
      </c>
      <c r="Q53" s="11">
        <v>1.1036250000000001</v>
      </c>
      <c r="R53" s="11">
        <v>0.98726499999999995</v>
      </c>
      <c r="S53" s="11">
        <v>0.86817500000000003</v>
      </c>
      <c r="T53" s="11">
        <v>23.234100000000002</v>
      </c>
      <c r="U53" s="11">
        <v>0.94621500000000003</v>
      </c>
      <c r="V53" s="11">
        <v>0.96575500000000003</v>
      </c>
      <c r="W53" s="11">
        <v>0.95023999999999997</v>
      </c>
      <c r="X53" s="11">
        <v>2.0805950000000002</v>
      </c>
      <c r="Y53" s="11">
        <v>2.8470550000000001</v>
      </c>
      <c r="Z53" s="11">
        <v>0.88702999999999999</v>
      </c>
      <c r="AA53" s="11">
        <v>2.1019600000000001</v>
      </c>
      <c r="AB53" s="11">
        <v>3.7812999999999999</v>
      </c>
    </row>
    <row r="54" spans="2:28" x14ac:dyDescent="0.3">
      <c r="B54" t="s">
        <v>153</v>
      </c>
      <c r="C54" t="s">
        <v>97</v>
      </c>
      <c r="D54" s="11">
        <v>0.90957500000000002</v>
      </c>
      <c r="E54" s="11">
        <v>3.2600799999999999</v>
      </c>
      <c r="F54" s="11">
        <v>3.6255199999999999</v>
      </c>
      <c r="G54" s="11">
        <v>3.2272500000000002</v>
      </c>
      <c r="H54" s="11">
        <v>0.97531999999999996</v>
      </c>
      <c r="I54" s="11">
        <v>0.89763499999999996</v>
      </c>
      <c r="J54" s="11">
        <v>1.8910849999999999</v>
      </c>
      <c r="K54" s="11">
        <v>0.96318499999999996</v>
      </c>
      <c r="L54" s="11">
        <v>0.99812999999999996</v>
      </c>
      <c r="M54" s="11">
        <v>1.0050699999999999</v>
      </c>
      <c r="N54" s="11">
        <v>8.6727000000000007</v>
      </c>
      <c r="O54" s="11">
        <v>0.97529500000000002</v>
      </c>
      <c r="P54" s="11">
        <v>1.00529</v>
      </c>
      <c r="Q54" s="11">
        <v>1.0009600000000001</v>
      </c>
      <c r="R54" s="11">
        <v>1.01332</v>
      </c>
      <c r="S54" s="11">
        <v>0.87072000000000005</v>
      </c>
      <c r="T54" s="11">
        <v>23.261099999999999</v>
      </c>
      <c r="U54" s="11">
        <v>0.94640000000000002</v>
      </c>
      <c r="V54" s="11">
        <v>0.96574499999999996</v>
      </c>
      <c r="W54" s="11">
        <v>0.96162499999999995</v>
      </c>
      <c r="X54" s="11">
        <v>2.65171</v>
      </c>
      <c r="Y54" s="11">
        <v>2.9742899999999999</v>
      </c>
      <c r="Z54" s="11">
        <v>0.85642499999999999</v>
      </c>
      <c r="AA54" s="11">
        <v>2.1379199999999998</v>
      </c>
      <c r="AB54" s="11">
        <v>3.818775</v>
      </c>
    </row>
    <row r="55" spans="2:28" x14ac:dyDescent="0.3">
      <c r="B55" t="s">
        <v>153</v>
      </c>
      <c r="C55" t="s">
        <v>96</v>
      </c>
      <c r="D55" s="11">
        <v>0.88321499999999997</v>
      </c>
      <c r="E55" s="11">
        <v>3.0810849999999999</v>
      </c>
      <c r="F55" s="11">
        <v>2.9914100000000001</v>
      </c>
      <c r="G55" s="11">
        <v>3.3154699999999999</v>
      </c>
      <c r="H55" s="11">
        <v>0.96730499999999997</v>
      </c>
      <c r="I55" s="11">
        <v>0.91918</v>
      </c>
      <c r="J55" s="11">
        <v>1.8851549999999999</v>
      </c>
      <c r="K55" s="11">
        <v>0.971495</v>
      </c>
      <c r="L55" s="11">
        <v>0.975275</v>
      </c>
      <c r="M55" s="11">
        <v>0.96603000000000006</v>
      </c>
      <c r="N55" s="11">
        <v>8.7546499999999998</v>
      </c>
      <c r="O55" s="11">
        <v>0.98177999999999999</v>
      </c>
      <c r="P55" s="11">
        <v>0.99259500000000001</v>
      </c>
      <c r="Q55" s="11">
        <v>1.0146999999999999</v>
      </c>
      <c r="R55" s="11">
        <v>0.98607500000000003</v>
      </c>
      <c r="S55" s="11">
        <v>0.92237000000000002</v>
      </c>
      <c r="T55" s="11">
        <v>24.6708</v>
      </c>
      <c r="U55" s="11">
        <v>0.96479999999999999</v>
      </c>
      <c r="V55" s="11">
        <v>0.97090500000000002</v>
      </c>
      <c r="W55" s="11">
        <v>0.95483499999999999</v>
      </c>
      <c r="X55" s="11">
        <v>2.4691049999999999</v>
      </c>
      <c r="Y55" s="11">
        <v>1.8497749999999999</v>
      </c>
      <c r="Z55" s="11">
        <v>0.880525</v>
      </c>
      <c r="AA55" s="11">
        <v>2.1150500000000001</v>
      </c>
      <c r="AB55" s="11">
        <v>3.5975899999999998</v>
      </c>
    </row>
    <row r="56" spans="2:28" x14ac:dyDescent="0.3">
      <c r="B56" t="s">
        <v>153</v>
      </c>
      <c r="C56" t="s">
        <v>95</v>
      </c>
      <c r="D56" s="11">
        <v>0.91070499999999999</v>
      </c>
      <c r="E56" s="11">
        <v>3.1917300000000002</v>
      </c>
      <c r="F56" s="11">
        <v>2.9310399999999999</v>
      </c>
      <c r="G56" s="11">
        <v>3.3077399999999999</v>
      </c>
      <c r="H56" s="11">
        <v>0.95121500000000003</v>
      </c>
      <c r="I56" s="11">
        <v>0.86760499999999996</v>
      </c>
      <c r="J56" s="11">
        <v>1.9253100000000001</v>
      </c>
      <c r="K56" s="11">
        <v>0.97848500000000005</v>
      </c>
      <c r="L56" s="11">
        <v>1.0181199999999999</v>
      </c>
      <c r="M56" s="11">
        <v>1.0226649999999999</v>
      </c>
      <c r="N56" s="11">
        <v>8.7745999999999995</v>
      </c>
      <c r="O56" s="11">
        <v>0.96323999999999999</v>
      </c>
      <c r="P56" s="11">
        <v>0.94928999999999997</v>
      </c>
      <c r="Q56" s="11">
        <v>1.0412600000000001</v>
      </c>
      <c r="R56" s="11">
        <v>1.013115</v>
      </c>
      <c r="S56" s="11">
        <v>0.86244500000000002</v>
      </c>
      <c r="T56" s="11">
        <v>23.261700000000001</v>
      </c>
      <c r="U56" s="11">
        <v>0.96030499999999996</v>
      </c>
      <c r="V56" s="11">
        <v>0.96569000000000005</v>
      </c>
      <c r="W56" s="11">
        <v>0.94930499999999995</v>
      </c>
      <c r="X56" s="11">
        <v>2.5310049999999999</v>
      </c>
      <c r="Y56" s="11">
        <v>1.97282</v>
      </c>
      <c r="Z56" s="11">
        <v>0.87433000000000005</v>
      </c>
      <c r="AA56" s="11">
        <v>2.0033850000000002</v>
      </c>
      <c r="AB56" s="11">
        <v>3.7841900000000002</v>
      </c>
    </row>
    <row r="57" spans="2:28" x14ac:dyDescent="0.3">
      <c r="B57" t="s">
        <v>154</v>
      </c>
      <c r="C57" t="s">
        <v>94</v>
      </c>
      <c r="D57" s="11">
        <v>0.89098500000000003</v>
      </c>
      <c r="E57" s="11">
        <v>3.09</v>
      </c>
      <c r="F57" s="11">
        <v>3.0668250000000001</v>
      </c>
      <c r="G57" s="11">
        <v>3.1436950000000001</v>
      </c>
      <c r="H57" s="11">
        <v>0.97294999999999998</v>
      </c>
      <c r="I57" s="11">
        <v>0.90949999999999998</v>
      </c>
      <c r="J57" s="11">
        <v>1.9378550000000001</v>
      </c>
      <c r="K57" s="11">
        <v>0.974715</v>
      </c>
      <c r="L57" s="11">
        <v>0.988815</v>
      </c>
      <c r="M57" s="11">
        <v>0.98679499999999998</v>
      </c>
      <c r="N57" s="11">
        <v>7.9512499999999999</v>
      </c>
      <c r="O57" s="11">
        <v>1.003625</v>
      </c>
      <c r="P57" s="11">
        <v>1.011965</v>
      </c>
      <c r="Q57" s="11">
        <v>1.0173700000000001</v>
      </c>
      <c r="R57" s="11">
        <v>1.0061100000000001</v>
      </c>
      <c r="S57" s="11">
        <v>0.85165500000000005</v>
      </c>
      <c r="T57" s="11">
        <v>22.9558</v>
      </c>
      <c r="U57" s="11">
        <v>0.99307000000000001</v>
      </c>
      <c r="V57" s="11">
        <v>0.96314</v>
      </c>
      <c r="W57" s="11">
        <v>0.95520499999999997</v>
      </c>
      <c r="X57" s="11">
        <v>2.3766750000000001</v>
      </c>
      <c r="Y57" s="11">
        <v>2.017865</v>
      </c>
      <c r="Z57" s="11">
        <v>0.884795</v>
      </c>
      <c r="AA57" s="11">
        <v>2.1411899999999999</v>
      </c>
      <c r="AB57" s="11">
        <v>3.6522049999999999</v>
      </c>
    </row>
    <row r="58" spans="2:28" x14ac:dyDescent="0.3">
      <c r="B58" t="s">
        <v>155</v>
      </c>
      <c r="C58" t="s">
        <v>93</v>
      </c>
      <c r="D58" s="11">
        <v>0.90508</v>
      </c>
      <c r="E58" s="11">
        <v>3.2255799999999999</v>
      </c>
      <c r="F58" s="11">
        <v>3.07504</v>
      </c>
      <c r="G58" s="11">
        <v>3.1389999999999998</v>
      </c>
      <c r="H58" s="11">
        <v>0.97118499999999996</v>
      </c>
      <c r="I58" s="11">
        <v>0.89294499999999999</v>
      </c>
      <c r="J58" s="11">
        <v>1.9390149999999999</v>
      </c>
      <c r="K58" s="11">
        <v>0.95850500000000005</v>
      </c>
      <c r="L58" s="11">
        <v>0.97102500000000003</v>
      </c>
      <c r="M58" s="11">
        <v>0.979325</v>
      </c>
      <c r="N58" s="11">
        <v>9.6633999999999993</v>
      </c>
      <c r="O58" s="11">
        <v>1.00275</v>
      </c>
      <c r="P58" s="11">
        <v>0.99909499999999996</v>
      </c>
      <c r="Q58" s="11">
        <v>1.0577700000000001</v>
      </c>
      <c r="R58" s="11">
        <v>1.0064949999999999</v>
      </c>
      <c r="S58" s="11">
        <v>0.87422</v>
      </c>
      <c r="T58" s="11">
        <v>22.117149999999999</v>
      </c>
      <c r="U58" s="11">
        <v>0.97756500000000002</v>
      </c>
      <c r="V58" s="11">
        <v>0.95509999999999995</v>
      </c>
      <c r="W58" s="11">
        <v>0.96036999999999995</v>
      </c>
      <c r="X58" s="11">
        <v>2.411915</v>
      </c>
      <c r="Y58" s="11">
        <v>1.936285</v>
      </c>
      <c r="Z58" s="11">
        <v>0.86570499999999995</v>
      </c>
      <c r="AA58" s="11">
        <v>2.1697850000000001</v>
      </c>
      <c r="AB58" s="11">
        <v>3.7848600000000001</v>
      </c>
    </row>
    <row r="59" spans="2:28" x14ac:dyDescent="0.3">
      <c r="B59" t="s">
        <v>155</v>
      </c>
      <c r="C59" t="s">
        <v>92</v>
      </c>
      <c r="D59" s="11">
        <v>0.88935500000000001</v>
      </c>
      <c r="E59" s="11">
        <v>3.09802</v>
      </c>
      <c r="F59" s="11">
        <v>3.1142750000000001</v>
      </c>
      <c r="G59" s="11">
        <v>3.2440500000000001</v>
      </c>
      <c r="H59" s="11">
        <v>0.9698</v>
      </c>
      <c r="I59" s="11">
        <v>0.96242000000000005</v>
      </c>
      <c r="J59" s="11">
        <v>1.9697249999999999</v>
      </c>
      <c r="K59" s="11">
        <v>1.00868</v>
      </c>
      <c r="L59" s="11">
        <v>0.99222500000000002</v>
      </c>
      <c r="M59" s="11">
        <v>0.99385500000000004</v>
      </c>
      <c r="N59" s="11">
        <v>9.6791999999999998</v>
      </c>
      <c r="O59" s="11">
        <v>0.98241999999999996</v>
      </c>
      <c r="P59" s="11">
        <v>0.98379000000000005</v>
      </c>
      <c r="Q59" s="11">
        <v>1.177295</v>
      </c>
      <c r="R59" s="11">
        <v>0.99539500000000003</v>
      </c>
      <c r="S59" s="11">
        <v>0.92715000000000003</v>
      </c>
      <c r="T59" s="11">
        <v>22.754100000000001</v>
      </c>
      <c r="U59" s="11">
        <v>0.98465499999999995</v>
      </c>
      <c r="V59" s="11">
        <v>0.96437499999999998</v>
      </c>
      <c r="W59" s="11">
        <v>0.96557499999999996</v>
      </c>
      <c r="X59" s="11">
        <v>2.5373350000000001</v>
      </c>
      <c r="Y59" s="11">
        <v>1.88971</v>
      </c>
      <c r="Z59" s="11">
        <v>0.87973000000000001</v>
      </c>
      <c r="AA59" s="11">
        <v>2.171405</v>
      </c>
      <c r="AB59" s="11">
        <v>3.7710300000000001</v>
      </c>
    </row>
    <row r="60" spans="2:28" x14ac:dyDescent="0.3">
      <c r="B60" t="s">
        <v>155</v>
      </c>
      <c r="C60" t="s">
        <v>91</v>
      </c>
      <c r="D60" s="11">
        <v>0.86636500000000005</v>
      </c>
      <c r="E60" s="11">
        <v>2.0568200000000001</v>
      </c>
      <c r="F60" s="11">
        <v>2.1636850000000001</v>
      </c>
      <c r="G60" s="11">
        <v>1.655105</v>
      </c>
      <c r="H60" s="11">
        <v>0.96506499999999995</v>
      </c>
      <c r="I60" s="11">
        <v>0.91047500000000003</v>
      </c>
      <c r="J60" s="11">
        <v>1.9204399999999999</v>
      </c>
      <c r="K60" s="11">
        <v>0.96396499999999996</v>
      </c>
      <c r="L60" s="11">
        <v>0.99538000000000004</v>
      </c>
      <c r="M60" s="11">
        <v>0.98489000000000004</v>
      </c>
      <c r="N60" s="11">
        <v>8.7563499999999994</v>
      </c>
      <c r="O60" s="11">
        <v>0.98424999999999996</v>
      </c>
      <c r="P60" s="11">
        <v>0.94665999999999995</v>
      </c>
      <c r="Q60" s="11">
        <v>1.079855</v>
      </c>
      <c r="R60" s="11">
        <v>0.98036500000000004</v>
      </c>
      <c r="S60" s="11">
        <v>0.91385000000000005</v>
      </c>
      <c r="T60" s="11">
        <v>23.01295</v>
      </c>
      <c r="U60" s="11">
        <v>0.97511499999999995</v>
      </c>
      <c r="V60" s="11">
        <v>0.96354499999999998</v>
      </c>
      <c r="W60" s="11">
        <v>0.95860500000000004</v>
      </c>
      <c r="X60" s="11">
        <v>2.5120300000000002</v>
      </c>
      <c r="Y60" s="11">
        <v>1.94801</v>
      </c>
      <c r="Z60" s="11">
        <v>0.87236499999999995</v>
      </c>
      <c r="AA60" s="11">
        <v>2.10853</v>
      </c>
      <c r="AB60" s="11">
        <v>2.7920500000000001</v>
      </c>
    </row>
    <row r="61" spans="2:28" x14ac:dyDescent="0.3">
      <c r="B61" t="s">
        <v>155</v>
      </c>
      <c r="C61" t="s">
        <v>90</v>
      </c>
      <c r="D61" s="11">
        <v>0.87734999999999996</v>
      </c>
      <c r="E61" s="11">
        <v>3.2751450000000002</v>
      </c>
      <c r="F61" s="11">
        <v>2.9214500000000001</v>
      </c>
      <c r="G61" s="11">
        <v>3.3002150000000001</v>
      </c>
      <c r="H61" s="11">
        <v>0.97731000000000001</v>
      </c>
      <c r="I61" s="11">
        <v>0.86780500000000005</v>
      </c>
      <c r="J61" s="11">
        <v>1.9170799999999999</v>
      </c>
      <c r="K61" s="11">
        <v>0.97495500000000002</v>
      </c>
      <c r="L61" s="11">
        <v>0.98838000000000004</v>
      </c>
      <c r="M61" s="11">
        <v>1.0296099999999999</v>
      </c>
      <c r="N61" s="11">
        <v>8.6947500000000009</v>
      </c>
      <c r="O61" s="11">
        <v>1.0045249999999999</v>
      </c>
      <c r="P61" s="11">
        <v>0.96457000000000004</v>
      </c>
      <c r="Q61" s="11">
        <v>0.99223499999999998</v>
      </c>
      <c r="R61" s="11">
        <v>1.0113000000000001</v>
      </c>
      <c r="S61" s="11">
        <v>0.87938000000000005</v>
      </c>
      <c r="T61" s="11">
        <v>22.703900000000001</v>
      </c>
      <c r="U61" s="11">
        <v>0.96680500000000003</v>
      </c>
      <c r="V61" s="11">
        <v>0.95257999999999998</v>
      </c>
      <c r="W61" s="11">
        <v>0.94519500000000001</v>
      </c>
      <c r="X61" s="11">
        <v>2.576425</v>
      </c>
      <c r="Y61" s="11">
        <v>1.8596699999999999</v>
      </c>
      <c r="Z61" s="11">
        <v>0.87424500000000005</v>
      </c>
      <c r="AA61" s="11">
        <v>3.3114249999999998</v>
      </c>
      <c r="AB61" s="11">
        <v>4.8104100000000001</v>
      </c>
    </row>
    <row r="62" spans="2:28" x14ac:dyDescent="0.3">
      <c r="B62" t="s">
        <v>155</v>
      </c>
      <c r="C62" t="s">
        <v>89</v>
      </c>
      <c r="D62" s="11">
        <v>0.86748999999999998</v>
      </c>
      <c r="E62" s="11">
        <v>3.1355149999999998</v>
      </c>
      <c r="F62" s="11">
        <v>3.0175800000000002</v>
      </c>
      <c r="G62" s="11">
        <v>3.3506749999999998</v>
      </c>
      <c r="H62" s="11">
        <v>0.98672499999999996</v>
      </c>
      <c r="I62" s="11">
        <v>0.90354999999999996</v>
      </c>
      <c r="J62" s="11">
        <v>1.875445</v>
      </c>
      <c r="K62" s="11">
        <v>0.97941999999999996</v>
      </c>
      <c r="L62" s="11">
        <v>0.99145499999999998</v>
      </c>
      <c r="M62" s="11">
        <v>0.997695</v>
      </c>
      <c r="N62" s="11">
        <v>8.6850500000000004</v>
      </c>
      <c r="O62" s="11">
        <v>1.02349</v>
      </c>
      <c r="P62" s="11">
        <v>0.974055</v>
      </c>
      <c r="Q62" s="11">
        <v>1.0951150000000001</v>
      </c>
      <c r="R62" s="11">
        <v>1.002275</v>
      </c>
      <c r="S62" s="11">
        <v>0.87610500000000002</v>
      </c>
      <c r="T62" s="11">
        <v>21.70975</v>
      </c>
      <c r="U62" s="11">
        <v>0.97356500000000001</v>
      </c>
      <c r="V62" s="11">
        <v>0.95730000000000004</v>
      </c>
      <c r="W62" s="11">
        <v>0.95752499999999996</v>
      </c>
      <c r="X62" s="11">
        <v>2.4294600000000002</v>
      </c>
      <c r="Y62" s="11">
        <v>2.0278700000000001</v>
      </c>
      <c r="Z62" s="11">
        <v>0.86090500000000003</v>
      </c>
      <c r="AA62" s="11">
        <v>2.1078899999999998</v>
      </c>
      <c r="AB62" s="11">
        <v>3.717285</v>
      </c>
    </row>
    <row r="63" spans="2:28" x14ac:dyDescent="0.3">
      <c r="B63" t="s">
        <v>155</v>
      </c>
      <c r="C63" t="s">
        <v>88</v>
      </c>
      <c r="D63" s="11">
        <v>0.88739000000000001</v>
      </c>
      <c r="E63" s="11">
        <v>3.1002100000000001</v>
      </c>
      <c r="F63" s="11">
        <v>3.0082149999999999</v>
      </c>
      <c r="G63" s="11">
        <v>3.2104599999999999</v>
      </c>
      <c r="H63" s="11">
        <v>0.97446999999999995</v>
      </c>
      <c r="I63" s="11">
        <v>0.90471000000000001</v>
      </c>
      <c r="J63" s="11">
        <v>1.9328749999999999</v>
      </c>
      <c r="K63" s="11">
        <v>0.96933999999999998</v>
      </c>
      <c r="L63" s="11">
        <v>0.98819999999999997</v>
      </c>
      <c r="M63" s="11">
        <v>0.97580500000000003</v>
      </c>
      <c r="N63" s="11">
        <v>8.6622500000000002</v>
      </c>
      <c r="O63" s="11">
        <v>0.95738000000000001</v>
      </c>
      <c r="P63" s="11">
        <v>0.99195</v>
      </c>
      <c r="Q63" s="11">
        <v>1.0878000000000001</v>
      </c>
      <c r="R63" s="11">
        <v>1.0020450000000001</v>
      </c>
      <c r="S63" s="11">
        <v>0.86212999999999995</v>
      </c>
      <c r="T63" s="11">
        <v>23.192250000000001</v>
      </c>
      <c r="U63" s="11">
        <v>0.97899499999999995</v>
      </c>
      <c r="V63" s="11">
        <v>0.96223000000000003</v>
      </c>
      <c r="W63" s="11">
        <v>0.96816000000000002</v>
      </c>
      <c r="X63" s="11">
        <v>2.1679499999999998</v>
      </c>
      <c r="Y63" s="11">
        <v>1.7508950000000001</v>
      </c>
      <c r="Z63" s="11">
        <v>0.87721499999999997</v>
      </c>
      <c r="AA63" s="11">
        <v>2.1172849999999999</v>
      </c>
      <c r="AB63" s="11">
        <v>3.7231649999999998</v>
      </c>
    </row>
    <row r="64" spans="2:28" x14ac:dyDescent="0.3">
      <c r="B64" t="s">
        <v>155</v>
      </c>
      <c r="C64" t="s">
        <v>87</v>
      </c>
      <c r="D64" s="11">
        <v>0.90770499999999998</v>
      </c>
      <c r="E64" s="11">
        <v>3.2355800000000001</v>
      </c>
      <c r="F64" s="11">
        <v>2.9577550000000001</v>
      </c>
      <c r="G64" s="11">
        <v>3.2186249999999998</v>
      </c>
      <c r="H64" s="11">
        <v>0.98163</v>
      </c>
      <c r="I64" s="11">
        <v>0.92381999999999997</v>
      </c>
      <c r="J64" s="11">
        <v>1.8845700000000001</v>
      </c>
      <c r="K64" s="11">
        <v>0.99331499999999995</v>
      </c>
      <c r="L64" s="11">
        <v>0.98521499999999995</v>
      </c>
      <c r="M64" s="11">
        <v>1.0094399999999999</v>
      </c>
      <c r="N64" s="11">
        <v>8.5638000000000005</v>
      </c>
      <c r="O64" s="11">
        <v>0.99921499999999996</v>
      </c>
      <c r="P64" s="11">
        <v>0.995645</v>
      </c>
      <c r="Q64" s="11">
        <v>1.0902000000000001</v>
      </c>
      <c r="R64" s="11">
        <v>1.0217700000000001</v>
      </c>
      <c r="S64" s="11">
        <v>0.93217000000000005</v>
      </c>
      <c r="T64" s="11">
        <v>22.389299999999999</v>
      </c>
      <c r="U64" s="11">
        <v>0.96292999999999995</v>
      </c>
      <c r="V64" s="11">
        <v>0.960225</v>
      </c>
      <c r="W64" s="11">
        <v>0.95499999999999996</v>
      </c>
      <c r="X64" s="11">
        <v>2.4899499999999999</v>
      </c>
      <c r="Y64" s="11">
        <v>1.846425</v>
      </c>
      <c r="Z64" s="11">
        <v>0.87426499999999996</v>
      </c>
      <c r="AA64" s="11">
        <v>2.1760000000000002</v>
      </c>
      <c r="AB64" s="11">
        <v>3.6940499999999998</v>
      </c>
    </row>
    <row r="65" spans="1:28" x14ac:dyDescent="0.3">
      <c r="B65" t="s">
        <v>155</v>
      </c>
      <c r="C65" t="s">
        <v>86</v>
      </c>
      <c r="D65" s="11">
        <v>0.88890499999999995</v>
      </c>
      <c r="E65" s="11">
        <v>3.1287750000000001</v>
      </c>
      <c r="F65" s="11">
        <v>2.9528699999999999</v>
      </c>
      <c r="G65" s="11">
        <v>3.0943350000000001</v>
      </c>
      <c r="H65" s="11">
        <v>0.92571499999999995</v>
      </c>
      <c r="I65" s="11">
        <v>0.89405000000000001</v>
      </c>
      <c r="J65" s="11">
        <v>1.87846</v>
      </c>
      <c r="K65" s="11">
        <v>0.95216500000000004</v>
      </c>
      <c r="L65" s="11">
        <v>0.99058999999999997</v>
      </c>
      <c r="M65" s="11">
        <v>0.98182499999999995</v>
      </c>
      <c r="N65" s="11">
        <v>8.5360999999999994</v>
      </c>
      <c r="O65" s="11">
        <v>1.0111049999999999</v>
      </c>
      <c r="P65" s="11">
        <v>0.98690999999999995</v>
      </c>
      <c r="Q65" s="11">
        <v>1.01057</v>
      </c>
      <c r="R65" s="11">
        <v>0.99717999999999996</v>
      </c>
      <c r="S65" s="11">
        <v>0.88821000000000006</v>
      </c>
      <c r="T65" s="11">
        <v>22.493600000000001</v>
      </c>
      <c r="U65" s="11">
        <v>0.97750999999999999</v>
      </c>
      <c r="V65" s="11">
        <v>0.95675500000000002</v>
      </c>
      <c r="W65" s="11">
        <v>0.95376000000000005</v>
      </c>
      <c r="X65" s="11">
        <v>2.6430750000000001</v>
      </c>
      <c r="Y65" s="11">
        <v>1.69746</v>
      </c>
      <c r="Z65" s="11">
        <v>0.88950499999999999</v>
      </c>
      <c r="AA65" s="11">
        <v>2.0506850000000001</v>
      </c>
      <c r="AB65" s="11">
        <v>3.6976149999999999</v>
      </c>
    </row>
    <row r="66" spans="1:28" x14ac:dyDescent="0.3">
      <c r="B66" t="s">
        <v>155</v>
      </c>
      <c r="C66" t="s">
        <v>85</v>
      </c>
      <c r="D66" s="11">
        <v>0.86780999999999997</v>
      </c>
      <c r="E66" s="11">
        <v>3.2239300000000002</v>
      </c>
      <c r="F66" s="11">
        <v>2.9952399999999999</v>
      </c>
      <c r="G66" s="11">
        <v>3.2624550000000001</v>
      </c>
      <c r="H66" s="11">
        <v>0.95053500000000002</v>
      </c>
      <c r="I66" s="11">
        <v>0.88626000000000005</v>
      </c>
      <c r="J66" s="11">
        <v>1.8888499999999999</v>
      </c>
      <c r="K66" s="11">
        <v>0.97977000000000003</v>
      </c>
      <c r="L66" s="11">
        <v>0.97623000000000004</v>
      </c>
      <c r="M66" s="11">
        <v>0.99353000000000002</v>
      </c>
      <c r="N66" s="11">
        <v>8.5685000000000002</v>
      </c>
      <c r="O66" s="11">
        <v>0.98109000000000002</v>
      </c>
      <c r="P66" s="11">
        <v>0.97006499999999996</v>
      </c>
      <c r="Q66" s="11">
        <v>1.0575699999999999</v>
      </c>
      <c r="R66" s="11">
        <v>1.003995</v>
      </c>
      <c r="S66" s="11">
        <v>0.81611999999999996</v>
      </c>
      <c r="T66" s="11">
        <v>22.601949999999999</v>
      </c>
      <c r="U66" s="11">
        <v>0.97331000000000001</v>
      </c>
      <c r="V66" s="11">
        <v>0.96931</v>
      </c>
      <c r="W66" s="11">
        <v>0.95277999999999996</v>
      </c>
      <c r="X66" s="11">
        <v>2.6725249999999998</v>
      </c>
      <c r="Y66" s="11">
        <v>1.8748549999999999</v>
      </c>
      <c r="Z66" s="11">
        <v>0.873695</v>
      </c>
      <c r="AA66" s="11">
        <v>2.1840099999999998</v>
      </c>
      <c r="AB66" s="11">
        <v>3.6598350000000002</v>
      </c>
    </row>
    <row r="67" spans="1:28" x14ac:dyDescent="0.3">
      <c r="B67" t="s">
        <v>155</v>
      </c>
      <c r="C67" t="s">
        <v>84</v>
      </c>
      <c r="D67" s="11">
        <v>0.87300999999999995</v>
      </c>
      <c r="E67" s="11">
        <v>3.061175</v>
      </c>
      <c r="F67" s="11">
        <v>2.8995799999999998</v>
      </c>
      <c r="G67" s="11">
        <v>3.3617900000000001</v>
      </c>
      <c r="H67" s="11">
        <v>0.97170999999999996</v>
      </c>
      <c r="I67" s="11">
        <v>0.93074000000000001</v>
      </c>
      <c r="J67" s="11">
        <v>1.9117599999999999</v>
      </c>
      <c r="K67" s="11">
        <v>0.99157499999999998</v>
      </c>
      <c r="L67" s="11">
        <v>0.98767499999999997</v>
      </c>
      <c r="M67" s="11">
        <v>0.97609999999999997</v>
      </c>
      <c r="N67" s="11">
        <v>6.7914000000000003</v>
      </c>
      <c r="O67" s="11">
        <v>0.99489000000000005</v>
      </c>
      <c r="P67" s="11">
        <v>0.98229999999999995</v>
      </c>
      <c r="Q67" s="11">
        <v>1.052155</v>
      </c>
      <c r="R67" s="11">
        <v>0.98862499999999998</v>
      </c>
      <c r="S67" s="11">
        <v>0.92818000000000001</v>
      </c>
      <c r="T67" s="11">
        <v>24.018899999999999</v>
      </c>
      <c r="U67" s="11">
        <v>0.95106999999999997</v>
      </c>
      <c r="V67" s="11">
        <v>0.96108000000000005</v>
      </c>
      <c r="W67" s="11">
        <v>0.96414</v>
      </c>
      <c r="X67" s="11">
        <v>2.4248949999999998</v>
      </c>
      <c r="Y67" s="11">
        <v>1.7787900000000001</v>
      </c>
      <c r="Z67" s="11">
        <v>0.85843499999999995</v>
      </c>
      <c r="AA67" s="11">
        <v>2.0163099999999998</v>
      </c>
      <c r="AB67" s="11">
        <v>3.6500499999999998</v>
      </c>
    </row>
    <row r="68" spans="1:28" x14ac:dyDescent="0.3">
      <c r="B68" t="s">
        <v>155</v>
      </c>
      <c r="C68" t="s">
        <v>83</v>
      </c>
      <c r="D68" s="11">
        <v>0.88019999999999998</v>
      </c>
      <c r="E68" s="11">
        <v>2.9857</v>
      </c>
      <c r="F68" s="11">
        <v>3.0151650000000001</v>
      </c>
      <c r="G68" s="11">
        <v>3.1713300000000002</v>
      </c>
      <c r="H68" s="11">
        <v>0.97146999999999994</v>
      </c>
      <c r="I68" s="11">
        <v>0.96901499999999996</v>
      </c>
      <c r="J68" s="11">
        <v>1.9111149999999999</v>
      </c>
      <c r="K68" s="11">
        <v>0.98543499999999995</v>
      </c>
      <c r="L68" s="11">
        <v>0.98331500000000005</v>
      </c>
      <c r="M68" s="11">
        <v>0.99404499999999996</v>
      </c>
      <c r="N68" s="11">
        <v>6.8857999999999997</v>
      </c>
      <c r="O68" s="11">
        <v>1.001185</v>
      </c>
      <c r="P68" s="11">
        <v>0.968835</v>
      </c>
      <c r="Q68" s="11">
        <v>0.84951500000000002</v>
      </c>
      <c r="R68" s="11">
        <v>0.98812</v>
      </c>
      <c r="S68" s="11">
        <v>0.86680999999999997</v>
      </c>
      <c r="T68" s="11">
        <v>24.045100000000001</v>
      </c>
      <c r="U68" s="11">
        <v>0.99595500000000003</v>
      </c>
      <c r="V68" s="11">
        <v>0.96149499999999999</v>
      </c>
      <c r="W68" s="11">
        <v>0.96737499999999998</v>
      </c>
      <c r="X68" s="11">
        <v>2.4711799999999999</v>
      </c>
      <c r="Y68" s="11">
        <v>2.0287999999999999</v>
      </c>
      <c r="Z68" s="11">
        <v>0.860815</v>
      </c>
      <c r="AA68" s="11">
        <v>2.1181999999999999</v>
      </c>
      <c r="AB68" s="11">
        <v>3.6911749999999999</v>
      </c>
    </row>
    <row r="69" spans="1:28" x14ac:dyDescent="0.3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1" spans="1:28" x14ac:dyDescent="0.3">
      <c r="A71" t="s">
        <v>149</v>
      </c>
      <c r="D71" s="5">
        <f t="shared" ref="D71:AB71" si="20">MAX(D7:D68)</f>
        <v>0.93444000000000005</v>
      </c>
      <c r="E71" s="12">
        <f t="shared" si="20"/>
        <v>3.97268</v>
      </c>
      <c r="F71" s="12">
        <f t="shared" si="20"/>
        <v>4.1343550000000002</v>
      </c>
      <c r="G71" s="12">
        <f t="shared" si="20"/>
        <v>4.9075600000000001</v>
      </c>
      <c r="H71" s="5">
        <f t="shared" si="20"/>
        <v>1.0202599999999999</v>
      </c>
      <c r="I71" s="5">
        <f t="shared" si="20"/>
        <v>0.96901499999999996</v>
      </c>
      <c r="J71" s="5">
        <f t="shared" si="20"/>
        <v>1.98726</v>
      </c>
      <c r="K71" s="5">
        <f t="shared" si="20"/>
        <v>1.0100800000000001</v>
      </c>
      <c r="L71" s="5">
        <f t="shared" si="20"/>
        <v>1.0189299999999999</v>
      </c>
      <c r="M71" s="5">
        <f t="shared" si="20"/>
        <v>1.072325</v>
      </c>
      <c r="N71" s="12">
        <f t="shared" si="20"/>
        <v>11.508649999999999</v>
      </c>
      <c r="O71" s="5">
        <f t="shared" si="20"/>
        <v>1.0590999999999999</v>
      </c>
      <c r="P71" s="5">
        <f t="shared" si="20"/>
        <v>1.0862099999999999</v>
      </c>
      <c r="Q71" s="5">
        <f t="shared" si="20"/>
        <v>1.3773949999999999</v>
      </c>
      <c r="R71" s="5">
        <f t="shared" si="20"/>
        <v>1.1098300000000001</v>
      </c>
      <c r="S71" s="5">
        <f t="shared" si="20"/>
        <v>1.01111</v>
      </c>
      <c r="T71" s="12">
        <f t="shared" si="20"/>
        <v>24.6708</v>
      </c>
      <c r="U71" s="5">
        <f t="shared" si="20"/>
        <v>1.0159499999999999</v>
      </c>
      <c r="V71" s="5">
        <f t="shared" si="20"/>
        <v>0.98785000000000001</v>
      </c>
      <c r="W71" s="5">
        <f t="shared" si="20"/>
        <v>0.97580999999999996</v>
      </c>
      <c r="X71" s="12">
        <f t="shared" si="20"/>
        <v>2.9467449999999999</v>
      </c>
      <c r="Y71" s="12">
        <f t="shared" si="20"/>
        <v>2.9742899999999999</v>
      </c>
      <c r="Z71" s="5">
        <f t="shared" si="20"/>
        <v>0.90592499999999998</v>
      </c>
      <c r="AA71" s="12">
        <f t="shared" si="20"/>
        <v>3.3114249999999998</v>
      </c>
      <c r="AB71" s="12">
        <f t="shared" si="20"/>
        <v>4.8104100000000001</v>
      </c>
    </row>
    <row r="72" spans="1:28" x14ac:dyDescent="0.3">
      <c r="A72" t="s">
        <v>156</v>
      </c>
      <c r="D72" s="5">
        <f t="shared" ref="D72:AB72" si="21">MIN(D7:D68)</f>
        <v>0.86636500000000005</v>
      </c>
      <c r="E72" s="12">
        <f t="shared" si="21"/>
        <v>2.0568200000000001</v>
      </c>
      <c r="F72" s="12">
        <f t="shared" si="21"/>
        <v>2.1636850000000001</v>
      </c>
      <c r="G72" s="12">
        <f t="shared" si="21"/>
        <v>1.655105</v>
      </c>
      <c r="H72" s="5">
        <f t="shared" si="21"/>
        <v>0.92093499999999995</v>
      </c>
      <c r="I72" s="5">
        <f t="shared" si="21"/>
        <v>0.81020999999999999</v>
      </c>
      <c r="J72" s="5">
        <f t="shared" si="21"/>
        <v>1.8366150000000001</v>
      </c>
      <c r="K72" s="5">
        <f t="shared" si="21"/>
        <v>0.94404500000000002</v>
      </c>
      <c r="L72" s="5">
        <f t="shared" si="21"/>
        <v>0.96462499999999995</v>
      </c>
      <c r="M72" s="5">
        <f t="shared" si="21"/>
        <v>0.95196999999999998</v>
      </c>
      <c r="N72" s="12">
        <f t="shared" si="21"/>
        <v>5.8586499999999999</v>
      </c>
      <c r="O72" s="5">
        <f t="shared" si="21"/>
        <v>0.95226500000000003</v>
      </c>
      <c r="P72" s="5">
        <f t="shared" si="21"/>
        <v>0.94665999999999995</v>
      </c>
      <c r="Q72" s="5">
        <f t="shared" si="21"/>
        <v>0.80338500000000002</v>
      </c>
      <c r="R72" s="5">
        <f t="shared" si="21"/>
        <v>0.98036500000000004</v>
      </c>
      <c r="S72" s="5">
        <f t="shared" si="21"/>
        <v>0.79401999999999995</v>
      </c>
      <c r="T72" s="12">
        <f t="shared" si="21"/>
        <v>16.649899999999999</v>
      </c>
      <c r="U72" s="5">
        <f t="shared" si="21"/>
        <v>0.94092500000000001</v>
      </c>
      <c r="V72" s="5">
        <f t="shared" si="21"/>
        <v>0.91818999999999995</v>
      </c>
      <c r="W72" s="5">
        <f t="shared" si="21"/>
        <v>0.90996999999999995</v>
      </c>
      <c r="X72" s="12">
        <f t="shared" si="21"/>
        <v>2.0544950000000002</v>
      </c>
      <c r="Y72" s="12">
        <f t="shared" si="21"/>
        <v>1.6647350000000001</v>
      </c>
      <c r="Z72" s="5">
        <f t="shared" si="21"/>
        <v>0.81569499999999995</v>
      </c>
      <c r="AA72" s="12">
        <f t="shared" si="21"/>
        <v>1.98278</v>
      </c>
      <c r="AB72" s="12">
        <f t="shared" si="21"/>
        <v>2.7920500000000001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5"/>
  <sheetViews>
    <sheetView tabSelected="1" zoomScale="80" zoomScaleNormal="80" workbookViewId="0">
      <selection activeCell="D37" sqref="D37"/>
    </sheetView>
  </sheetViews>
  <sheetFormatPr defaultRowHeight="14.4" x14ac:dyDescent="0.3"/>
  <cols>
    <col min="1" max="1" width="20.109375" customWidth="1"/>
    <col min="2" max="2" width="12.5546875" customWidth="1"/>
    <col min="3" max="3" width="15.88671875" customWidth="1"/>
    <col min="4" max="4" width="28.33203125" customWidth="1"/>
    <col min="5" max="5" width="19.77734375" customWidth="1"/>
    <col min="6" max="6" width="20.33203125" customWidth="1"/>
    <col min="7" max="7" width="14.77734375" customWidth="1"/>
    <col min="8" max="8" width="11.109375" customWidth="1"/>
    <col min="9" max="9" width="14" customWidth="1"/>
    <col min="10" max="10" width="16.88671875" customWidth="1"/>
    <col min="11" max="11" width="25" customWidth="1"/>
    <col min="12" max="12" width="26.33203125" customWidth="1"/>
    <col min="13" max="13" width="23.33203125" customWidth="1"/>
    <col min="14" max="14" width="57.21875" customWidth="1"/>
  </cols>
  <sheetData>
    <row r="1" spans="1:13" x14ac:dyDescent="0.3">
      <c r="A1" s="2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76</v>
      </c>
      <c r="K1" s="2" t="s">
        <v>21</v>
      </c>
      <c r="L1" s="2" t="s">
        <v>160</v>
      </c>
      <c r="M1" s="2" t="s">
        <v>78</v>
      </c>
    </row>
    <row r="2" spans="1:13" x14ac:dyDescent="0.3">
      <c r="A2" t="s">
        <v>24</v>
      </c>
      <c r="B2" t="s">
        <v>25</v>
      </c>
      <c r="C2">
        <v>1</v>
      </c>
      <c r="D2" t="s">
        <v>26</v>
      </c>
      <c r="E2" t="s">
        <v>27</v>
      </c>
      <c r="F2" t="s">
        <v>23</v>
      </c>
      <c r="G2">
        <v>2786855</v>
      </c>
      <c r="H2">
        <v>2787741</v>
      </c>
      <c r="I2">
        <f t="shared" ref="I2:I25" si="0">H2-G2</f>
        <v>886</v>
      </c>
      <c r="J2">
        <v>6736</v>
      </c>
      <c r="K2" t="s">
        <v>21</v>
      </c>
      <c r="M2" s="1" t="s">
        <v>82</v>
      </c>
    </row>
    <row r="3" spans="1:13" x14ac:dyDescent="0.3">
      <c r="A3" t="s">
        <v>28</v>
      </c>
      <c r="B3" t="s">
        <v>25</v>
      </c>
      <c r="C3">
        <v>1</v>
      </c>
      <c r="D3" t="s">
        <v>29</v>
      </c>
      <c r="E3" t="s">
        <v>30</v>
      </c>
      <c r="F3" t="s">
        <v>23</v>
      </c>
      <c r="G3">
        <v>2841582</v>
      </c>
      <c r="H3">
        <v>2866956</v>
      </c>
      <c r="I3">
        <f t="shared" si="0"/>
        <v>25374</v>
      </c>
      <c r="J3">
        <v>6192</v>
      </c>
      <c r="K3" t="s">
        <v>23</v>
      </c>
      <c r="M3" s="1" t="s">
        <v>82</v>
      </c>
    </row>
    <row r="4" spans="1:13" x14ac:dyDescent="0.3">
      <c r="A4" t="s">
        <v>31</v>
      </c>
      <c r="B4" t="s">
        <v>25</v>
      </c>
      <c r="C4">
        <v>1</v>
      </c>
      <c r="D4" t="s">
        <v>32</v>
      </c>
      <c r="E4" t="s">
        <v>33</v>
      </c>
      <c r="F4" t="s">
        <v>23</v>
      </c>
      <c r="G4">
        <v>2934416</v>
      </c>
      <c r="H4">
        <v>2982508</v>
      </c>
      <c r="I4">
        <f t="shared" si="0"/>
        <v>48092</v>
      </c>
      <c r="J4">
        <v>7544</v>
      </c>
      <c r="K4" t="s">
        <v>23</v>
      </c>
      <c r="M4" s="1" t="s">
        <v>82</v>
      </c>
    </row>
    <row r="5" spans="1:13" x14ac:dyDescent="0.3">
      <c r="A5" t="s">
        <v>34</v>
      </c>
      <c r="B5" t="s">
        <v>25</v>
      </c>
      <c r="C5">
        <v>1</v>
      </c>
      <c r="D5" t="s">
        <v>35</v>
      </c>
      <c r="E5" t="s">
        <v>36</v>
      </c>
      <c r="F5" t="s">
        <v>23</v>
      </c>
      <c r="G5">
        <v>6865918</v>
      </c>
      <c r="H5">
        <v>6911937</v>
      </c>
      <c r="I5">
        <f t="shared" si="0"/>
        <v>46019</v>
      </c>
      <c r="J5">
        <v>266</v>
      </c>
      <c r="K5" t="s">
        <v>21</v>
      </c>
      <c r="M5" s="1" t="s">
        <v>82</v>
      </c>
    </row>
    <row r="6" spans="1:13" x14ac:dyDescent="0.3">
      <c r="A6" t="s">
        <v>37</v>
      </c>
      <c r="B6" t="s">
        <v>25</v>
      </c>
      <c r="C6">
        <v>1</v>
      </c>
      <c r="D6" t="s">
        <v>29</v>
      </c>
      <c r="E6" t="s">
        <v>38</v>
      </c>
      <c r="F6" t="s">
        <v>23</v>
      </c>
      <c r="G6">
        <v>6910686</v>
      </c>
      <c r="H6">
        <v>7091749</v>
      </c>
      <c r="I6">
        <f t="shared" si="0"/>
        <v>181063</v>
      </c>
      <c r="J6">
        <v>90665</v>
      </c>
      <c r="K6" t="s">
        <v>23</v>
      </c>
      <c r="M6" s="1" t="s">
        <v>82</v>
      </c>
    </row>
    <row r="7" spans="1:13" x14ac:dyDescent="0.3">
      <c r="A7" t="s">
        <v>39</v>
      </c>
      <c r="B7" t="s">
        <v>25</v>
      </c>
      <c r="C7">
        <v>1</v>
      </c>
      <c r="D7" t="s">
        <v>29</v>
      </c>
      <c r="E7" t="s">
        <v>40</v>
      </c>
      <c r="F7" t="s">
        <v>23</v>
      </c>
      <c r="G7">
        <v>7273972</v>
      </c>
      <c r="H7">
        <v>7381547</v>
      </c>
      <c r="I7">
        <f t="shared" si="0"/>
        <v>107575</v>
      </c>
      <c r="J7">
        <v>5616</v>
      </c>
      <c r="K7" t="s">
        <v>23</v>
      </c>
      <c r="M7" s="1" t="s">
        <v>82</v>
      </c>
    </row>
    <row r="8" spans="1:13" x14ac:dyDescent="0.3">
      <c r="A8" t="s">
        <v>41</v>
      </c>
      <c r="B8" t="s">
        <v>25</v>
      </c>
      <c r="C8">
        <v>1</v>
      </c>
      <c r="D8" t="s">
        <v>29</v>
      </c>
      <c r="E8" t="s">
        <v>42</v>
      </c>
      <c r="F8" t="s">
        <v>23</v>
      </c>
      <c r="G8">
        <v>12701231</v>
      </c>
      <c r="H8">
        <v>12860844</v>
      </c>
      <c r="I8">
        <f t="shared" si="0"/>
        <v>159613</v>
      </c>
      <c r="J8">
        <v>8287</v>
      </c>
      <c r="K8" t="s">
        <v>23</v>
      </c>
      <c r="M8" s="1" t="s">
        <v>82</v>
      </c>
    </row>
    <row r="9" spans="1:13" x14ac:dyDescent="0.3">
      <c r="A9" t="s">
        <v>43</v>
      </c>
      <c r="B9" t="s">
        <v>25</v>
      </c>
      <c r="C9">
        <v>1</v>
      </c>
      <c r="D9" t="s">
        <v>29</v>
      </c>
      <c r="E9" t="s">
        <v>44</v>
      </c>
      <c r="F9" t="s">
        <v>23</v>
      </c>
      <c r="G9">
        <v>12904108</v>
      </c>
      <c r="H9">
        <v>12920478</v>
      </c>
      <c r="I9">
        <f t="shared" si="0"/>
        <v>16370</v>
      </c>
      <c r="J9">
        <v>8653</v>
      </c>
      <c r="K9" t="s">
        <v>23</v>
      </c>
      <c r="M9" s="1" t="s">
        <v>82</v>
      </c>
    </row>
    <row r="10" spans="1:13" x14ac:dyDescent="0.3">
      <c r="A10" t="s">
        <v>45</v>
      </c>
      <c r="B10" t="s">
        <v>25</v>
      </c>
      <c r="C10">
        <v>1</v>
      </c>
      <c r="D10" t="s">
        <v>29</v>
      </c>
      <c r="E10" t="s">
        <v>46</v>
      </c>
      <c r="F10" t="s">
        <v>23</v>
      </c>
      <c r="G10">
        <v>13233920</v>
      </c>
      <c r="H10">
        <v>13480670</v>
      </c>
      <c r="I10">
        <f t="shared" si="0"/>
        <v>246750</v>
      </c>
      <c r="J10">
        <v>7404</v>
      </c>
      <c r="K10" t="s">
        <v>21</v>
      </c>
      <c r="M10" s="1" t="s">
        <v>82</v>
      </c>
    </row>
    <row r="11" spans="1:13" x14ac:dyDescent="0.3">
      <c r="A11" t="s">
        <v>47</v>
      </c>
      <c r="B11" t="s">
        <v>25</v>
      </c>
      <c r="C11">
        <v>1</v>
      </c>
      <c r="D11" t="s">
        <v>29</v>
      </c>
      <c r="E11" t="s">
        <v>48</v>
      </c>
      <c r="F11" t="s">
        <v>23</v>
      </c>
      <c r="G11">
        <v>13703567</v>
      </c>
      <c r="H11">
        <v>13706024</v>
      </c>
      <c r="I11">
        <f t="shared" si="0"/>
        <v>2457</v>
      </c>
      <c r="J11">
        <v>9087</v>
      </c>
      <c r="K11" t="s">
        <v>23</v>
      </c>
      <c r="M11" s="1" t="s">
        <v>82</v>
      </c>
    </row>
    <row r="12" spans="1:13" x14ac:dyDescent="0.3">
      <c r="A12" t="s">
        <v>49</v>
      </c>
      <c r="B12" t="s">
        <v>25</v>
      </c>
      <c r="C12">
        <v>1</v>
      </c>
      <c r="D12" t="s">
        <v>50</v>
      </c>
      <c r="E12" t="s">
        <v>51</v>
      </c>
      <c r="F12" t="s">
        <v>23</v>
      </c>
      <c r="G12">
        <v>14522608</v>
      </c>
      <c r="H12">
        <v>14844945</v>
      </c>
      <c r="I12">
        <f t="shared" si="0"/>
        <v>322337</v>
      </c>
      <c r="J12">
        <v>22829</v>
      </c>
      <c r="K12" t="s">
        <v>23</v>
      </c>
      <c r="M12" s="1" t="s">
        <v>82</v>
      </c>
    </row>
    <row r="13" spans="1:13" x14ac:dyDescent="0.3">
      <c r="A13" t="s">
        <v>52</v>
      </c>
      <c r="B13" t="s">
        <v>25</v>
      </c>
      <c r="C13">
        <v>2</v>
      </c>
      <c r="D13" t="s">
        <v>29</v>
      </c>
      <c r="E13" t="s">
        <v>53</v>
      </c>
      <c r="F13" t="s">
        <v>23</v>
      </c>
      <c r="G13">
        <v>19567358</v>
      </c>
      <c r="H13">
        <v>19607170</v>
      </c>
      <c r="I13">
        <f t="shared" si="0"/>
        <v>39812</v>
      </c>
      <c r="J13">
        <v>246126</v>
      </c>
      <c r="K13" t="s">
        <v>23</v>
      </c>
      <c r="L13" t="s">
        <v>54</v>
      </c>
      <c r="M13" s="1" t="s">
        <v>82</v>
      </c>
    </row>
    <row r="14" spans="1:13" x14ac:dyDescent="0.3">
      <c r="A14" t="s">
        <v>55</v>
      </c>
      <c r="B14" t="s">
        <v>25</v>
      </c>
      <c r="C14">
        <v>1</v>
      </c>
      <c r="D14" t="s">
        <v>29</v>
      </c>
      <c r="E14" t="s">
        <v>56</v>
      </c>
      <c r="F14" t="s">
        <v>23</v>
      </c>
      <c r="G14">
        <v>19705415</v>
      </c>
      <c r="H14">
        <v>19744939</v>
      </c>
      <c r="I14">
        <f t="shared" si="0"/>
        <v>39524</v>
      </c>
      <c r="J14">
        <v>8284</v>
      </c>
      <c r="K14" t="s">
        <v>21</v>
      </c>
      <c r="L14" t="s">
        <v>57</v>
      </c>
      <c r="M14" s="1" t="s">
        <v>82</v>
      </c>
    </row>
    <row r="15" spans="1:13" x14ac:dyDescent="0.3">
      <c r="A15" t="s">
        <v>58</v>
      </c>
      <c r="B15" t="s">
        <v>25</v>
      </c>
      <c r="C15">
        <v>1</v>
      </c>
      <c r="D15" t="s">
        <v>29</v>
      </c>
      <c r="E15" t="s">
        <v>59</v>
      </c>
      <c r="F15" t="s">
        <v>23</v>
      </c>
      <c r="G15">
        <v>20575711</v>
      </c>
      <c r="H15">
        <v>20593154</v>
      </c>
      <c r="I15">
        <f t="shared" si="0"/>
        <v>17443</v>
      </c>
      <c r="J15">
        <v>9086</v>
      </c>
      <c r="K15" t="s">
        <v>23</v>
      </c>
      <c r="M15" s="1" t="s">
        <v>82</v>
      </c>
    </row>
    <row r="16" spans="1:13" x14ac:dyDescent="0.3">
      <c r="A16" t="s">
        <v>60</v>
      </c>
      <c r="B16" t="s">
        <v>25</v>
      </c>
      <c r="C16">
        <v>1</v>
      </c>
      <c r="D16" t="s">
        <v>29</v>
      </c>
      <c r="E16" t="s">
        <v>30</v>
      </c>
      <c r="F16" t="s">
        <v>23</v>
      </c>
      <c r="G16">
        <v>20756068</v>
      </c>
      <c r="H16">
        <v>20781056</v>
      </c>
      <c r="I16">
        <f t="shared" si="0"/>
        <v>24988</v>
      </c>
      <c r="J16">
        <v>140032</v>
      </c>
      <c r="K16" t="s">
        <v>23</v>
      </c>
      <c r="M16" s="1" t="s">
        <v>82</v>
      </c>
    </row>
    <row r="17" spans="1:15" x14ac:dyDescent="0.3">
      <c r="A17" t="s">
        <v>0</v>
      </c>
      <c r="B17" t="s">
        <v>61</v>
      </c>
      <c r="C17">
        <v>35</v>
      </c>
      <c r="D17" t="s">
        <v>22</v>
      </c>
      <c r="E17" t="s">
        <v>23</v>
      </c>
      <c r="F17" t="s">
        <v>23</v>
      </c>
      <c r="G17">
        <v>9466955</v>
      </c>
      <c r="H17">
        <v>9469749</v>
      </c>
      <c r="I17">
        <f t="shared" si="0"/>
        <v>2794</v>
      </c>
      <c r="J17">
        <v>7258</v>
      </c>
      <c r="K17" t="s">
        <v>23</v>
      </c>
      <c r="M17" s="1" t="s">
        <v>81</v>
      </c>
    </row>
    <row r="18" spans="1:15" ht="14.4" customHeight="1" x14ac:dyDescent="0.3">
      <c r="A18" t="s">
        <v>62</v>
      </c>
      <c r="B18" t="s">
        <v>61</v>
      </c>
      <c r="C18">
        <v>2</v>
      </c>
      <c r="D18" t="s">
        <v>22</v>
      </c>
      <c r="E18" t="s">
        <v>63</v>
      </c>
      <c r="F18" t="s">
        <v>23</v>
      </c>
      <c r="G18">
        <v>13985772</v>
      </c>
      <c r="H18">
        <v>13986512</v>
      </c>
      <c r="I18">
        <f t="shared" si="0"/>
        <v>740</v>
      </c>
      <c r="J18">
        <v>9084</v>
      </c>
      <c r="K18" t="s">
        <v>21</v>
      </c>
      <c r="M18" s="1" t="s">
        <v>82</v>
      </c>
      <c r="N18" s="3"/>
    </row>
    <row r="19" spans="1:15" ht="13.2" customHeight="1" x14ac:dyDescent="0.3">
      <c r="A19" t="s">
        <v>1</v>
      </c>
      <c r="B19" t="s">
        <v>61</v>
      </c>
      <c r="C19">
        <v>2</v>
      </c>
      <c r="D19" t="s">
        <v>22</v>
      </c>
      <c r="E19" t="s">
        <v>23</v>
      </c>
      <c r="F19" t="s">
        <v>23</v>
      </c>
      <c r="G19">
        <v>17768980</v>
      </c>
      <c r="H19">
        <v>17770560</v>
      </c>
      <c r="I19">
        <f t="shared" si="0"/>
        <v>1580</v>
      </c>
      <c r="J19">
        <v>9082</v>
      </c>
      <c r="K19" t="s">
        <v>21</v>
      </c>
      <c r="M19" s="1" t="s">
        <v>82</v>
      </c>
      <c r="N19" s="3"/>
    </row>
    <row r="20" spans="1:15" ht="20.399999999999999" customHeight="1" x14ac:dyDescent="0.3">
      <c r="A20" t="s">
        <v>2</v>
      </c>
      <c r="B20" t="s">
        <v>61</v>
      </c>
      <c r="C20">
        <v>4</v>
      </c>
      <c r="D20" t="s">
        <v>22</v>
      </c>
      <c r="E20" t="s">
        <v>23</v>
      </c>
      <c r="F20" t="s">
        <v>64</v>
      </c>
      <c r="G20">
        <v>25622115</v>
      </c>
      <c r="H20">
        <v>25634745</v>
      </c>
      <c r="I20">
        <f t="shared" si="0"/>
        <v>12630</v>
      </c>
      <c r="J20">
        <v>9085</v>
      </c>
      <c r="K20" t="s">
        <v>23</v>
      </c>
      <c r="M20" s="1" t="s">
        <v>82</v>
      </c>
      <c r="N20" s="3"/>
    </row>
    <row r="21" spans="1:15" x14ac:dyDescent="0.3">
      <c r="A21" t="s">
        <v>65</v>
      </c>
      <c r="B21" t="s">
        <v>61</v>
      </c>
      <c r="C21">
        <v>2</v>
      </c>
      <c r="D21" t="s">
        <v>22</v>
      </c>
      <c r="E21" t="s">
        <v>23</v>
      </c>
      <c r="F21" t="s">
        <v>23</v>
      </c>
      <c r="G21">
        <v>18546685</v>
      </c>
      <c r="H21">
        <v>18588963</v>
      </c>
      <c r="I21">
        <f t="shared" si="0"/>
        <v>42278</v>
      </c>
      <c r="J21">
        <v>86614</v>
      </c>
      <c r="K21" t="s">
        <v>23</v>
      </c>
      <c r="M21" s="1" t="s">
        <v>82</v>
      </c>
    </row>
    <row r="22" spans="1:15" ht="18.600000000000001" customHeight="1" x14ac:dyDescent="0.3">
      <c r="A22" t="s">
        <v>3</v>
      </c>
      <c r="B22" t="s">
        <v>61</v>
      </c>
      <c r="C22" t="s">
        <v>77</v>
      </c>
      <c r="D22" t="s">
        <v>22</v>
      </c>
      <c r="E22" t="s">
        <v>66</v>
      </c>
      <c r="F22" t="s">
        <v>23</v>
      </c>
      <c r="G22">
        <v>21534902</v>
      </c>
      <c r="H22">
        <v>21561014</v>
      </c>
      <c r="I22">
        <f t="shared" si="0"/>
        <v>26112</v>
      </c>
      <c r="J22">
        <v>5940</v>
      </c>
      <c r="K22" t="s">
        <v>23</v>
      </c>
      <c r="L22" t="s">
        <v>67</v>
      </c>
      <c r="M22" s="1" t="s">
        <v>82</v>
      </c>
      <c r="N22" s="3"/>
    </row>
    <row r="23" spans="1:15" ht="21" customHeight="1" x14ac:dyDescent="0.3">
      <c r="A23" t="s">
        <v>4</v>
      </c>
      <c r="B23" t="s">
        <v>61</v>
      </c>
      <c r="C23">
        <v>2</v>
      </c>
      <c r="D23" t="s">
        <v>22</v>
      </c>
      <c r="E23" t="s">
        <v>23</v>
      </c>
      <c r="F23" t="s">
        <v>23</v>
      </c>
      <c r="G23">
        <v>22484280</v>
      </c>
      <c r="H23">
        <v>22515543</v>
      </c>
      <c r="I23">
        <f t="shared" si="0"/>
        <v>31263</v>
      </c>
      <c r="J23">
        <v>9081</v>
      </c>
      <c r="K23" t="s">
        <v>23</v>
      </c>
      <c r="M23" s="4" t="s">
        <v>80</v>
      </c>
      <c r="N23" s="3"/>
      <c r="O23" t="s">
        <v>68</v>
      </c>
    </row>
    <row r="24" spans="1:15" ht="18" customHeight="1" x14ac:dyDescent="0.3">
      <c r="A24" t="s">
        <v>5</v>
      </c>
      <c r="B24" t="s">
        <v>61</v>
      </c>
      <c r="C24">
        <v>3</v>
      </c>
      <c r="D24" t="s">
        <v>22</v>
      </c>
      <c r="E24" t="s">
        <v>23</v>
      </c>
      <c r="F24" t="s">
        <v>23</v>
      </c>
      <c r="G24">
        <v>22984263</v>
      </c>
      <c r="H24">
        <v>23005465</v>
      </c>
      <c r="I24">
        <f t="shared" si="0"/>
        <v>21202</v>
      </c>
      <c r="J24">
        <v>9083</v>
      </c>
      <c r="K24" t="s">
        <v>23</v>
      </c>
      <c r="M24" s="1" t="s">
        <v>82</v>
      </c>
      <c r="N24" s="3"/>
    </row>
    <row r="25" spans="1:15" ht="19.8" customHeight="1" x14ac:dyDescent="0.3">
      <c r="A25" t="s">
        <v>6</v>
      </c>
      <c r="B25" t="s">
        <v>61</v>
      </c>
      <c r="C25">
        <v>4</v>
      </c>
      <c r="D25" t="s">
        <v>22</v>
      </c>
      <c r="E25" t="s">
        <v>23</v>
      </c>
      <c r="F25" t="s">
        <v>69</v>
      </c>
      <c r="G25">
        <v>23129355</v>
      </c>
      <c r="H25">
        <v>23199123</v>
      </c>
      <c r="I25">
        <f t="shared" si="0"/>
        <v>69768</v>
      </c>
      <c r="J25">
        <v>1617</v>
      </c>
      <c r="K25" t="s">
        <v>21</v>
      </c>
      <c r="M25" s="1" t="s">
        <v>79</v>
      </c>
      <c r="N25" s="3"/>
    </row>
    <row r="26" spans="1:15" x14ac:dyDescent="0.3">
      <c r="M26" s="1"/>
    </row>
    <row r="27" spans="1:15" x14ac:dyDescent="0.3">
      <c r="A27" s="2" t="s">
        <v>70</v>
      </c>
    </row>
    <row r="28" spans="1:15" x14ac:dyDescent="0.3">
      <c r="A28" t="s">
        <v>11</v>
      </c>
      <c r="B28" t="s">
        <v>12</v>
      </c>
      <c r="C28" t="s">
        <v>71</v>
      </c>
      <c r="D28" t="s">
        <v>14</v>
      </c>
      <c r="E28" t="s">
        <v>17</v>
      </c>
      <c r="F28" t="s">
        <v>18</v>
      </c>
      <c r="G28" t="s">
        <v>19</v>
      </c>
      <c r="H28" t="s">
        <v>20</v>
      </c>
      <c r="I28" t="s">
        <v>21</v>
      </c>
    </row>
    <row r="29" spans="1:15" x14ac:dyDescent="0.3">
      <c r="A29" t="s">
        <v>63</v>
      </c>
      <c r="B29" t="s">
        <v>61</v>
      </c>
      <c r="C29" t="s">
        <v>72</v>
      </c>
      <c r="D29" t="s">
        <v>22</v>
      </c>
      <c r="E29">
        <v>7842262</v>
      </c>
      <c r="F29">
        <v>7844143</v>
      </c>
      <c r="G29">
        <f>F29-E29</f>
        <v>1881</v>
      </c>
      <c r="H29">
        <v>26609</v>
      </c>
    </row>
    <row r="30" spans="1:15" x14ac:dyDescent="0.3">
      <c r="A30" t="s">
        <v>66</v>
      </c>
      <c r="B30" t="s">
        <v>61</v>
      </c>
      <c r="C30" t="s">
        <v>72</v>
      </c>
      <c r="D30" t="s">
        <v>73</v>
      </c>
      <c r="E30">
        <v>136869194</v>
      </c>
      <c r="F30">
        <v>136880780</v>
      </c>
      <c r="G30">
        <f>F30-E30</f>
        <v>11586</v>
      </c>
      <c r="H30">
        <v>27316</v>
      </c>
      <c r="I30" t="s">
        <v>21</v>
      </c>
    </row>
    <row r="32" spans="1:15" x14ac:dyDescent="0.3">
      <c r="A32" s="2" t="s">
        <v>74</v>
      </c>
    </row>
    <row r="33" spans="1:9" x14ac:dyDescent="0.3">
      <c r="A33" t="s">
        <v>11</v>
      </c>
      <c r="B33" t="s">
        <v>12</v>
      </c>
      <c r="C33" t="s">
        <v>71</v>
      </c>
      <c r="D33" t="s">
        <v>14</v>
      </c>
      <c r="E33" t="s">
        <v>17</v>
      </c>
      <c r="F33" t="s">
        <v>18</v>
      </c>
      <c r="G33" t="s">
        <v>19</v>
      </c>
      <c r="H33" t="s">
        <v>20</v>
      </c>
      <c r="I33" t="s">
        <v>21</v>
      </c>
    </row>
    <row r="34" spans="1:9" x14ac:dyDescent="0.3">
      <c r="A34" t="s">
        <v>64</v>
      </c>
      <c r="B34" t="s">
        <v>61</v>
      </c>
      <c r="C34">
        <v>6</v>
      </c>
      <c r="D34" t="s">
        <v>75</v>
      </c>
      <c r="E34">
        <v>4706159</v>
      </c>
      <c r="F34">
        <v>4955544</v>
      </c>
      <c r="G34">
        <f>F34-E34</f>
        <v>249385</v>
      </c>
      <c r="H34">
        <v>9425</v>
      </c>
    </row>
    <row r="35" spans="1:9" x14ac:dyDescent="0.3">
      <c r="A35" t="s">
        <v>69</v>
      </c>
      <c r="B35" t="s">
        <v>61</v>
      </c>
      <c r="C35">
        <v>3</v>
      </c>
      <c r="D35" t="s">
        <v>75</v>
      </c>
      <c r="E35">
        <v>16586792</v>
      </c>
      <c r="F35">
        <v>16605499</v>
      </c>
      <c r="G35">
        <f>F35-E35</f>
        <v>18707</v>
      </c>
      <c r="H35">
        <v>1618</v>
      </c>
      <c r="I35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 numbers - not rounded</vt:lpstr>
      <vt:lpstr>Genes used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2017-02-03T08:12:00Z</dcterms:modified>
</cp:coreProperties>
</file>