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checkCompatibility="1" autoCompressPictures="0"/>
  <bookViews>
    <workbookView xWindow="3580" yWindow="254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E9" i="1"/>
  <c r="D9" i="1"/>
  <c r="C9" i="1"/>
  <c r="B9" i="1"/>
  <c r="F5" i="1"/>
  <c r="F3" i="1"/>
  <c r="E3" i="1"/>
  <c r="E5" i="1"/>
  <c r="D3" i="1"/>
  <c r="D5" i="1"/>
  <c r="C3" i="1"/>
  <c r="C5" i="1"/>
  <c r="B3" i="1"/>
  <c r="B5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<sst xmlns="http://schemas.openxmlformats.org/spreadsheetml/2006/main" count="20" uniqueCount="20">
  <si>
    <t>Argentina</t>
  </si>
  <si>
    <t>Peru</t>
  </si>
  <si>
    <t>Chile</t>
  </si>
  <si>
    <t>Colombia</t>
  </si>
  <si>
    <t>Ecuador</t>
  </si>
  <si>
    <t>Base L</t>
  </si>
  <si>
    <t>Base BIC</t>
  </si>
  <si>
    <t>Eur. Migration L</t>
  </si>
  <si>
    <t>Eur. Migration BIC</t>
  </si>
  <si>
    <t>Afr. Migration L</t>
  </si>
  <si>
    <t>Afr. Migration BIC</t>
  </si>
  <si>
    <t>Number of Individuals</t>
  </si>
  <si>
    <t>Model</t>
  </si>
  <si>
    <t>Change in Likelihood</t>
  </si>
  <si>
    <t>Simulated P-value</t>
  </si>
  <si>
    <t>Earliest Migration Time (European Pulse Model)</t>
  </si>
  <si>
    <t>Second European Pulse Time</t>
  </si>
  <si>
    <t>Migration Time Parameter</t>
  </si>
  <si>
    <t>&lt; 0.001</t>
  </si>
  <si>
    <t>&lt; 0.0001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</si>
</sst>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Myriad Pro"/>
    </font>
    <font>
      <sz val="12"/>
      <color theme="1"/>
      <name val="Myriad Pro"/>
    </font>
    <font>
      <b/>
      <i/>
      <sz val="20"/>
      <color theme="1"/>
      <name val="Myriad Pro"/>
    </font>
    <font>
      <sz val="8"/>
      <name val="Calibri"/>
      <family val="2"/>
      <scheme val="minor"/>
    </font>
    <font>
      <b/>
      <sz val="20"/>
      <color theme="1"/>
      <name val="Myriad Pro"/>
    </font>
    <font>
      <i/>
      <sz val="20"/>
      <color theme="1"/>
      <name val="Myriad Pr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64" fontId="3" fillId="0" borderId="0" xfId="0" applyNumberFormat="1" applyFont="1"/>
    <xf numFmtId="0" fontId="3" fillId="0" borderId="0" xfId="0" applyFont="1" applyBorder="1"/>
    <xf numFmtId="164" fontId="7" fillId="0" borderId="0" xfId="0" applyNumberFormat="1" applyFont="1"/>
    <xf numFmtId="0" fontId="8" fillId="0" borderId="0" xfId="0" applyFont="1"/>
    <xf numFmtId="0" fontId="7" fillId="0" borderId="0" xfId="0" applyFont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8">
    <dxf>
      <font>
        <strike val="0"/>
        <outline val="0"/>
        <shadow val="0"/>
        <u val="none"/>
        <vertAlign val="baseline"/>
        <sz val="20"/>
        <color theme="1"/>
        <name val="Myriad Pro"/>
        <scheme val="none"/>
      </font>
    </dxf>
    <dxf>
      <font>
        <strike val="0"/>
        <outline val="0"/>
        <shadow val="0"/>
        <u val="none"/>
        <vertAlign val="baseline"/>
        <sz val="20"/>
        <color theme="1"/>
        <name val="Myriad Pro"/>
        <scheme val="none"/>
      </font>
    </dxf>
    <dxf>
      <font>
        <strike val="0"/>
        <outline val="0"/>
        <shadow val="0"/>
        <u val="none"/>
        <vertAlign val="baseline"/>
        <sz val="20"/>
        <color theme="1"/>
        <name val="Myriad Pro"/>
        <scheme val="none"/>
      </font>
    </dxf>
    <dxf>
      <font>
        <strike val="0"/>
        <outline val="0"/>
        <shadow val="0"/>
        <u val="none"/>
        <vertAlign val="baseline"/>
        <sz val="20"/>
        <color theme="1"/>
        <name val="Myriad Pro"/>
        <scheme val="none"/>
      </font>
    </dxf>
    <dxf>
      <font>
        <strike val="0"/>
        <outline val="0"/>
        <shadow val="0"/>
        <u val="none"/>
        <vertAlign val="baseline"/>
        <sz val="20"/>
        <color theme="1"/>
        <name val="Myriad Pro"/>
        <scheme val="none"/>
      </font>
    </dxf>
    <dxf>
      <font>
        <strike val="0"/>
        <outline val="0"/>
        <shadow val="0"/>
        <u val="none"/>
        <vertAlign val="baseline"/>
        <sz val="20"/>
        <color theme="1"/>
        <name val="Myriad Pro"/>
        <scheme val="none"/>
      </font>
    </dxf>
    <dxf>
      <font>
        <strike val="0"/>
        <outline val="0"/>
        <shadow val="0"/>
        <u val="none"/>
        <vertAlign val="baseline"/>
        <sz val="20"/>
        <color theme="1"/>
        <name val="Myriad Pro"/>
        <scheme val="none"/>
      </font>
    </dxf>
    <dxf>
      <font>
        <strike val="0"/>
        <outline val="0"/>
        <shadow val="0"/>
        <u val="none"/>
        <vertAlign val="baseline"/>
        <sz val="20"/>
        <color theme="1"/>
        <name val="Myriad Pro"/>
        <scheme val="none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:F13" totalsRowShown="0" headerRowDxfId="7" dataDxfId="6">
  <autoFilter ref="A1:F13"/>
  <tableColumns count="6">
    <tableColumn id="1" name="Model" dataDxfId="5"/>
    <tableColumn id="2" name="Argentina" dataDxfId="4"/>
    <tableColumn id="3" name="Peru" dataDxfId="3"/>
    <tableColumn id="4" name="Chile" dataDxfId="2"/>
    <tableColumn id="5" name="Colombia" dataDxfId="1"/>
    <tableColumn id="6" name="Ecuador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D11" sqref="D11"/>
    </sheetView>
  </sheetViews>
  <sheetFormatPr baseColWidth="10" defaultRowHeight="15" x14ac:dyDescent="0"/>
  <cols>
    <col min="1" max="1" width="66.6640625" style="2" customWidth="1"/>
    <col min="2" max="6" width="16.83203125" style="2" customWidth="1"/>
    <col min="7" max="16384" width="10.83203125" style="2"/>
  </cols>
  <sheetData>
    <row r="1" spans="1:6" ht="25">
      <c r="A1" s="1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30" customHeight="1">
      <c r="A2" s="1" t="s">
        <v>5</v>
      </c>
      <c r="B2" s="1">
        <v>-649.61</v>
      </c>
      <c r="C2" s="1">
        <v>-423.2</v>
      </c>
      <c r="D2" s="1">
        <v>-197.86</v>
      </c>
      <c r="E2" s="1">
        <v>-327.93</v>
      </c>
      <c r="F2" s="7">
        <v>-212.83</v>
      </c>
    </row>
    <row r="3" spans="1:6" ht="30" customHeight="1">
      <c r="A3" s="1" t="s">
        <v>6</v>
      </c>
      <c r="B3" s="4">
        <f>(-2)*(B2)+2*LN(B$8)</f>
        <v>1309.2939052048273</v>
      </c>
      <c r="C3" s="4">
        <f>(-2)*(C2)+2*LN(C8)</f>
        <v>855.92434786959552</v>
      </c>
      <c r="D3" s="4">
        <f>(-2)*(D2)+2*LN(D8)</f>
        <v>402.31167373200867</v>
      </c>
      <c r="E3" s="4">
        <f>(-2)*(E2)+2*LN(E8)</f>
        <v>664.96775378320115</v>
      </c>
      <c r="F3" s="4">
        <f>(-2)*(F2)+2*LN(F8)</f>
        <v>431.54887795833292</v>
      </c>
    </row>
    <row r="4" spans="1:6" ht="30" customHeight="1">
      <c r="A4" s="1" t="s">
        <v>7</v>
      </c>
      <c r="B4" s="3">
        <v>-427.54</v>
      </c>
      <c r="C4" s="3">
        <v>-410.5</v>
      </c>
      <c r="D4" s="3">
        <v>-190.12</v>
      </c>
      <c r="E4" s="3">
        <v>-299.95999999999998</v>
      </c>
      <c r="F4" s="8">
        <v>-204.65</v>
      </c>
    </row>
    <row r="5" spans="1:6" ht="30" customHeight="1">
      <c r="A5" s="1" t="s">
        <v>8</v>
      </c>
      <c r="B5" s="6">
        <f>(-2)*(B4)+4*LN(B$8)</f>
        <v>875.22781040965458</v>
      </c>
      <c r="C5" s="6">
        <f>(-2)*(C4)+4*LN(C$8)</f>
        <v>840.04869573919098</v>
      </c>
      <c r="D5" s="6">
        <f>(-2)*(D4)+4*LN(D$8)</f>
        <v>393.4233474640173</v>
      </c>
      <c r="E5" s="6">
        <f>(-2)*(E4)+4*LN(E$8)</f>
        <v>618.13550756640211</v>
      </c>
      <c r="F5" s="6">
        <f>(-2)*(F4)+4*LN(F$8)</f>
        <v>421.07775591666575</v>
      </c>
    </row>
    <row r="6" spans="1:6" ht="30" customHeight="1">
      <c r="A6" s="1" t="s">
        <v>9</v>
      </c>
      <c r="B6" s="1">
        <v>-649.61</v>
      </c>
      <c r="C6" s="1">
        <v>-423.2</v>
      </c>
      <c r="D6" s="1">
        <v>-197.37</v>
      </c>
      <c r="E6" s="1">
        <v>-327.93</v>
      </c>
      <c r="F6" s="1">
        <v>-212.83</v>
      </c>
    </row>
    <row r="7" spans="1:6" ht="30" customHeight="1">
      <c r="A7" s="1" t="s">
        <v>10</v>
      </c>
      <c r="B7" s="4">
        <f>(-2)*(B6)+4*LN(B$8)</f>
        <v>1319.3678104096546</v>
      </c>
      <c r="C7" s="4">
        <f>(-2)*(C6)+4*LN(C$8)</f>
        <v>865.44869573919095</v>
      </c>
      <c r="D7" s="4">
        <f>(-2)*(D6)+4*LN(D$8)</f>
        <v>407.9233474640173</v>
      </c>
      <c r="E7" s="4">
        <f>(-2)*(E6)+4*LN(E$8)</f>
        <v>674.07550756640217</v>
      </c>
      <c r="F7" s="4">
        <f>(-2)*(F6)+4*LN(F$8)</f>
        <v>437.43775591666576</v>
      </c>
    </row>
    <row r="8" spans="1:6" ht="30" customHeight="1">
      <c r="A8" s="5" t="s">
        <v>11</v>
      </c>
      <c r="B8" s="5">
        <v>154</v>
      </c>
      <c r="C8" s="5">
        <v>117</v>
      </c>
      <c r="D8" s="5">
        <v>27</v>
      </c>
      <c r="E8" s="5">
        <v>95</v>
      </c>
      <c r="F8" s="5">
        <v>19</v>
      </c>
    </row>
    <row r="9" spans="1:6" ht="30" customHeight="1">
      <c r="A9" s="5" t="s">
        <v>13</v>
      </c>
      <c r="B9" s="5">
        <f>B4-B2</f>
        <v>222.07</v>
      </c>
      <c r="C9" s="5">
        <f>C4-C2</f>
        <v>12.699999999999989</v>
      </c>
      <c r="D9" s="5">
        <f>D4-D2</f>
        <v>7.7400000000000091</v>
      </c>
      <c r="E9" s="5">
        <f>E4-E2</f>
        <v>27.970000000000027</v>
      </c>
      <c r="F9" s="5">
        <f>F4-F2</f>
        <v>8.1800000000000068</v>
      </c>
    </row>
    <row r="10" spans="1:6" ht="30" customHeight="1">
      <c r="A10" s="5" t="s">
        <v>14</v>
      </c>
      <c r="B10" s="5" t="s">
        <v>18</v>
      </c>
      <c r="C10" s="5">
        <v>2E-3</v>
      </c>
      <c r="D10" s="5">
        <v>2.7E-2</v>
      </c>
      <c r="E10" s="5" t="s">
        <v>19</v>
      </c>
      <c r="F10" s="5">
        <v>3.0000000000000001E-3</v>
      </c>
    </row>
    <row r="11" spans="1:6" ht="30" customHeight="1">
      <c r="A11" s="5" t="s">
        <v>15</v>
      </c>
      <c r="B11" s="5">
        <v>11</v>
      </c>
      <c r="C11" s="5">
        <v>9</v>
      </c>
      <c r="D11" s="5">
        <v>14</v>
      </c>
      <c r="E11" s="5">
        <v>11</v>
      </c>
      <c r="F11" s="5">
        <v>12</v>
      </c>
    </row>
    <row r="12" spans="1:6" ht="30" customHeight="1">
      <c r="A12" s="5" t="s">
        <v>17</v>
      </c>
      <c r="B12" s="5">
        <v>10.210000000000001</v>
      </c>
      <c r="C12" s="5">
        <v>8.9700000000000006</v>
      </c>
      <c r="D12" s="5">
        <v>13.87</v>
      </c>
      <c r="E12" s="5">
        <v>10.8</v>
      </c>
      <c r="F12" s="5">
        <v>11.65</v>
      </c>
    </row>
    <row r="13" spans="1:6" ht="30" customHeight="1">
      <c r="A13" s="5" t="s">
        <v>16</v>
      </c>
      <c r="B13" s="5">
        <v>3.84</v>
      </c>
      <c r="C13" s="5">
        <v>3.19</v>
      </c>
      <c r="D13" s="5">
        <v>8.5299999999999994</v>
      </c>
      <c r="E13" s="5">
        <v>4.04</v>
      </c>
      <c r="F13" s="5">
        <v>8.9499999999999993</v>
      </c>
    </row>
    <row r="29" ht="14" customHeight="1"/>
  </sheetData>
  <phoneticPr fontId="6" type="noConversion"/>
  <pageMargins left="0.75" right="0.75" top="1" bottom="1" header="0.5" footer="0.5"/>
  <pageSetup orientation="landscape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Stanford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Homburger</dc:creator>
  <cp:lastModifiedBy>Julian Homburger</cp:lastModifiedBy>
  <cp:lastPrinted>2014-11-14T23:03:08Z</cp:lastPrinted>
  <dcterms:created xsi:type="dcterms:W3CDTF">2014-11-14T22:55:53Z</dcterms:created>
  <dcterms:modified xsi:type="dcterms:W3CDTF">2015-09-16T17:36:55Z</dcterms:modified>
</cp:coreProperties>
</file>