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11760" activeTab="0"/>
  </bookViews>
  <sheets>
    <sheet name="Table S2 - AIC Comparisons" sheetId="1" r:id="rId1"/>
  </sheets>
  <definedNames/>
  <calcPr fullCalcOnLoad="1"/>
</workbook>
</file>

<file path=xl/sharedStrings.xml><?xml version="1.0" encoding="utf-8"?>
<sst xmlns="http://schemas.openxmlformats.org/spreadsheetml/2006/main" count="56" uniqueCount="22">
  <si>
    <t>Difference from 6 factors</t>
  </si>
  <si>
    <t>AIC All 6 Factors</t>
  </si>
  <si>
    <t>AIC Without Methylation</t>
  </si>
  <si>
    <t>AIC Without CpG Island</t>
  </si>
  <si>
    <t>AIC Without LINE</t>
  </si>
  <si>
    <t>AIC Without LTR</t>
  </si>
  <si>
    <t>AIC Without Satellelite</t>
  </si>
  <si>
    <t>AIC Without SINE</t>
  </si>
  <si>
    <t>response~(CpG_Island_Coverage)+(LINE_Coverage)+(LTR_Coverage)+(Satellite_Coverage)+(SINE_Coverage)+(Methylation) or leaving out one factor</t>
  </si>
  <si>
    <t>response~(CpG_Island_Coverage)+(All_Repeats_Coverage)+(Methylation) or without Methylation</t>
  </si>
  <si>
    <t>AIC With Methylation</t>
  </si>
  <si>
    <t>CNV_270HapMap</t>
  </si>
  <si>
    <t>Negative Binomial Regression</t>
  </si>
  <si>
    <t>CNV_450HapMap</t>
  </si>
  <si>
    <t>CNV_WTCCC</t>
  </si>
  <si>
    <t>rareCNV_Schizophrenia_Case</t>
  </si>
  <si>
    <t>rareCNV_Schizophrenia_Control</t>
  </si>
  <si>
    <t>Difference</t>
  </si>
  <si>
    <t>Poisson Regression</t>
  </si>
  <si>
    <t>Linear Regression</t>
  </si>
  <si>
    <t>All Repeats Combined as Factor</t>
  </si>
  <si>
    <t>Regression analysis of the predictive power of methylation and other genomic factors for CNV counts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</si>
</sst>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4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Fill="1" applyBorder="1" applyAlignment="1">
      <alignment wrapText="1"/>
    </xf>
    <xf numFmtId="4" fontId="0" fillId="0" borderId="12" xfId="0" applyNumberForma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Fill="1" applyBorder="1" applyAlignment="1">
      <alignment/>
    </xf>
    <xf numFmtId="4" fontId="0" fillId="0" borderId="12" xfId="0" applyNumberFormat="1" applyBorder="1" applyAlignment="1">
      <alignment wrapText="1"/>
    </xf>
    <xf numFmtId="4" fontId="0" fillId="0" borderId="14" xfId="0" applyNumberFormat="1" applyBorder="1" applyAlignment="1">
      <alignment/>
    </xf>
    <xf numFmtId="4" fontId="0" fillId="0" borderId="15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2175"/>
          <c:w val="0.80125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v>Methylation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S2 - AIC Comparisons'!$R$9:$R$13</c:f>
              <c:strCache/>
            </c:strRef>
          </c:cat>
          <c:val>
            <c:numRef>
              <c:f>'Table S2 - AIC Comparisons'!$D$7:$D$11</c:f>
              <c:numCache/>
            </c:numRef>
          </c:val>
        </c:ser>
        <c:ser>
          <c:idx val="1"/>
          <c:order val="1"/>
          <c:tx>
            <c:v>CpG Island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S2 - AIC Comparisons'!$R$9:$R$13</c:f>
              <c:strCache/>
            </c:strRef>
          </c:cat>
          <c:val>
            <c:numRef>
              <c:f>'Table S2 - AIC Comparisons'!$F$7:$F$11</c:f>
              <c:numCache/>
            </c:numRef>
          </c:val>
        </c:ser>
        <c:ser>
          <c:idx val="2"/>
          <c:order val="2"/>
          <c:tx>
            <c:v>LINE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S2 - AIC Comparisons'!$R$9:$R$13</c:f>
              <c:strCache/>
            </c:strRef>
          </c:cat>
          <c:val>
            <c:numRef>
              <c:f>'Table S2 - AIC Comparisons'!$H$7:$H$11</c:f>
              <c:numCache/>
            </c:numRef>
          </c:val>
        </c:ser>
        <c:ser>
          <c:idx val="3"/>
          <c:order val="3"/>
          <c:tx>
            <c:v>LTR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S2 - AIC Comparisons'!$R$9:$R$13</c:f>
              <c:strCache/>
            </c:strRef>
          </c:cat>
          <c:val>
            <c:numRef>
              <c:f>'Table S2 - AIC Comparisons'!$J$7:$J$11</c:f>
              <c:numCache/>
            </c:numRef>
          </c:val>
        </c:ser>
        <c:ser>
          <c:idx val="4"/>
          <c:order val="4"/>
          <c:tx>
            <c:v>Satellite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S2 - AIC Comparisons'!$R$9:$R$13</c:f>
              <c:strCache/>
            </c:strRef>
          </c:cat>
          <c:val>
            <c:numRef>
              <c:f>'Table S2 - AIC Comparisons'!$L$7:$L$11</c:f>
              <c:numCache/>
            </c:numRef>
          </c:val>
        </c:ser>
        <c:ser>
          <c:idx val="5"/>
          <c:order val="5"/>
          <c:tx>
            <c:v>SINE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S2 - AIC Comparisons'!$R$9:$R$13</c:f>
              <c:strCache/>
            </c:strRef>
          </c:cat>
          <c:val>
            <c:numRef>
              <c:f>'Table S2 - AIC Comparisons'!$N$7:$N$11</c:f>
              <c:numCache/>
            </c:numRef>
          </c:val>
        </c:ser>
        <c:axId val="63138437"/>
        <c:axId val="31375022"/>
      </c:barChart>
      <c:catAx>
        <c:axId val="63138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Dataset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75022"/>
        <c:crosses val="autoZero"/>
        <c:auto val="1"/>
        <c:lblOffset val="1000"/>
        <c:tickLblSkip val="1"/>
        <c:noMultiLvlLbl val="0"/>
      </c:catAx>
      <c:valAx>
        <c:axId val="31375022"/>
        <c:scaling>
          <c:orientation val="minMax"/>
          <c:max val="275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Negative Binomial AIC improvement by inclusion of factor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38437"/>
        <c:crossesAt val="1"/>
        <c:crossBetween val="between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5"/>
          <c:y val="0.27925"/>
          <c:w val="0.11525"/>
          <c:h val="0.28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590550</xdr:colOff>
      <xdr:row>1</xdr:row>
      <xdr:rowOff>95250</xdr:rowOff>
    </xdr:from>
    <xdr:to>
      <xdr:col>27</xdr:col>
      <xdr:colOff>304800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13839825" y="323850"/>
        <a:ext cx="893445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3.8515625" style="0" customWidth="1"/>
    <col min="2" max="2" width="11.421875" style="0" customWidth="1"/>
    <col min="3" max="3" width="10.8515625" style="0" customWidth="1"/>
    <col min="4" max="4" width="13.140625" style="0" customWidth="1"/>
    <col min="5" max="6" width="12.140625" style="0" customWidth="1"/>
    <col min="7" max="7" width="11.140625" style="0" customWidth="1"/>
    <col min="8" max="8" width="13.28125" style="0" customWidth="1"/>
    <col min="9" max="9" width="11.140625" style="0" customWidth="1"/>
    <col min="10" max="10" width="12.7109375" style="0" customWidth="1"/>
    <col min="11" max="11" width="11.421875" style="0" customWidth="1"/>
    <col min="12" max="12" width="12.7109375" style="0" customWidth="1"/>
    <col min="13" max="13" width="10.8515625" style="0" customWidth="1"/>
    <col min="14" max="14" width="12.7109375" style="0" customWidth="1"/>
    <col min="18" max="18" width="33.140625" style="0" customWidth="1"/>
    <col min="19" max="19" width="11.8515625" style="0" customWidth="1"/>
    <col min="20" max="20" width="10.57421875" style="0" customWidth="1"/>
    <col min="21" max="21" width="9.57421875" style="0" customWidth="1"/>
  </cols>
  <sheetData>
    <row r="1" spans="1:11" ht="18">
      <c r="A1" s="4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7" t="s">
        <v>8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2:14" ht="28.5" customHeight="1" thickTop="1">
      <c r="B4" s="5" t="s">
        <v>1</v>
      </c>
      <c r="C4" s="9" t="s">
        <v>2</v>
      </c>
      <c r="D4" s="10" t="s">
        <v>0</v>
      </c>
      <c r="E4" s="9" t="s">
        <v>3</v>
      </c>
      <c r="F4" s="10" t="s">
        <v>0</v>
      </c>
      <c r="G4" s="9" t="s">
        <v>4</v>
      </c>
      <c r="H4" s="10" t="s">
        <v>0</v>
      </c>
      <c r="I4" s="9" t="s">
        <v>5</v>
      </c>
      <c r="J4" s="10" t="s">
        <v>0</v>
      </c>
      <c r="K4" s="9" t="s">
        <v>6</v>
      </c>
      <c r="L4" s="10" t="s">
        <v>0</v>
      </c>
      <c r="M4" s="9" t="s">
        <v>7</v>
      </c>
      <c r="N4" s="10" t="s">
        <v>0</v>
      </c>
    </row>
    <row r="5" spans="1:14" ht="15.75">
      <c r="A5" s="3" t="s">
        <v>12</v>
      </c>
      <c r="B5" s="2"/>
      <c r="C5" s="11"/>
      <c r="D5" s="12"/>
      <c r="E5" s="11"/>
      <c r="F5" s="12"/>
      <c r="G5" s="11"/>
      <c r="H5" s="12"/>
      <c r="I5" s="11"/>
      <c r="J5" s="12"/>
      <c r="K5" s="11"/>
      <c r="L5" s="19"/>
      <c r="M5" s="20"/>
      <c r="N5" s="19"/>
    </row>
    <row r="6" spans="1:14" ht="15.75">
      <c r="A6" s="3"/>
      <c r="B6" s="2"/>
      <c r="C6" s="11"/>
      <c r="D6" s="12"/>
      <c r="E6" s="11"/>
      <c r="F6" s="12"/>
      <c r="G6" s="11"/>
      <c r="H6" s="12"/>
      <c r="I6" s="11"/>
      <c r="J6" s="12"/>
      <c r="K6" s="11"/>
      <c r="L6" s="19"/>
      <c r="M6" s="20"/>
      <c r="N6" s="19"/>
    </row>
    <row r="7" spans="1:14" ht="12.75">
      <c r="A7" s="7" t="s">
        <v>11</v>
      </c>
      <c r="B7" s="2">
        <v>12353</v>
      </c>
      <c r="C7" s="11">
        <v>12565</v>
      </c>
      <c r="D7" s="12">
        <f>C7-$B7</f>
        <v>212</v>
      </c>
      <c r="E7" s="11">
        <v>12378</v>
      </c>
      <c r="F7" s="12">
        <f>E7-$B7</f>
        <v>25</v>
      </c>
      <c r="G7" s="11">
        <v>12351</v>
      </c>
      <c r="H7" s="12">
        <f>G7-$B7</f>
        <v>-2</v>
      </c>
      <c r="I7" s="11">
        <v>12386</v>
      </c>
      <c r="J7" s="12">
        <f>I7-$B7</f>
        <v>33</v>
      </c>
      <c r="K7" s="11">
        <v>12352</v>
      </c>
      <c r="L7" s="12">
        <f>K7-$B7</f>
        <v>-1</v>
      </c>
      <c r="M7" s="20">
        <v>12356</v>
      </c>
      <c r="N7" s="12">
        <f>M7-$B7</f>
        <v>3</v>
      </c>
    </row>
    <row r="8" spans="1:17" s="6" customFormat="1" ht="12.75">
      <c r="A8" s="7" t="s">
        <v>13</v>
      </c>
      <c r="B8" s="2">
        <v>30401</v>
      </c>
      <c r="C8" s="11">
        <v>30489</v>
      </c>
      <c r="D8" s="12">
        <f aca="true" t="shared" si="0" ref="D8:F11">C8-$B8</f>
        <v>88</v>
      </c>
      <c r="E8" s="16">
        <v>30403</v>
      </c>
      <c r="F8" s="12">
        <f t="shared" si="0"/>
        <v>2</v>
      </c>
      <c r="G8" s="16">
        <v>30399</v>
      </c>
      <c r="H8" s="12">
        <f>G8-$B8</f>
        <v>-2</v>
      </c>
      <c r="I8" s="16">
        <v>30440</v>
      </c>
      <c r="J8" s="12">
        <f>I8-$B8</f>
        <v>39</v>
      </c>
      <c r="K8" s="16">
        <v>30433</v>
      </c>
      <c r="L8" s="12">
        <f>K8-$B8</f>
        <v>32</v>
      </c>
      <c r="M8" s="16">
        <v>30415</v>
      </c>
      <c r="N8" s="12">
        <f>M8-$B8</f>
        <v>14</v>
      </c>
      <c r="O8" s="5"/>
      <c r="P8" s="5"/>
      <c r="Q8" s="5"/>
    </row>
    <row r="9" spans="1:18" ht="12.75">
      <c r="A9" s="7" t="s">
        <v>14</v>
      </c>
      <c r="B9" s="2">
        <v>22553</v>
      </c>
      <c r="C9" s="11">
        <v>22756</v>
      </c>
      <c r="D9" s="12">
        <f t="shared" si="0"/>
        <v>203</v>
      </c>
      <c r="E9" s="11">
        <v>22564</v>
      </c>
      <c r="F9" s="12">
        <f t="shared" si="0"/>
        <v>11</v>
      </c>
      <c r="G9" s="11">
        <v>22562</v>
      </c>
      <c r="H9" s="12">
        <f>G9-$B9</f>
        <v>9</v>
      </c>
      <c r="I9" s="11">
        <v>22607</v>
      </c>
      <c r="J9" s="12">
        <f>I9-$B9</f>
        <v>54</v>
      </c>
      <c r="K9" s="11">
        <v>22557</v>
      </c>
      <c r="L9" s="12">
        <f>K9-$B9</f>
        <v>4</v>
      </c>
      <c r="M9" s="20">
        <v>22552</v>
      </c>
      <c r="N9" s="12">
        <f>M9-$B9</f>
        <v>-1</v>
      </c>
      <c r="R9" s="7" t="str">
        <f>"CNV"&amp;CHAR(10)&amp;"270HapMap"</f>
        <v>CNV
270HapMap</v>
      </c>
    </row>
    <row r="10" spans="1:18" ht="12.75">
      <c r="A10" s="7" t="s">
        <v>15</v>
      </c>
      <c r="B10" s="2">
        <v>46608</v>
      </c>
      <c r="C10" s="11">
        <v>46807</v>
      </c>
      <c r="D10" s="12">
        <f t="shared" si="0"/>
        <v>199</v>
      </c>
      <c r="E10" s="11">
        <v>46606</v>
      </c>
      <c r="F10" s="12">
        <f t="shared" si="0"/>
        <v>-2</v>
      </c>
      <c r="G10" s="11">
        <v>46607</v>
      </c>
      <c r="H10" s="12">
        <f>G10-$B10</f>
        <v>-1</v>
      </c>
      <c r="I10" s="11">
        <v>46630</v>
      </c>
      <c r="J10" s="12">
        <f>I10-$B10</f>
        <v>22</v>
      </c>
      <c r="K10" s="11">
        <v>46652</v>
      </c>
      <c r="L10" s="12">
        <f>K10-$B10</f>
        <v>44</v>
      </c>
      <c r="M10" s="20">
        <v>46606</v>
      </c>
      <c r="N10" s="12">
        <f>M10-$B10</f>
        <v>-2</v>
      </c>
      <c r="R10" s="7" t="str">
        <f>"CNV"&amp;CHAR(10)&amp;"450HapMap"</f>
        <v>CNV
450HapMap</v>
      </c>
    </row>
    <row r="11" spans="1:18" ht="12.75">
      <c r="A11" s="7" t="s">
        <v>16</v>
      </c>
      <c r="B11" s="2">
        <v>40538</v>
      </c>
      <c r="C11" s="11">
        <v>40802</v>
      </c>
      <c r="D11" s="12">
        <f t="shared" si="0"/>
        <v>264</v>
      </c>
      <c r="E11" s="11">
        <v>40549</v>
      </c>
      <c r="F11" s="12">
        <f t="shared" si="0"/>
        <v>11</v>
      </c>
      <c r="G11" s="11">
        <v>40537</v>
      </c>
      <c r="H11" s="12">
        <f>G11-$B11</f>
        <v>-1</v>
      </c>
      <c r="I11" s="11">
        <v>40570</v>
      </c>
      <c r="J11" s="12">
        <f>I11-$B11</f>
        <v>32</v>
      </c>
      <c r="K11" s="11">
        <v>40565</v>
      </c>
      <c r="L11" s="12">
        <f>K11-$B11</f>
        <v>27</v>
      </c>
      <c r="M11" s="20">
        <v>40536</v>
      </c>
      <c r="N11" s="12">
        <f>M11-$B11</f>
        <v>-2</v>
      </c>
      <c r="R11" s="7" t="str">
        <f>"CNV"&amp;CHAR(10)&amp;"WTCCC"</f>
        <v>CNV
WTCCC</v>
      </c>
    </row>
    <row r="12" spans="2:18" ht="12.75">
      <c r="B12" s="2"/>
      <c r="C12" s="11"/>
      <c r="D12" s="12"/>
      <c r="E12" s="11"/>
      <c r="F12" s="12"/>
      <c r="G12" s="11"/>
      <c r="H12" s="12"/>
      <c r="I12" s="11"/>
      <c r="J12" s="12"/>
      <c r="K12" s="11"/>
      <c r="L12" s="19"/>
      <c r="M12" s="20"/>
      <c r="N12" s="19"/>
      <c r="R12" s="7" t="str">
        <f>"rareCNV"&amp;CHAR(10)&amp;"Schizophrenia"&amp;CHAR(10)&amp;"Case"</f>
        <v>rareCNV
Schizophrenia
Case</v>
      </c>
    </row>
    <row r="13" spans="1:18" ht="15.75">
      <c r="A13" s="3" t="s">
        <v>18</v>
      </c>
      <c r="B13" s="2"/>
      <c r="C13" s="11"/>
      <c r="D13" s="12"/>
      <c r="E13" s="11"/>
      <c r="F13" s="12"/>
      <c r="G13" s="11"/>
      <c r="H13" s="12"/>
      <c r="I13" s="11"/>
      <c r="J13" s="12"/>
      <c r="K13" s="11"/>
      <c r="L13" s="19"/>
      <c r="M13" s="20"/>
      <c r="N13" s="19"/>
      <c r="R13" s="7" t="str">
        <f>"rareCNV"&amp;CHAR(10)&amp;"Schizophrenia"&amp;CHAR(10)&amp;"Control"</f>
        <v>rareCNV
Schizophrenia
Control</v>
      </c>
    </row>
    <row r="14" spans="2:14" ht="12.75">
      <c r="B14" s="2"/>
      <c r="C14" s="11"/>
      <c r="D14" s="12"/>
      <c r="E14" s="11"/>
      <c r="F14" s="12"/>
      <c r="G14" s="11"/>
      <c r="H14" s="12"/>
      <c r="I14" s="11"/>
      <c r="J14" s="12"/>
      <c r="K14" s="11"/>
      <c r="L14" s="19"/>
      <c r="M14" s="20"/>
      <c r="N14" s="19"/>
    </row>
    <row r="15" spans="1:14" ht="12.75">
      <c r="A15" s="7" t="s">
        <v>11</v>
      </c>
      <c r="B15" s="2">
        <v>12359</v>
      </c>
      <c r="C15" s="11">
        <v>12575</v>
      </c>
      <c r="D15" s="12">
        <f>C15-$B15</f>
        <v>216</v>
      </c>
      <c r="E15" s="11">
        <v>12384</v>
      </c>
      <c r="F15" s="12">
        <f>E15-$B15</f>
        <v>25</v>
      </c>
      <c r="G15" s="11">
        <v>12357</v>
      </c>
      <c r="H15" s="12">
        <f>G15-$B15</f>
        <v>-2</v>
      </c>
      <c r="I15" s="11">
        <v>12390</v>
      </c>
      <c r="J15" s="12">
        <f>I15-$B15</f>
        <v>31</v>
      </c>
      <c r="K15" s="11">
        <v>12358</v>
      </c>
      <c r="L15" s="12">
        <f>K15-$B15</f>
        <v>-1</v>
      </c>
      <c r="M15" s="20">
        <v>12362</v>
      </c>
      <c r="N15" s="12">
        <f>$B$15-M15</f>
        <v>-3</v>
      </c>
    </row>
    <row r="16" spans="1:14" s="6" customFormat="1" ht="12.75">
      <c r="A16" s="7" t="s">
        <v>13</v>
      </c>
      <c r="B16" s="2">
        <v>30502</v>
      </c>
      <c r="C16" s="11">
        <v>30598</v>
      </c>
      <c r="D16" s="12">
        <f>C16-$B16</f>
        <v>96</v>
      </c>
      <c r="E16" s="17">
        <v>30504</v>
      </c>
      <c r="F16" s="12">
        <f>E16-$B16</f>
        <v>2</v>
      </c>
      <c r="G16" s="17">
        <v>30500</v>
      </c>
      <c r="H16" s="12">
        <f>G16-$B16</f>
        <v>-2</v>
      </c>
      <c r="I16" s="17">
        <v>30544</v>
      </c>
      <c r="J16" s="12">
        <f>I16-$B16</f>
        <v>42</v>
      </c>
      <c r="K16" s="17">
        <v>30539</v>
      </c>
      <c r="L16" s="12">
        <f>K16-$B16</f>
        <v>37</v>
      </c>
      <c r="M16" s="16">
        <v>30518</v>
      </c>
      <c r="N16" s="12">
        <f>$B$16-M16</f>
        <v>-16</v>
      </c>
    </row>
    <row r="17" spans="1:14" ht="12.75">
      <c r="A17" s="7" t="s">
        <v>14</v>
      </c>
      <c r="B17" s="2">
        <v>23047</v>
      </c>
      <c r="C17" s="11">
        <v>23299</v>
      </c>
      <c r="D17" s="12">
        <f>C17-$B17</f>
        <v>252</v>
      </c>
      <c r="E17" s="11">
        <v>23061</v>
      </c>
      <c r="F17" s="12">
        <f>E17-$B17</f>
        <v>14</v>
      </c>
      <c r="G17" s="11">
        <v>23057</v>
      </c>
      <c r="H17" s="12">
        <f>G17-$B17</f>
        <v>10</v>
      </c>
      <c r="I17" s="11">
        <v>23104</v>
      </c>
      <c r="J17" s="12">
        <f>I17-$B17</f>
        <v>57</v>
      </c>
      <c r="K17" s="11">
        <v>23051</v>
      </c>
      <c r="L17" s="12">
        <f>K17-$B17</f>
        <v>4</v>
      </c>
      <c r="M17" s="20">
        <v>23045</v>
      </c>
      <c r="N17" s="12">
        <f>$B$17-M17</f>
        <v>2</v>
      </c>
    </row>
    <row r="18" spans="1:14" ht="12.75">
      <c r="A18" s="7" t="s">
        <v>15</v>
      </c>
      <c r="B18" s="2">
        <v>68277</v>
      </c>
      <c r="C18" s="11">
        <v>69029</v>
      </c>
      <c r="D18" s="12">
        <f>C18-$B18</f>
        <v>752</v>
      </c>
      <c r="E18" s="11">
        <v>68278</v>
      </c>
      <c r="F18" s="12">
        <f>E18-$B18</f>
        <v>1</v>
      </c>
      <c r="G18" s="11">
        <v>68276</v>
      </c>
      <c r="H18" s="12">
        <f>G18-$B18</f>
        <v>-1</v>
      </c>
      <c r="I18" s="11">
        <v>68324</v>
      </c>
      <c r="J18" s="12">
        <f>I18-$B18</f>
        <v>47</v>
      </c>
      <c r="K18" s="11">
        <v>68497</v>
      </c>
      <c r="L18" s="12">
        <f>K18-$B18</f>
        <v>220</v>
      </c>
      <c r="M18" s="20">
        <v>68276</v>
      </c>
      <c r="N18" s="12">
        <f>$B$18-M18</f>
        <v>1</v>
      </c>
    </row>
    <row r="19" spans="1:14" ht="12.75">
      <c r="A19" s="7" t="s">
        <v>16</v>
      </c>
      <c r="B19" s="2">
        <v>61566</v>
      </c>
      <c r="C19" s="11">
        <v>62618</v>
      </c>
      <c r="D19" s="12">
        <f>C19-$B19</f>
        <v>1052</v>
      </c>
      <c r="E19" s="11">
        <v>61632</v>
      </c>
      <c r="F19" s="12">
        <f>E19-$B19</f>
        <v>66</v>
      </c>
      <c r="G19" s="11">
        <v>61565</v>
      </c>
      <c r="H19" s="12">
        <f>G19-$B19</f>
        <v>-1</v>
      </c>
      <c r="I19" s="11">
        <v>61621</v>
      </c>
      <c r="J19" s="12">
        <f>I19-$B19</f>
        <v>55</v>
      </c>
      <c r="K19" s="11">
        <v>61716</v>
      </c>
      <c r="L19" s="12">
        <f>K19-$B19</f>
        <v>150</v>
      </c>
      <c r="M19" s="20">
        <v>61564</v>
      </c>
      <c r="N19" s="12">
        <f>$B$19-M19</f>
        <v>2</v>
      </c>
    </row>
    <row r="20" spans="2:14" ht="12.75">
      <c r="B20" s="2"/>
      <c r="C20" s="11"/>
      <c r="D20" s="12"/>
      <c r="E20" s="11"/>
      <c r="F20" s="12"/>
      <c r="G20" s="11"/>
      <c r="H20" s="12"/>
      <c r="I20" s="11"/>
      <c r="J20" s="12"/>
      <c r="K20" s="11"/>
      <c r="L20" s="19"/>
      <c r="M20" s="20"/>
      <c r="N20" s="19"/>
    </row>
    <row r="21" spans="1:14" ht="15.75">
      <c r="A21" s="3" t="s">
        <v>19</v>
      </c>
      <c r="B21" s="2"/>
      <c r="C21" s="11"/>
      <c r="D21" s="12"/>
      <c r="E21" s="11"/>
      <c r="F21" s="12"/>
      <c r="G21" s="11"/>
      <c r="H21" s="12"/>
      <c r="I21" s="11"/>
      <c r="J21" s="12"/>
      <c r="K21" s="11"/>
      <c r="L21" s="19"/>
      <c r="M21" s="20"/>
      <c r="N21" s="19"/>
    </row>
    <row r="22" spans="2:14" ht="12.75">
      <c r="B22" s="2"/>
      <c r="C22" s="11"/>
      <c r="D22" s="12"/>
      <c r="E22" s="11"/>
      <c r="F22" s="12"/>
      <c r="G22" s="11"/>
      <c r="H22" s="12"/>
      <c r="I22" s="11"/>
      <c r="J22" s="12"/>
      <c r="K22" s="11"/>
      <c r="L22" s="19"/>
      <c r="M22" s="20"/>
      <c r="N22" s="19"/>
    </row>
    <row r="23" spans="1:14" ht="12.75">
      <c r="A23" s="7" t="s">
        <v>11</v>
      </c>
      <c r="B23" s="8">
        <v>-81294.79</v>
      </c>
      <c r="C23" s="13">
        <v>-81001.83</v>
      </c>
      <c r="D23" s="12">
        <f>C23-$B23</f>
        <v>292.95999999999185</v>
      </c>
      <c r="E23" s="13">
        <v>-81246.02</v>
      </c>
      <c r="F23" s="12">
        <f>E23-$B23</f>
        <v>48.76999999998952</v>
      </c>
      <c r="G23" s="13">
        <v>-81295.8</v>
      </c>
      <c r="H23" s="12">
        <f>G23-$B23</f>
        <v>-1.0100000000093132</v>
      </c>
      <c r="I23" s="13">
        <v>-81257.05</v>
      </c>
      <c r="J23" s="12">
        <f>I23-$B23</f>
        <v>37.73999999999069</v>
      </c>
      <c r="K23" s="13">
        <v>-81291.79</v>
      </c>
      <c r="L23" s="12">
        <f>K23-$B23</f>
        <v>3</v>
      </c>
      <c r="M23" s="21">
        <v>-81289.2</v>
      </c>
      <c r="N23" s="22">
        <f>$B$23-M23</f>
        <v>-5.5899999999965075</v>
      </c>
    </row>
    <row r="24" spans="1:14" s="6" customFormat="1" ht="12.75">
      <c r="A24" s="7" t="s">
        <v>13</v>
      </c>
      <c r="B24" s="8">
        <v>-43591.87</v>
      </c>
      <c r="C24" s="13">
        <v>-43502.32</v>
      </c>
      <c r="D24" s="12">
        <f>C24-$B24</f>
        <v>89.55000000000291</v>
      </c>
      <c r="E24" s="18">
        <v>-43590.89</v>
      </c>
      <c r="F24" s="12">
        <f>E24-$B24</f>
        <v>0.9800000000032014</v>
      </c>
      <c r="G24" s="18">
        <v>-43593.73</v>
      </c>
      <c r="H24" s="12">
        <f>G24-$B24</f>
        <v>-1.860000000000582</v>
      </c>
      <c r="I24" s="18">
        <v>-43553.19</v>
      </c>
      <c r="J24" s="12">
        <f>I24-$B24</f>
        <v>38.68000000000029</v>
      </c>
      <c r="K24" s="18">
        <v>-43531.78</v>
      </c>
      <c r="L24" s="12">
        <f>K24-$B24</f>
        <v>60.09000000000378</v>
      </c>
      <c r="M24" s="23">
        <v>-43580.04</v>
      </c>
      <c r="N24" s="22">
        <f>$B$24-M24</f>
        <v>-11.830000000001746</v>
      </c>
    </row>
    <row r="25" spans="1:14" ht="12.75">
      <c r="A25" s="7" t="s">
        <v>14</v>
      </c>
      <c r="B25" s="8">
        <v>-50481.37</v>
      </c>
      <c r="C25" s="13">
        <v>-50239.93</v>
      </c>
      <c r="D25" s="12">
        <f>C25-$B25</f>
        <v>241.44000000000233</v>
      </c>
      <c r="E25" s="13">
        <v>-50457.58</v>
      </c>
      <c r="F25" s="12">
        <f>E25-$B25</f>
        <v>23.790000000000873</v>
      </c>
      <c r="G25" s="13">
        <v>-50464.41</v>
      </c>
      <c r="H25" s="12">
        <f>G25-$B25</f>
        <v>16.959999999999127</v>
      </c>
      <c r="I25" s="13">
        <v>-50432.28</v>
      </c>
      <c r="J25" s="12">
        <f>I25-$B25</f>
        <v>49.09000000000378</v>
      </c>
      <c r="K25" s="13">
        <v>-50469.27</v>
      </c>
      <c r="L25" s="12">
        <f>K25-$B25</f>
        <v>12.10000000000582</v>
      </c>
      <c r="M25" s="21">
        <v>-50481.98</v>
      </c>
      <c r="N25" s="22">
        <f>$B$25-M25</f>
        <v>0.6100000000005821</v>
      </c>
    </row>
    <row r="26" spans="1:14" ht="12.75">
      <c r="A26" s="7" t="s">
        <v>15</v>
      </c>
      <c r="B26" s="8">
        <v>32204.85</v>
      </c>
      <c r="C26" s="13">
        <v>32334.74</v>
      </c>
      <c r="D26" s="12">
        <f>C26-$B26</f>
        <v>129.89000000000306</v>
      </c>
      <c r="E26" s="13">
        <v>32205.43</v>
      </c>
      <c r="F26" s="12">
        <f>E26-$B26</f>
        <v>0.5800000000017462</v>
      </c>
      <c r="G26" s="13">
        <v>32202.96</v>
      </c>
      <c r="H26" s="12">
        <f>G26-$B26</f>
        <v>-1.889999999999418</v>
      </c>
      <c r="I26" s="13">
        <v>32208.71</v>
      </c>
      <c r="J26" s="12">
        <f>I26-$B26</f>
        <v>3.860000000000582</v>
      </c>
      <c r="K26" s="13">
        <v>32311.26</v>
      </c>
      <c r="L26" s="12">
        <f>K26-$B26</f>
        <v>106.40999999999985</v>
      </c>
      <c r="M26" s="21">
        <v>32202.86</v>
      </c>
      <c r="N26" s="22">
        <f>$B$26-M26</f>
        <v>1.9899999999979627</v>
      </c>
    </row>
    <row r="27" spans="1:14" ht="13.5" thickBot="1">
      <c r="A27" s="7" t="s">
        <v>16</v>
      </c>
      <c r="B27" s="8">
        <v>28830.83</v>
      </c>
      <c r="C27" s="14">
        <v>29019.54</v>
      </c>
      <c r="D27" s="15">
        <f>C27-$B27</f>
        <v>188.70999999999913</v>
      </c>
      <c r="E27" s="14">
        <v>28850.41</v>
      </c>
      <c r="F27" s="15">
        <f>E27-$B27</f>
        <v>19.57999999999811</v>
      </c>
      <c r="G27" s="14">
        <v>28829.05</v>
      </c>
      <c r="H27" s="15">
        <f>G27-$B27</f>
        <v>-1.7800000000024738</v>
      </c>
      <c r="I27" s="14">
        <v>28835.39</v>
      </c>
      <c r="J27" s="15">
        <f>I27-$B27</f>
        <v>4.559999999997672</v>
      </c>
      <c r="K27" s="14">
        <v>28910.73</v>
      </c>
      <c r="L27" s="15">
        <f>K27-$B27</f>
        <v>79.89999999999782</v>
      </c>
      <c r="M27" s="24">
        <v>28828.89</v>
      </c>
      <c r="N27" s="25">
        <f>$B$27-M27</f>
        <v>1.9400000000023283</v>
      </c>
    </row>
    <row r="28" spans="1:21" s="6" customFormat="1" ht="13.5" thickTop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R28" s="5"/>
      <c r="S28" s="5"/>
      <c r="T28" s="5"/>
      <c r="U28" s="5"/>
    </row>
    <row r="29" spans="4:21" ht="12.75">
      <c r="D29" s="2"/>
      <c r="E29" s="2"/>
      <c r="F29" s="2"/>
      <c r="G29" s="2"/>
      <c r="H29" s="2"/>
      <c r="I29" s="2"/>
      <c r="J29" s="2"/>
      <c r="K29" s="2"/>
      <c r="T29" s="2"/>
      <c r="U29" s="2"/>
    </row>
    <row r="30" spans="1:21" ht="18">
      <c r="A30" s="4" t="s">
        <v>20</v>
      </c>
      <c r="B30" s="2"/>
      <c r="C30" s="2"/>
      <c r="D30" s="2"/>
      <c r="E30" s="2"/>
      <c r="F30" s="2"/>
      <c r="G30" s="2"/>
      <c r="H30" s="2"/>
      <c r="I30" s="2"/>
      <c r="J30" s="2"/>
      <c r="K30" s="2"/>
      <c r="S30" s="2"/>
      <c r="T30" s="2"/>
      <c r="U30" s="2"/>
    </row>
    <row r="31" spans="1:21" ht="12.75">
      <c r="A31" s="7" t="s">
        <v>9</v>
      </c>
      <c r="B31" s="2"/>
      <c r="C31" s="2"/>
      <c r="D31" s="2"/>
      <c r="E31" s="2"/>
      <c r="F31" s="2"/>
      <c r="G31" s="2"/>
      <c r="H31" s="2"/>
      <c r="I31" s="2"/>
      <c r="J31" s="2"/>
      <c r="K31" s="2"/>
      <c r="R31" s="1"/>
      <c r="S31" s="2"/>
      <c r="T31" s="2"/>
      <c r="U31" s="2"/>
    </row>
    <row r="32" spans="1:21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R32" s="1"/>
      <c r="S32" s="2"/>
      <c r="T32" s="2"/>
      <c r="U32" s="2"/>
    </row>
    <row r="33" spans="1:21" s="6" customFormat="1" ht="29.25" customHeight="1">
      <c r="A33"/>
      <c r="B33" s="5" t="s">
        <v>10</v>
      </c>
      <c r="C33" s="5" t="s">
        <v>2</v>
      </c>
      <c r="D33" s="5" t="s">
        <v>17</v>
      </c>
      <c r="E33" s="5"/>
      <c r="F33" s="5"/>
      <c r="G33" s="5"/>
      <c r="H33" s="5"/>
      <c r="I33" s="5"/>
      <c r="J33" s="5"/>
      <c r="K33" s="5"/>
      <c r="R33" s="5"/>
      <c r="S33" s="5"/>
      <c r="T33" s="5"/>
      <c r="U33" s="5"/>
    </row>
    <row r="34" spans="1:21" ht="15.75">
      <c r="A34" s="3" t="s">
        <v>12</v>
      </c>
      <c r="B34" s="2"/>
      <c r="C34" s="2"/>
      <c r="D34" s="2"/>
      <c r="E34" s="2"/>
      <c r="F34" s="2"/>
      <c r="G34" s="2"/>
      <c r="H34" s="2"/>
      <c r="I34" s="2"/>
      <c r="J34" s="2"/>
      <c r="K34" s="2"/>
      <c r="T34" s="2"/>
      <c r="U34" s="2"/>
    </row>
    <row r="35" spans="1:21" ht="15.75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S35" s="2"/>
      <c r="T35" s="2"/>
      <c r="U35" s="2"/>
    </row>
    <row r="36" spans="1:21" ht="12.75">
      <c r="A36" s="7" t="s">
        <v>11</v>
      </c>
      <c r="B36" s="2">
        <v>12394</v>
      </c>
      <c r="C36" s="2">
        <v>12649</v>
      </c>
      <c r="D36">
        <f>C36-B36</f>
        <v>255</v>
      </c>
      <c r="E36" s="2"/>
      <c r="F36" s="2"/>
      <c r="G36" s="2"/>
      <c r="H36" s="2"/>
      <c r="I36" s="2"/>
      <c r="J36" s="2"/>
      <c r="K36" s="2"/>
      <c r="R36" s="1"/>
      <c r="S36" s="2"/>
      <c r="T36" s="2"/>
      <c r="U36" s="2"/>
    </row>
    <row r="37" spans="1:21" s="6" customFormat="1" ht="12.75">
      <c r="A37" s="7" t="s">
        <v>13</v>
      </c>
      <c r="B37" s="2">
        <v>30441</v>
      </c>
      <c r="C37" s="2">
        <v>30552</v>
      </c>
      <c r="D37">
        <f>C37-B37</f>
        <v>111</v>
      </c>
      <c r="E37" s="5"/>
      <c r="F37" s="5"/>
      <c r="G37" s="5"/>
      <c r="H37" s="5"/>
      <c r="I37" s="5"/>
      <c r="J37" s="5"/>
      <c r="K37" s="5"/>
      <c r="R37" s="5"/>
      <c r="S37" s="5"/>
      <c r="T37" s="5"/>
      <c r="U37" s="5"/>
    </row>
    <row r="38" spans="1:21" ht="12.75">
      <c r="A38" s="7" t="s">
        <v>14</v>
      </c>
      <c r="B38" s="2">
        <v>22620</v>
      </c>
      <c r="C38" s="2">
        <v>22867</v>
      </c>
      <c r="D38">
        <f>C38-B38</f>
        <v>247</v>
      </c>
      <c r="E38" s="2"/>
      <c r="F38" s="2"/>
      <c r="G38" s="2"/>
      <c r="H38" s="2"/>
      <c r="I38" s="2"/>
      <c r="J38" s="2"/>
      <c r="K38" s="2"/>
      <c r="T38" s="2"/>
      <c r="U38" s="2"/>
    </row>
    <row r="39" spans="1:21" ht="12.75">
      <c r="A39" s="7" t="s">
        <v>15</v>
      </c>
      <c r="B39" s="2">
        <v>46651</v>
      </c>
      <c r="C39" s="2">
        <v>46896</v>
      </c>
      <c r="D39">
        <f>C39-B39</f>
        <v>245</v>
      </c>
      <c r="E39" s="2"/>
      <c r="F39" s="2"/>
      <c r="G39" s="2"/>
      <c r="H39" s="2"/>
      <c r="I39" s="2"/>
      <c r="J39" s="2"/>
      <c r="K39" s="2"/>
      <c r="S39" s="2"/>
      <c r="T39" s="2"/>
      <c r="U39" s="2"/>
    </row>
    <row r="40" spans="1:21" ht="12.75">
      <c r="A40" s="7" t="s">
        <v>16</v>
      </c>
      <c r="B40" s="2">
        <v>40579</v>
      </c>
      <c r="C40" s="2">
        <v>40880</v>
      </c>
      <c r="D40">
        <f>C40-B40</f>
        <v>301</v>
      </c>
      <c r="E40" s="2"/>
      <c r="F40" s="2"/>
      <c r="G40" s="2"/>
      <c r="H40" s="2"/>
      <c r="I40" s="2"/>
      <c r="J40" s="2"/>
      <c r="K40" s="2"/>
      <c r="R40" s="1"/>
      <c r="S40" s="2"/>
      <c r="T40" s="2"/>
      <c r="U40" s="2"/>
    </row>
    <row r="41" spans="1:21" s="6" customFormat="1" ht="12.75">
      <c r="A41"/>
      <c r="B41" s="2"/>
      <c r="C41" s="2"/>
      <c r="D41" s="2"/>
      <c r="E41" s="5"/>
      <c r="F41" s="5"/>
      <c r="G41" s="5"/>
      <c r="H41" s="5"/>
      <c r="I41" s="5"/>
      <c r="J41" s="5"/>
      <c r="K41" s="5"/>
      <c r="R41" s="5"/>
      <c r="S41" s="5"/>
      <c r="T41" s="5"/>
      <c r="U41" s="5"/>
    </row>
    <row r="42" spans="1:21" ht="15.75">
      <c r="A42" s="3" t="s">
        <v>18</v>
      </c>
      <c r="B42" s="2"/>
      <c r="C42" s="2"/>
      <c r="D42" s="2"/>
      <c r="E42" s="2"/>
      <c r="F42" s="2"/>
      <c r="G42" s="2"/>
      <c r="H42" s="2"/>
      <c r="I42" s="2"/>
      <c r="J42" s="2"/>
      <c r="K42" s="2"/>
      <c r="T42" s="2"/>
      <c r="U42" s="2"/>
    </row>
    <row r="43" spans="2:4" ht="12.75">
      <c r="B43" s="2"/>
      <c r="C43" s="2"/>
      <c r="D43" s="2"/>
    </row>
    <row r="44" spans="1:4" ht="12.75">
      <c r="A44" s="7" t="s">
        <v>11</v>
      </c>
      <c r="B44" s="2">
        <v>12398</v>
      </c>
      <c r="C44" s="2">
        <v>12661</v>
      </c>
      <c r="D44">
        <f>C44-B44</f>
        <v>263</v>
      </c>
    </row>
    <row r="45" spans="1:4" ht="12.75">
      <c r="A45" s="7" t="s">
        <v>13</v>
      </c>
      <c r="B45" s="2">
        <v>30548</v>
      </c>
      <c r="C45" s="2">
        <v>30672</v>
      </c>
      <c r="D45">
        <f>C45-B45</f>
        <v>124</v>
      </c>
    </row>
    <row r="46" spans="1:4" ht="12.75">
      <c r="A46" s="7" t="s">
        <v>14</v>
      </c>
      <c r="B46" s="2">
        <v>23122</v>
      </c>
      <c r="C46" s="2">
        <v>23438</v>
      </c>
      <c r="D46">
        <f>C46-B46</f>
        <v>316</v>
      </c>
    </row>
    <row r="47" spans="1:4" ht="12.75">
      <c r="A47" s="7" t="s">
        <v>15</v>
      </c>
      <c r="B47" s="2">
        <v>68469</v>
      </c>
      <c r="C47" s="2">
        <v>69504</v>
      </c>
      <c r="D47">
        <f>C47-B47</f>
        <v>1035</v>
      </c>
    </row>
    <row r="48" spans="1:4" ht="12.75">
      <c r="A48" s="7" t="s">
        <v>16</v>
      </c>
      <c r="B48" s="2">
        <v>61692</v>
      </c>
      <c r="C48" s="2">
        <v>63045</v>
      </c>
      <c r="D48">
        <f>C48-B48</f>
        <v>1353</v>
      </c>
    </row>
    <row r="49" spans="2:4" ht="12.75">
      <c r="B49" s="2"/>
      <c r="C49" s="2"/>
      <c r="D49" s="2"/>
    </row>
    <row r="50" spans="1:4" ht="15.75">
      <c r="A50" s="3" t="s">
        <v>19</v>
      </c>
      <c r="B50" s="2"/>
      <c r="C50" s="2"/>
      <c r="D50" s="2"/>
    </row>
    <row r="51" spans="2:4" ht="12.75">
      <c r="B51" s="2"/>
      <c r="C51" s="2"/>
      <c r="D51" s="2"/>
    </row>
    <row r="52" spans="1:4" ht="12.75">
      <c r="A52" s="7" t="s">
        <v>11</v>
      </c>
      <c r="B52" s="2">
        <v>-81239.17</v>
      </c>
      <c r="C52" s="2">
        <v>-80887.12</v>
      </c>
      <c r="D52">
        <f>C52-B52</f>
        <v>352.0500000000029</v>
      </c>
    </row>
    <row r="53" spans="1:4" ht="12.75">
      <c r="A53" s="7" t="s">
        <v>13</v>
      </c>
      <c r="B53" s="2">
        <v>-43521.3</v>
      </c>
      <c r="C53" s="2">
        <v>-43398.62</v>
      </c>
      <c r="D53">
        <f>C53-B53</f>
        <v>122.68000000000029</v>
      </c>
    </row>
    <row r="54" spans="1:4" ht="12.75">
      <c r="A54" s="7" t="s">
        <v>14</v>
      </c>
      <c r="B54" s="2">
        <v>-50400.6</v>
      </c>
      <c r="C54" s="2">
        <v>-50099.44</v>
      </c>
      <c r="D54">
        <f>C54-B54</f>
        <v>301.1599999999962</v>
      </c>
    </row>
    <row r="55" spans="1:4" ht="12.75">
      <c r="A55" s="7" t="s">
        <v>15</v>
      </c>
      <c r="B55" s="2">
        <v>32309.45</v>
      </c>
      <c r="C55" s="2">
        <v>32507.13</v>
      </c>
      <c r="D55">
        <f>C55-B55</f>
        <v>197.6800000000003</v>
      </c>
    </row>
    <row r="56" spans="1:4" ht="12.75">
      <c r="A56" s="7" t="s">
        <v>16</v>
      </c>
      <c r="B56" s="2">
        <v>28910.37</v>
      </c>
      <c r="C56" s="2">
        <v>29171.77</v>
      </c>
      <c r="D56">
        <f>C56-B56</f>
        <v>261.40000000000146</v>
      </c>
    </row>
  </sheetData>
  <sheetProtection/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</cp:lastModifiedBy>
  <dcterms:created xsi:type="dcterms:W3CDTF">2012-10-13T04:59:44Z</dcterms:created>
  <dcterms:modified xsi:type="dcterms:W3CDTF">2012-11-29T03:10:12Z</dcterms:modified>
  <cp:category/>
  <cp:version/>
  <cp:contentType/>
  <cp:contentStatus/>
</cp:coreProperties>
</file>