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CaptureC_Project\PGENETICS-D-22-00391\Supplemental Tables S1-S9\"/>
    </mc:Choice>
  </mc:AlternateContent>
  <xr:revisionPtr revIDLastSave="0" documentId="13_ncr:1_{94DD525A-5AD8-4937-8850-26B54B1B04CF}" xr6:coauthVersionLast="47" xr6:coauthVersionMax="47" xr10:uidLastSave="{00000000-0000-0000-0000-000000000000}"/>
  <bookViews>
    <workbookView xWindow="558" yWindow="282" windowWidth="18528" windowHeight="9738" xr2:uid="{00000000-000D-0000-FFFF-FFFF00000000}"/>
  </bookViews>
  <sheets>
    <sheet name="S9 Tabl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7" i="8" l="1"/>
  <c r="F168" i="8"/>
  <c r="F169" i="8"/>
  <c r="F170" i="8"/>
  <c r="B141" i="8"/>
  <c r="C141" i="8"/>
  <c r="D141" i="8"/>
  <c r="E141" i="8"/>
  <c r="B142" i="8"/>
  <c r="C142" i="8"/>
  <c r="D142" i="8"/>
  <c r="E142" i="8"/>
  <c r="F127" i="8"/>
  <c r="F124" i="8"/>
  <c r="E124" i="8"/>
  <c r="F121" i="8"/>
  <c r="E70" i="8"/>
  <c r="F70" i="8"/>
  <c r="E71" i="8"/>
  <c r="F71" i="8"/>
  <c r="E72" i="8"/>
  <c r="F72" i="8"/>
  <c r="E74" i="8"/>
  <c r="E75" i="8"/>
  <c r="E76" i="8"/>
  <c r="B86" i="8"/>
  <c r="C86" i="8"/>
  <c r="B87" i="8"/>
  <c r="C87" i="8"/>
  <c r="E87" i="8"/>
  <c r="F87" i="8"/>
  <c r="H87" i="8"/>
  <c r="I87" i="8"/>
  <c r="B98" i="8"/>
  <c r="C98" i="8"/>
  <c r="E98" i="8"/>
  <c r="F98" i="8"/>
  <c r="H98" i="8"/>
  <c r="I98" i="8"/>
  <c r="B99" i="8"/>
  <c r="C99" i="8"/>
  <c r="E99" i="8"/>
  <c r="F99" i="8"/>
  <c r="H99" i="8"/>
  <c r="I99" i="8"/>
  <c r="B110" i="8"/>
  <c r="C110" i="8"/>
  <c r="E110" i="8"/>
  <c r="F110" i="8"/>
  <c r="H110" i="8"/>
  <c r="I110" i="8"/>
  <c r="B111" i="8" a="1"/>
  <c r="B111" i="8" s="1"/>
  <c r="C111" i="8" a="1"/>
  <c r="C111" i="8" s="1"/>
  <c r="E111" i="8" a="1"/>
  <c r="E111" i="8" s="1"/>
  <c r="F111" i="8" a="1"/>
  <c r="F111" i="8" s="1"/>
  <c r="H111" i="8" a="1"/>
  <c r="H111" i="8" s="1"/>
  <c r="I111" i="8" a="1"/>
  <c r="I111" i="8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<sst xmlns="http://schemas.openxmlformats.org/spreadsheetml/2006/main" count="177" uniqueCount="69">
  <si>
    <t>R1</t>
  </si>
  <si>
    <t>R2</t>
  </si>
  <si>
    <t>R3</t>
  </si>
  <si>
    <t>sem</t>
  </si>
  <si>
    <t>IgG</t>
  </si>
  <si>
    <t>Enrichment</t>
  </si>
  <si>
    <t>Exp1</t>
  </si>
  <si>
    <t>Exp2</t>
  </si>
  <si>
    <t>Exp3</t>
  </si>
  <si>
    <t>Mean</t>
  </si>
  <si>
    <t>Pax6</t>
  </si>
  <si>
    <t>Paupar</t>
  </si>
  <si>
    <t>Tcf7l2</t>
  </si>
  <si>
    <t>Target</t>
  </si>
  <si>
    <t>sg Cont</t>
  </si>
  <si>
    <t>Neg</t>
  </si>
  <si>
    <t>sg CRE-5</t>
  </si>
  <si>
    <t>sg CRE2</t>
  </si>
  <si>
    <t>Average</t>
  </si>
  <si>
    <t>BcatS33Y</t>
  </si>
  <si>
    <t>ESC</t>
  </si>
  <si>
    <t>N2A</t>
  </si>
  <si>
    <t>NSC</t>
  </si>
  <si>
    <t>Neu</t>
  </si>
  <si>
    <t>Pax6 P1</t>
  </si>
  <si>
    <t>Pax6 P0</t>
  </si>
  <si>
    <t>Control</t>
  </si>
  <si>
    <t>Wnt3a</t>
  </si>
  <si>
    <t>Tcf7L2</t>
  </si>
  <si>
    <t>Rspo2</t>
  </si>
  <si>
    <t>Bmp4</t>
  </si>
  <si>
    <t>sg CRE3</t>
  </si>
  <si>
    <t>CRE1</t>
  </si>
  <si>
    <t>CRE2</t>
  </si>
  <si>
    <t>CRE3</t>
  </si>
  <si>
    <t>CRE4</t>
  </si>
  <si>
    <t>CRE5</t>
  </si>
  <si>
    <t>Cont1</t>
  </si>
  <si>
    <t>CRE6</t>
  </si>
  <si>
    <t>Cont2</t>
  </si>
  <si>
    <t>CRE7</t>
  </si>
  <si>
    <t>Klf16</t>
  </si>
  <si>
    <t>Sox6</t>
  </si>
  <si>
    <t>Arid3a</t>
  </si>
  <si>
    <t>Ascl1</t>
  </si>
  <si>
    <t>esiRNAcont</t>
  </si>
  <si>
    <t>Cont</t>
  </si>
  <si>
    <t>UAS-Pax6 Pro</t>
  </si>
  <si>
    <t>Gal4-MCP</t>
  </si>
  <si>
    <t>MS2Paupar</t>
  </si>
  <si>
    <t>Gal4-MCP MS2-Paupar</t>
  </si>
  <si>
    <t>sgCRE1</t>
  </si>
  <si>
    <t>Motif1</t>
  </si>
  <si>
    <t>Fig 3C</t>
  </si>
  <si>
    <t>Fig 3D</t>
  </si>
  <si>
    <t>Fig 3E</t>
  </si>
  <si>
    <t>Fig 3F</t>
  </si>
  <si>
    <t>Fig 4D</t>
  </si>
  <si>
    <t>Empty vector</t>
  </si>
  <si>
    <t>mean</t>
  </si>
  <si>
    <t>Rel expression</t>
  </si>
  <si>
    <t>Fig 1</t>
  </si>
  <si>
    <t>sgContA</t>
  </si>
  <si>
    <t>sgContB</t>
  </si>
  <si>
    <t>Fig 3A and 3B</t>
  </si>
  <si>
    <t>Fig 4B</t>
  </si>
  <si>
    <t>Fig 4C</t>
  </si>
  <si>
    <t>S9 Table: Numerical data used to generate individual figures</t>
  </si>
  <si>
    <t>Exp4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</si>
</sst>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_-* #,##0.0000_-;\-* #,##0.0000_-;_-* &quot;-&quot;??_-;_-@_-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43" fontId="0" fillId="0" borderId="0" xfId="0" applyNumberFormat="1"/>
    <xf numFmtId="2" fontId="0" fillId="0" borderId="0" xfId="0" applyNumberFormat="1"/>
    <xf numFmtId="43" fontId="0" fillId="0" borderId="0" xfId="1" applyNumberFormat="1" applyFont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4" fontId="3" fillId="0" borderId="1" xfId="0" applyNumberFormat="1" applyFont="1" applyBorder="1" applyAlignment="1">
      <alignment horizontal="right"/>
    </xf>
    <xf numFmtId="164" fontId="2" fillId="0" borderId="0" xfId="0" applyNumberFormat="1" applyFont="1"/>
    <xf numFmtId="0" fontId="0" fillId="0" borderId="0" xfId="0" applyNumberFormat="1"/>
    <xf numFmtId="0" fontId="0" fillId="0" borderId="0" xfId="1" applyNumberFormat="1" applyFont="1"/>
    <xf numFmtId="166" fontId="0" fillId="0" borderId="0" xfId="0" applyNumberFormat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71"/>
  <sheetViews>
    <sheetView tabSelected="1" workbookViewId="0">
      <selection activeCell="K4" sqref="K4"/>
    </sheetView>
  </sheetViews>
  <sheetFormatPr defaultRowHeight="14.4" x14ac:dyDescent="0.55000000000000004"/>
  <cols>
    <col min="1" max="1" width="20" customWidth="1"/>
    <col min="5" max="5" width="10.26171875" customWidth="1"/>
    <col min="10" max="10" width="14.41796875" customWidth="1"/>
    <col min="13" max="13" width="14.15625" customWidth="1"/>
    <col min="16" max="16" width="17.26171875" customWidth="1"/>
  </cols>
  <sheetData>
    <row r="1" spans="1:5" x14ac:dyDescent="0.55000000000000004">
      <c r="A1" t="s">
        <v>67</v>
      </c>
    </row>
    <row r="3" spans="1:5" x14ac:dyDescent="0.55000000000000004">
      <c r="A3" s="13" t="s">
        <v>61</v>
      </c>
    </row>
    <row r="5" spans="1:5" x14ac:dyDescent="0.55000000000000004">
      <c r="A5" t="s">
        <v>11</v>
      </c>
    </row>
    <row r="6" spans="1:5" x14ac:dyDescent="0.55000000000000004">
      <c r="A6" t="s">
        <v>60</v>
      </c>
    </row>
    <row r="7" spans="1:5" x14ac:dyDescent="0.55000000000000004">
      <c r="B7" t="s">
        <v>20</v>
      </c>
      <c r="C7" t="s">
        <v>21</v>
      </c>
      <c r="D7" t="s">
        <v>22</v>
      </c>
      <c r="E7" t="s">
        <v>23</v>
      </c>
    </row>
    <row r="8" spans="1:5" x14ac:dyDescent="0.55000000000000004">
      <c r="B8">
        <v>4.6702399138780925E-7</v>
      </c>
      <c r="C8">
        <v>3.6669194350767516E-6</v>
      </c>
      <c r="D8">
        <v>1.8020517905113676E-5</v>
      </c>
      <c r="E8">
        <v>2.2652032022537992E-5</v>
      </c>
    </row>
    <row r="9" spans="1:5" x14ac:dyDescent="0.55000000000000004">
      <c r="B9">
        <v>6.7434957617430508E-7</v>
      </c>
      <c r="C9">
        <v>2.9517459746215631E-6</v>
      </c>
      <c r="D9">
        <v>2.3450854206665252E-5</v>
      </c>
      <c r="E9">
        <v>2.1880420654538384E-5</v>
      </c>
    </row>
    <row r="10" spans="1:5" x14ac:dyDescent="0.55000000000000004">
      <c r="B10">
        <v>5.1461612534734223E-7</v>
      </c>
      <c r="C10">
        <v>2.5875174092248412E-6</v>
      </c>
      <c r="D10">
        <v>1.3283547413576165E-5</v>
      </c>
      <c r="E10">
        <v>2.6567094827152239E-5</v>
      </c>
    </row>
    <row r="11" spans="1:5" x14ac:dyDescent="0.55000000000000004">
      <c r="B11">
        <v>4.801538229259101E-7</v>
      </c>
      <c r="C11">
        <v>3.1200487463294219E-6</v>
      </c>
      <c r="D11">
        <v>2.8081898517604803E-5</v>
      </c>
      <c r="E11">
        <v>4.9233505811897461E-5</v>
      </c>
    </row>
    <row r="12" spans="1:5" x14ac:dyDescent="0.55000000000000004">
      <c r="B12">
        <v>1.1741108067940857E-6</v>
      </c>
      <c r="C12">
        <v>1.190500782872781E-6</v>
      </c>
      <c r="D12">
        <v>2.6383582498408952E-5</v>
      </c>
      <c r="E12">
        <v>3.2257630632366368E-5</v>
      </c>
    </row>
    <row r="13" spans="1:5" x14ac:dyDescent="0.55000000000000004">
      <c r="B13">
        <v>3.0428532532071962E-8</v>
      </c>
      <c r="C13">
        <v>1.4255993353223233E-6</v>
      </c>
      <c r="D13">
        <v>3.2257630632366368E-5</v>
      </c>
      <c r="E13">
        <v>6.1459689334516628E-5</v>
      </c>
    </row>
    <row r="14" spans="1:5" x14ac:dyDescent="0.55000000000000004">
      <c r="A14" t="s">
        <v>9</v>
      </c>
      <c r="B14">
        <v>5.5678047586025409E-7</v>
      </c>
      <c r="C14">
        <v>2.4903886139079469E-6</v>
      </c>
      <c r="D14">
        <v>2.3579671862289205E-5</v>
      </c>
      <c r="E14">
        <v>3.5675062213834846E-5</v>
      </c>
    </row>
    <row r="15" spans="1:5" x14ac:dyDescent="0.55000000000000004">
      <c r="A15" t="s">
        <v>3</v>
      </c>
      <c r="B15">
        <v>1.5140137625792702E-7</v>
      </c>
      <c r="C15">
        <v>4.0110122802727819E-7</v>
      </c>
      <c r="D15">
        <v>2.8306059039111872E-6</v>
      </c>
      <c r="E15">
        <v>6.5909122995182644E-6</v>
      </c>
    </row>
    <row r="17" spans="1:5" x14ac:dyDescent="0.55000000000000004">
      <c r="A17" t="s">
        <v>25</v>
      </c>
    </row>
    <row r="18" spans="1:5" x14ac:dyDescent="0.55000000000000004">
      <c r="A18" t="s">
        <v>60</v>
      </c>
    </row>
    <row r="19" spans="1:5" x14ac:dyDescent="0.55000000000000004">
      <c r="B19" t="s">
        <v>20</v>
      </c>
      <c r="C19" t="s">
        <v>21</v>
      </c>
      <c r="D19" t="s">
        <v>22</v>
      </c>
      <c r="E19" t="s">
        <v>23</v>
      </c>
    </row>
    <row r="20" spans="1:5" x14ac:dyDescent="0.55000000000000004">
      <c r="B20">
        <v>6.6329032136600247E-5</v>
      </c>
      <c r="C20">
        <v>3.9271880019549025E-7</v>
      </c>
      <c r="D20">
        <v>1.354454921957819E-4</v>
      </c>
      <c r="E20">
        <v>4.1344985955201472E-4</v>
      </c>
    </row>
    <row r="21" spans="1:5" x14ac:dyDescent="0.55000000000000004">
      <c r="B21">
        <v>6.7722746097890934E-5</v>
      </c>
      <c r="C21">
        <v>1.4656783879165776E-6</v>
      </c>
      <c r="D21">
        <v>1.3829148990427231E-4</v>
      </c>
      <c r="E21">
        <v>3.9386804649517833E-4</v>
      </c>
    </row>
    <row r="22" spans="1:5" x14ac:dyDescent="0.55000000000000004">
      <c r="B22">
        <v>6.8193795048353354E-5</v>
      </c>
      <c r="C22">
        <v>1.5928038013999331E-6</v>
      </c>
      <c r="D22">
        <v>2.391162835905585E-4</v>
      </c>
      <c r="E22">
        <v>3.3582563919427356E-4</v>
      </c>
    </row>
    <row r="23" spans="1:5" x14ac:dyDescent="0.55000000000000004">
      <c r="B23">
        <v>1.3174172808891923E-4</v>
      </c>
      <c r="C23">
        <v>1.1741108067940878E-6</v>
      </c>
      <c r="D23">
        <v>5.2696691235567747E-4</v>
      </c>
      <c r="E23">
        <v>9.9019480448245007E-4</v>
      </c>
    </row>
    <row r="24" spans="1:5" x14ac:dyDescent="0.55000000000000004">
      <c r="B24">
        <v>8.3956409798568378E-5</v>
      </c>
      <c r="C24">
        <v>3.1678338386929345E-7</v>
      </c>
      <c r="D24">
        <v>5.9286859589601968E-4</v>
      </c>
      <c r="E24">
        <v>1.1295783045950085E-3</v>
      </c>
    </row>
    <row r="25" spans="1:5" x14ac:dyDescent="0.55000000000000004">
      <c r="B25">
        <v>7.1089696439725168E-5</v>
      </c>
      <c r="C25">
        <v>1.5385470566217948E-6</v>
      </c>
      <c r="D25">
        <v>9.3031054496478256E-4</v>
      </c>
      <c r="E25">
        <v>1.7002940689377439E-3</v>
      </c>
    </row>
    <row r="26" spans="1:5" x14ac:dyDescent="0.55000000000000004">
      <c r="A26" t="s">
        <v>59</v>
      </c>
      <c r="B26">
        <v>8.1505567935009554E-5</v>
      </c>
      <c r="C26">
        <v>1.080107039466196E-6</v>
      </c>
      <c r="D26">
        <v>4.2716655315118207E-4</v>
      </c>
      <c r="E26">
        <v>8.2720178720944483E-4</v>
      </c>
    </row>
    <row r="27" spans="1:5" x14ac:dyDescent="0.55000000000000004">
      <c r="A27" t="s">
        <v>3</v>
      </c>
      <c r="B27">
        <v>1.038535107074027E-5</v>
      </c>
      <c r="C27">
        <v>2.3704379248893699E-7</v>
      </c>
      <c r="D27">
        <v>1.2838536243382737E-4</v>
      </c>
      <c r="E27">
        <v>2.2216418265773579E-4</v>
      </c>
    </row>
    <row r="29" spans="1:5" x14ac:dyDescent="0.55000000000000004">
      <c r="A29" t="s">
        <v>24</v>
      </c>
    </row>
    <row r="30" spans="1:5" x14ac:dyDescent="0.55000000000000004">
      <c r="A30" t="s">
        <v>60</v>
      </c>
    </row>
    <row r="31" spans="1:5" x14ac:dyDescent="0.55000000000000004">
      <c r="B31" t="s">
        <v>20</v>
      </c>
      <c r="C31" t="s">
        <v>21</v>
      </c>
      <c r="D31" t="s">
        <v>22</v>
      </c>
      <c r="E31" t="s">
        <v>23</v>
      </c>
    </row>
    <row r="32" spans="1:5" x14ac:dyDescent="0.55000000000000004">
      <c r="B32">
        <v>4.2745847705497608E-3</v>
      </c>
      <c r="C32">
        <v>7.2389692335185279E-3</v>
      </c>
      <c r="D32">
        <v>3.3031813767543182E-2</v>
      </c>
      <c r="E32">
        <v>3.4434534871144104E-2</v>
      </c>
    </row>
    <row r="33" spans="1:7" x14ac:dyDescent="0.55000000000000004">
      <c r="B33">
        <v>4.5183132183800314E-3</v>
      </c>
      <c r="C33">
        <v>6.0872232785976581E-3</v>
      </c>
      <c r="D33">
        <v>3.7421209519341567E-2</v>
      </c>
      <c r="E33">
        <v>2.7969533466499143E-2</v>
      </c>
    </row>
    <row r="34" spans="1:7" x14ac:dyDescent="0.55000000000000004">
      <c r="B34">
        <v>4.2157352988454128E-3</v>
      </c>
      <c r="C34">
        <v>5.299235654092461E-3</v>
      </c>
      <c r="D34">
        <v>8.1899587741147722E-2</v>
      </c>
      <c r="E34">
        <v>3.768149461533625E-2</v>
      </c>
    </row>
    <row r="35" spans="1:7" x14ac:dyDescent="0.55000000000000004">
      <c r="B35">
        <v>4.978752450465875E-3</v>
      </c>
      <c r="C35">
        <v>9.9575049009317431E-3</v>
      </c>
      <c r="D35">
        <v>3.6651092163496178E-2</v>
      </c>
      <c r="E35">
        <v>3.6146505747040161E-2</v>
      </c>
    </row>
    <row r="36" spans="1:7" x14ac:dyDescent="0.55000000000000004">
      <c r="B36">
        <v>5.2992356540924662E-3</v>
      </c>
      <c r="C36">
        <v>9.7525824132938428E-3</v>
      </c>
      <c r="D36">
        <v>3.8207508677877117E-2</v>
      </c>
      <c r="E36">
        <v>3.146736093927243E-2</v>
      </c>
    </row>
    <row r="37" spans="1:7" x14ac:dyDescent="0.55000000000000004">
      <c r="B37">
        <v>5.6013876875618254E-3</v>
      </c>
      <c r="C37">
        <v>9.4203736538340608E-3</v>
      </c>
      <c r="D37">
        <v>4.3585739573450133E-2</v>
      </c>
      <c r="E37">
        <v>3.1034140482407418E-2</v>
      </c>
    </row>
    <row r="38" spans="1:7" x14ac:dyDescent="0.55000000000000004">
      <c r="A38" t="s">
        <v>59</v>
      </c>
      <c r="B38">
        <v>4.8146681799825621E-3</v>
      </c>
      <c r="C38">
        <v>7.9593148557113823E-3</v>
      </c>
      <c r="D38">
        <v>4.5132825240475981E-2</v>
      </c>
      <c r="E38">
        <v>3.3122261686949914E-2</v>
      </c>
    </row>
    <row r="39" spans="1:7" x14ac:dyDescent="0.55000000000000004">
      <c r="A39" t="s">
        <v>3</v>
      </c>
      <c r="B39">
        <v>2.3229964965602043E-4</v>
      </c>
      <c r="C39">
        <v>8.254879536545907E-4</v>
      </c>
      <c r="D39">
        <v>7.4832960652860278E-3</v>
      </c>
      <c r="E39">
        <v>1.4754013318820729E-3</v>
      </c>
    </row>
    <row r="41" spans="1:7" x14ac:dyDescent="0.55000000000000004">
      <c r="A41" s="13" t="s">
        <v>64</v>
      </c>
    </row>
    <row r="43" spans="1:7" x14ac:dyDescent="0.55000000000000004">
      <c r="A43" t="s">
        <v>13</v>
      </c>
      <c r="B43" t="s">
        <v>6</v>
      </c>
      <c r="C43" t="s">
        <v>7</v>
      </c>
      <c r="D43" t="s">
        <v>8</v>
      </c>
      <c r="F43" t="s">
        <v>9</v>
      </c>
      <c r="G43" t="s">
        <v>3</v>
      </c>
    </row>
    <row r="44" spans="1:7" x14ac:dyDescent="0.55000000000000004">
      <c r="A44" t="s">
        <v>46</v>
      </c>
      <c r="B44">
        <v>1</v>
      </c>
      <c r="C44">
        <v>1</v>
      </c>
      <c r="D44">
        <v>1</v>
      </c>
      <c r="E44">
        <v>1</v>
      </c>
      <c r="F44">
        <v>1</v>
      </c>
    </row>
    <row r="45" spans="1:7" x14ac:dyDescent="0.55000000000000004">
      <c r="A45" t="s">
        <v>41</v>
      </c>
      <c r="B45">
        <v>0.52123288042056026</v>
      </c>
      <c r="C45">
        <v>0.4422702176657699</v>
      </c>
      <c r="D45">
        <v>0.82874490448799165</v>
      </c>
      <c r="F45">
        <v>0.59741600085810731</v>
      </c>
      <c r="G45">
        <v>0.11788917361698206</v>
      </c>
    </row>
    <row r="46" spans="1:7" x14ac:dyDescent="0.55000000000000004">
      <c r="A46" t="s">
        <v>42</v>
      </c>
      <c r="B46">
        <v>0.5950158481533383</v>
      </c>
      <c r="C46">
        <v>0.46009382531243664</v>
      </c>
      <c r="D46">
        <v>0.41008645559836332</v>
      </c>
      <c r="F46">
        <v>0.48839870968804605</v>
      </c>
      <c r="G46">
        <v>5.5228600432884127E-2</v>
      </c>
    </row>
    <row r="47" spans="1:7" x14ac:dyDescent="0.55000000000000004">
      <c r="A47" t="s">
        <v>43</v>
      </c>
      <c r="B47">
        <v>0.28657804643209428</v>
      </c>
      <c r="C47">
        <v>0.39502065593168767</v>
      </c>
      <c r="D47">
        <v>0.24982677324761321</v>
      </c>
      <c r="F47">
        <v>0.3104751585371317</v>
      </c>
      <c r="G47">
        <v>4.3583712047200032E-2</v>
      </c>
    </row>
    <row r="48" spans="1:7" x14ac:dyDescent="0.55000000000000004">
      <c r="A48" t="s">
        <v>12</v>
      </c>
      <c r="B48">
        <v>0.1721812557978922</v>
      </c>
      <c r="C48">
        <v>0.2849933181733656</v>
      </c>
      <c r="D48">
        <v>0.26061644021028041</v>
      </c>
      <c r="E48">
        <v>0.22766745839799465</v>
      </c>
      <c r="F48">
        <v>0.23636461814488322</v>
      </c>
      <c r="G48">
        <v>2.4406361755663606E-2</v>
      </c>
    </row>
    <row r="49" spans="1:7" x14ac:dyDescent="0.55000000000000004">
      <c r="A49" t="s">
        <v>44</v>
      </c>
      <c r="B49">
        <v>0.67082111244113041</v>
      </c>
      <c r="C49">
        <v>0.51477004171699914</v>
      </c>
      <c r="D49">
        <v>0.71251880707439352</v>
      </c>
      <c r="F49">
        <v>0.63270332041084099</v>
      </c>
      <c r="G49">
        <v>6.0182688823397883E-2</v>
      </c>
    </row>
    <row r="51" spans="1:7" x14ac:dyDescent="0.55000000000000004">
      <c r="A51" t="s">
        <v>11</v>
      </c>
    </row>
    <row r="52" spans="1:7" x14ac:dyDescent="0.55000000000000004">
      <c r="A52" t="s">
        <v>45</v>
      </c>
      <c r="B52">
        <v>1</v>
      </c>
      <c r="C52">
        <v>1</v>
      </c>
      <c r="D52">
        <v>1</v>
      </c>
      <c r="E52">
        <v>1</v>
      </c>
      <c r="F52">
        <v>1</v>
      </c>
    </row>
    <row r="53" spans="1:7" x14ac:dyDescent="0.55000000000000004">
      <c r="A53" t="s">
        <v>41</v>
      </c>
      <c r="B53">
        <v>1.4359445106234339</v>
      </c>
      <c r="C53">
        <v>1.3323748250920215</v>
      </c>
      <c r="D53">
        <v>1.6335379822200398</v>
      </c>
      <c r="F53">
        <v>1.4672857726451651</v>
      </c>
      <c r="G53">
        <v>8.8339341616414907E-2</v>
      </c>
    </row>
    <row r="54" spans="1:7" x14ac:dyDescent="0.55000000000000004">
      <c r="A54" t="s">
        <v>42</v>
      </c>
      <c r="B54">
        <v>2.9119790979981763</v>
      </c>
      <c r="C54">
        <v>1.8200776481618037</v>
      </c>
      <c r="D54">
        <v>1.8960539302572978</v>
      </c>
      <c r="F54">
        <v>2.2093702254724259</v>
      </c>
      <c r="G54">
        <v>0.35198840874579618</v>
      </c>
    </row>
    <row r="55" spans="1:7" x14ac:dyDescent="0.55000000000000004">
      <c r="A55" t="s">
        <v>43</v>
      </c>
      <c r="B55">
        <v>3.1711365464411361</v>
      </c>
      <c r="C55">
        <v>1.9185282386505353</v>
      </c>
      <c r="D55">
        <v>1.5136167929695856</v>
      </c>
      <c r="F55">
        <v>2.2010938593537523</v>
      </c>
      <c r="G55">
        <v>0.49890728289921898</v>
      </c>
    </row>
    <row r="56" spans="1:7" x14ac:dyDescent="0.55000000000000004">
      <c r="A56" t="s">
        <v>12</v>
      </c>
      <c r="B56">
        <v>0.68968046091352964</v>
      </c>
      <c r="C56">
        <v>0.53</v>
      </c>
      <c r="D56">
        <v>0.28000000000000003</v>
      </c>
      <c r="E56">
        <v>0.60165151299975095</v>
      </c>
      <c r="F56">
        <v>0.52533299347832019</v>
      </c>
      <c r="G56">
        <v>8.8055221837027298E-2</v>
      </c>
    </row>
    <row r="57" spans="1:7" x14ac:dyDescent="0.55000000000000004">
      <c r="A57" t="s">
        <v>44</v>
      </c>
      <c r="B57">
        <v>0.46619324321841654</v>
      </c>
      <c r="C57">
        <v>0.78730797656920393</v>
      </c>
      <c r="D57">
        <v>0.71400198984253183</v>
      </c>
      <c r="F57">
        <v>0.65583440321005082</v>
      </c>
      <c r="G57">
        <v>9.7153262245317298E-2</v>
      </c>
    </row>
    <row r="59" spans="1:7" x14ac:dyDescent="0.55000000000000004">
      <c r="A59" t="s">
        <v>10</v>
      </c>
    </row>
    <row r="60" spans="1:7" x14ac:dyDescent="0.55000000000000004">
      <c r="A60" t="s">
        <v>45</v>
      </c>
      <c r="B60">
        <v>1</v>
      </c>
      <c r="C60">
        <v>1</v>
      </c>
      <c r="D60">
        <v>1</v>
      </c>
      <c r="E60">
        <v>1</v>
      </c>
      <c r="F60">
        <v>1</v>
      </c>
    </row>
    <row r="61" spans="1:7" x14ac:dyDescent="0.55000000000000004">
      <c r="A61" t="s">
        <v>41</v>
      </c>
      <c r="B61">
        <v>1.1623141075181191</v>
      </c>
      <c r="C61">
        <v>0.78186964312859242</v>
      </c>
      <c r="D61">
        <v>1.5422108254079407</v>
      </c>
      <c r="F61">
        <v>1.162131525351551</v>
      </c>
      <c r="G61">
        <v>0.21949161211739193</v>
      </c>
    </row>
    <row r="62" spans="1:7" x14ac:dyDescent="0.55000000000000004">
      <c r="A62" t="s">
        <v>42</v>
      </c>
      <c r="B62">
        <v>1.2995390624554402</v>
      </c>
      <c r="C62">
        <v>1.0069555500567187</v>
      </c>
      <c r="D62">
        <v>1.3444349941526239</v>
      </c>
      <c r="F62">
        <v>1.2169765355549276</v>
      </c>
      <c r="G62">
        <v>0.10580724917346766</v>
      </c>
    </row>
    <row r="63" spans="1:7" x14ac:dyDescent="0.55000000000000004">
      <c r="A63" t="s">
        <v>43</v>
      </c>
      <c r="B63">
        <v>1.3425725027802642</v>
      </c>
      <c r="C63">
        <v>1.2692708860198074</v>
      </c>
      <c r="D63">
        <v>1.0338307362479644</v>
      </c>
      <c r="F63">
        <v>1.2152247083493453</v>
      </c>
      <c r="G63">
        <v>9.3132721766594206E-2</v>
      </c>
    </row>
    <row r="64" spans="1:7" x14ac:dyDescent="0.55000000000000004">
      <c r="A64" t="s">
        <v>12</v>
      </c>
      <c r="B64">
        <v>0.7759308542748562</v>
      </c>
      <c r="C64">
        <v>0.75523629278141402</v>
      </c>
      <c r="D64">
        <v>0.89</v>
      </c>
      <c r="E64">
        <v>0.79278413661028302</v>
      </c>
      <c r="F64">
        <v>0.80348782091663828</v>
      </c>
      <c r="G64">
        <v>2.9841975980937765E-2</v>
      </c>
    </row>
    <row r="65" spans="1:9" x14ac:dyDescent="0.55000000000000004">
      <c r="A65" t="s">
        <v>44</v>
      </c>
      <c r="B65">
        <v>0.92658806189037124</v>
      </c>
      <c r="C65">
        <v>0.93757109645710857</v>
      </c>
      <c r="D65">
        <v>0.92888999999999999</v>
      </c>
      <c r="F65">
        <v>0.9310163861158266</v>
      </c>
      <c r="G65">
        <v>3.3440444827943436E-3</v>
      </c>
    </row>
    <row r="67" spans="1:9" x14ac:dyDescent="0.55000000000000004">
      <c r="A67" s="13" t="s">
        <v>53</v>
      </c>
    </row>
    <row r="68" spans="1:9" x14ac:dyDescent="0.55000000000000004">
      <c r="A68" t="s">
        <v>19</v>
      </c>
    </row>
    <row r="69" spans="1:9" x14ac:dyDescent="0.55000000000000004">
      <c r="A69" t="s">
        <v>13</v>
      </c>
      <c r="B69" t="s">
        <v>6</v>
      </c>
      <c r="C69" t="s">
        <v>7</v>
      </c>
      <c r="D69" t="s">
        <v>8</v>
      </c>
      <c r="E69" t="s">
        <v>18</v>
      </c>
      <c r="F69" t="s">
        <v>3</v>
      </c>
    </row>
    <row r="70" spans="1:9" x14ac:dyDescent="0.55000000000000004">
      <c r="A70" t="s">
        <v>11</v>
      </c>
      <c r="B70" s="5">
        <v>0.54487605610666234</v>
      </c>
      <c r="C70" s="5">
        <v>0.54374419542744168</v>
      </c>
      <c r="D70" s="5">
        <v>0.66664933854559982</v>
      </c>
      <c r="E70" s="5">
        <f>AVERAGE(B70:D70)</f>
        <v>0.58508986335990121</v>
      </c>
      <c r="F70" s="5">
        <f>STDEV(B70:D70)/SQRT(3)</f>
        <v>4.0781046543601693E-2</v>
      </c>
    </row>
    <row r="71" spans="1:9" x14ac:dyDescent="0.55000000000000004">
      <c r="A71" t="s">
        <v>10</v>
      </c>
      <c r="B71" s="5">
        <v>0.62071374576305749</v>
      </c>
      <c r="C71" s="5">
        <v>0.57355351211308214</v>
      </c>
      <c r="D71" s="5">
        <v>0.58804562514548242</v>
      </c>
      <c r="E71" s="5">
        <f>AVERAGE(B71:D71)</f>
        <v>0.59410429434054068</v>
      </c>
      <c r="F71" s="5">
        <f>STDEV(B71:D71)/SQRT(3)</f>
        <v>1.394695323707449E-2</v>
      </c>
    </row>
    <row r="72" spans="1:9" x14ac:dyDescent="0.55000000000000004">
      <c r="A72" t="s">
        <v>12</v>
      </c>
      <c r="B72" s="5">
        <v>0.30131657883885971</v>
      </c>
      <c r="C72" s="5">
        <v>0.21672350115127334</v>
      </c>
      <c r="D72" s="5"/>
      <c r="E72" s="5">
        <f>AVERAGE(B72:C72)</f>
        <v>0.25902003999506651</v>
      </c>
      <c r="F72" s="5">
        <f>STDEV(B72:D72)/SQRT(2)</f>
        <v>4.2296538843793266E-2</v>
      </c>
    </row>
    <row r="73" spans="1:9" x14ac:dyDescent="0.55000000000000004">
      <c r="A73" t="s">
        <v>58</v>
      </c>
      <c r="E73" s="5"/>
    </row>
    <row r="74" spans="1:9" x14ac:dyDescent="0.55000000000000004">
      <c r="A74" t="s">
        <v>11</v>
      </c>
      <c r="B74">
        <v>1</v>
      </c>
      <c r="C74">
        <v>1</v>
      </c>
      <c r="D74">
        <v>1</v>
      </c>
      <c r="E74" s="5">
        <f>AVERAGE(B74:C74)</f>
        <v>1</v>
      </c>
    </row>
    <row r="75" spans="1:9" x14ac:dyDescent="0.55000000000000004">
      <c r="A75" t="s">
        <v>10</v>
      </c>
      <c r="B75">
        <v>1</v>
      </c>
      <c r="C75">
        <v>1</v>
      </c>
      <c r="D75">
        <v>1</v>
      </c>
      <c r="E75" s="5">
        <f>AVERAGE(B75:C75)</f>
        <v>1</v>
      </c>
      <c r="H75" s="3"/>
    </row>
    <row r="76" spans="1:9" x14ac:dyDescent="0.55000000000000004">
      <c r="A76" t="s">
        <v>12</v>
      </c>
      <c r="B76">
        <v>1</v>
      </c>
      <c r="C76">
        <v>1</v>
      </c>
      <c r="E76" s="5">
        <f>AVERAGE(B76:C76)</f>
        <v>1</v>
      </c>
      <c r="H76" s="1"/>
    </row>
    <row r="77" spans="1:9" x14ac:dyDescent="0.55000000000000004">
      <c r="G77" s="1"/>
      <c r="H77" s="1"/>
    </row>
    <row r="78" spans="1:9" x14ac:dyDescent="0.55000000000000004">
      <c r="A78" s="13" t="s">
        <v>54</v>
      </c>
      <c r="G78" s="1"/>
      <c r="H78" s="1"/>
    </row>
    <row r="79" spans="1:9" x14ac:dyDescent="0.55000000000000004">
      <c r="B79" t="s">
        <v>11</v>
      </c>
      <c r="E79" t="s">
        <v>10</v>
      </c>
      <c r="H79" t="s">
        <v>28</v>
      </c>
    </row>
    <row r="80" spans="1:9" x14ac:dyDescent="0.55000000000000004">
      <c r="B80" t="s">
        <v>26</v>
      </c>
      <c r="C80" t="s">
        <v>27</v>
      </c>
      <c r="E80" t="s">
        <v>26</v>
      </c>
      <c r="F80" t="s">
        <v>27</v>
      </c>
      <c r="H80" t="s">
        <v>26</v>
      </c>
      <c r="I80" t="s">
        <v>27</v>
      </c>
    </row>
    <row r="81" spans="1:9" x14ac:dyDescent="0.55000000000000004">
      <c r="B81">
        <v>1</v>
      </c>
      <c r="C81">
        <v>0.65975395538644654</v>
      </c>
      <c r="E81">
        <v>1</v>
      </c>
      <c r="F81">
        <v>0.64171294878145191</v>
      </c>
      <c r="H81">
        <v>1</v>
      </c>
      <c r="I81">
        <v>0.4600938253124372</v>
      </c>
    </row>
    <row r="82" spans="1:9" x14ac:dyDescent="0.55000000000000004">
      <c r="B82">
        <v>1</v>
      </c>
      <c r="C82">
        <v>0.69255473405546519</v>
      </c>
      <c r="E82">
        <v>1</v>
      </c>
      <c r="F82">
        <v>0.55478473603392331</v>
      </c>
      <c r="H82">
        <v>1</v>
      </c>
      <c r="I82">
        <v>0.59049633071476448</v>
      </c>
    </row>
    <row r="83" spans="1:9" x14ac:dyDescent="0.55000000000000004">
      <c r="B83">
        <v>1</v>
      </c>
      <c r="C83">
        <v>0.29118339661711373</v>
      </c>
      <c r="E83">
        <v>1</v>
      </c>
      <c r="F83">
        <v>0.54336743126302933</v>
      </c>
      <c r="H83">
        <v>1</v>
      </c>
      <c r="I83">
        <v>0.55864356903611001</v>
      </c>
    </row>
    <row r="84" spans="1:9" x14ac:dyDescent="0.55000000000000004">
      <c r="B84">
        <v>1</v>
      </c>
      <c r="C84">
        <v>0.28322097132394886</v>
      </c>
      <c r="E84">
        <v>1</v>
      </c>
      <c r="F84">
        <v>0.78458409789675099</v>
      </c>
      <c r="H84">
        <v>1</v>
      </c>
      <c r="I84">
        <v>0.92018765062487551</v>
      </c>
    </row>
    <row r="85" spans="1:9" x14ac:dyDescent="0.55000000000000004">
      <c r="B85">
        <v>1</v>
      </c>
      <c r="C85">
        <v>0.25702845666401652</v>
      </c>
      <c r="E85">
        <v>1</v>
      </c>
      <c r="F85">
        <v>0.74742462431746925</v>
      </c>
      <c r="H85">
        <v>1</v>
      </c>
      <c r="I85">
        <v>0.87660572131603542</v>
      </c>
    </row>
    <row r="86" spans="1:9" x14ac:dyDescent="0.55000000000000004">
      <c r="A86" t="s">
        <v>9</v>
      </c>
      <c r="B86">
        <f>AVERAGE(B81:B85)</f>
        <v>1</v>
      </c>
      <c r="C86">
        <f>AVERAGE(C81:C85)</f>
        <v>0.43674830280939825</v>
      </c>
      <c r="E86">
        <v>1</v>
      </c>
      <c r="F86">
        <v>0.52850902028069024</v>
      </c>
      <c r="H86">
        <v>1</v>
      </c>
      <c r="I86">
        <v>0.61132013884603476</v>
      </c>
    </row>
    <row r="87" spans="1:9" x14ac:dyDescent="0.55000000000000004">
      <c r="A87" t="s">
        <v>3</v>
      </c>
      <c r="B87">
        <f>STDEV(B81:B85)/SQRT(5)</f>
        <v>0</v>
      </c>
      <c r="C87">
        <f>STDEV(C81:C85)/SQRT(5)</f>
        <v>9.8037609587977761E-2</v>
      </c>
      <c r="E87">
        <f>AVERAGE(E81:E86)</f>
        <v>1</v>
      </c>
      <c r="F87">
        <f>AVERAGE(F81:F86)</f>
        <v>0.63339714309555251</v>
      </c>
      <c r="H87">
        <f>AVERAGE(H81:H86)</f>
        <v>1</v>
      </c>
      <c r="I87">
        <f>AVERAGE(I81:I86)</f>
        <v>0.66955787264170963</v>
      </c>
    </row>
    <row r="89" spans="1:9" x14ac:dyDescent="0.55000000000000004">
      <c r="A89" s="13" t="s">
        <v>55</v>
      </c>
    </row>
    <row r="90" spans="1:9" x14ac:dyDescent="0.55000000000000004">
      <c r="B90" t="s">
        <v>11</v>
      </c>
      <c r="E90" t="s">
        <v>10</v>
      </c>
      <c r="H90" t="s">
        <v>28</v>
      </c>
    </row>
    <row r="91" spans="1:9" x14ac:dyDescent="0.55000000000000004">
      <c r="B91" t="s">
        <v>26</v>
      </c>
      <c r="C91" t="s">
        <v>30</v>
      </c>
      <c r="E91" t="s">
        <v>26</v>
      </c>
      <c r="F91" t="s">
        <v>30</v>
      </c>
      <c r="H91" t="s">
        <v>26</v>
      </c>
      <c r="I91" t="s">
        <v>30</v>
      </c>
    </row>
    <row r="92" spans="1:9" x14ac:dyDescent="0.55000000000000004">
      <c r="B92">
        <v>1</v>
      </c>
      <c r="C92">
        <v>1.892115293451194</v>
      </c>
      <c r="E92">
        <v>1</v>
      </c>
      <c r="F92">
        <v>1.931872657849695</v>
      </c>
      <c r="H92">
        <v>1</v>
      </c>
      <c r="I92">
        <v>2.6758551095722205</v>
      </c>
    </row>
    <row r="93" spans="1:9" x14ac:dyDescent="0.55000000000000004">
      <c r="B93">
        <v>1</v>
      </c>
      <c r="C93">
        <v>3.6050018504433248</v>
      </c>
      <c r="E93">
        <v>1</v>
      </c>
      <c r="F93">
        <v>2.7894873327008081</v>
      </c>
      <c r="H93">
        <v>1</v>
      </c>
      <c r="I93">
        <v>2.9079450346406155</v>
      </c>
    </row>
    <row r="94" spans="1:9" x14ac:dyDescent="0.55000000000000004">
      <c r="B94">
        <v>1</v>
      </c>
      <c r="C94">
        <v>3.9723699817481388</v>
      </c>
      <c r="E94">
        <v>1</v>
      </c>
      <c r="F94">
        <v>2.5847056612749864</v>
      </c>
      <c r="H94">
        <v>1</v>
      </c>
      <c r="I94">
        <v>2.5668517951258072</v>
      </c>
    </row>
    <row r="95" spans="1:9" x14ac:dyDescent="0.55000000000000004">
      <c r="B95">
        <v>1</v>
      </c>
      <c r="C95">
        <v>0.87055056329612357</v>
      </c>
      <c r="E95">
        <v>1</v>
      </c>
      <c r="F95">
        <v>1.453972517320308</v>
      </c>
      <c r="H95">
        <v>1</v>
      </c>
      <c r="I95">
        <v>1.9588405951738546</v>
      </c>
    </row>
    <row r="96" spans="1:9" x14ac:dyDescent="0.55000000000000004">
      <c r="B96">
        <v>1</v>
      </c>
      <c r="C96">
        <v>1.1172871380722174</v>
      </c>
      <c r="E96">
        <v>1</v>
      </c>
      <c r="F96">
        <v>1.4845235706290494</v>
      </c>
      <c r="H96">
        <v>1</v>
      </c>
      <c r="I96">
        <v>2.0139111001134395</v>
      </c>
    </row>
    <row r="97" spans="1:9" x14ac:dyDescent="0.55000000000000004">
      <c r="B97">
        <v>1</v>
      </c>
      <c r="C97">
        <v>1.3286858140965132</v>
      </c>
      <c r="E97">
        <v>1</v>
      </c>
      <c r="F97">
        <v>1.11728713807222</v>
      </c>
      <c r="H97">
        <v>1</v>
      </c>
      <c r="I97">
        <v>1.9453098948245722</v>
      </c>
    </row>
    <row r="98" spans="1:9" x14ac:dyDescent="0.55000000000000004">
      <c r="A98" t="s">
        <v>9</v>
      </c>
      <c r="B98">
        <f>AVERAGE(B92:B97)</f>
        <v>1</v>
      </c>
      <c r="C98">
        <f>AVERAGE(C92:C97)</f>
        <v>2.131001773517919</v>
      </c>
      <c r="E98">
        <f>AVERAGE(E92:E97)</f>
        <v>1</v>
      </c>
      <c r="F98">
        <f>AVERAGE(F92:F97)</f>
        <v>1.8936414796411778</v>
      </c>
      <c r="H98">
        <f>AVERAGE(H92:H97)</f>
        <v>1</v>
      </c>
      <c r="I98">
        <f>AVERAGE(I92:I97)</f>
        <v>2.3447855882417517</v>
      </c>
    </row>
    <row r="99" spans="1:9" x14ac:dyDescent="0.55000000000000004">
      <c r="A99" t="s">
        <v>3</v>
      </c>
      <c r="B99">
        <f>STDEV(B92:B97)/SQRT(6)</f>
        <v>0</v>
      </c>
      <c r="C99">
        <f>STDEV(C92:C97)/SQRT(6)</f>
        <v>0.54407246360585793</v>
      </c>
      <c r="E99">
        <f>STDEV(E92:E97)/SQRT(6)</f>
        <v>0</v>
      </c>
      <c r="F99">
        <f>STDEV(F92:F97)/SQRT(6)</f>
        <v>0.27355581040220978</v>
      </c>
      <c r="H99">
        <f>STDEV(H92:H97)/SQRT(6)</f>
        <v>0</v>
      </c>
      <c r="I99">
        <f>STDEV(I92:I97)/SQRT(6)</f>
        <v>0.17263461264200183</v>
      </c>
    </row>
    <row r="100" spans="1:9" x14ac:dyDescent="0.55000000000000004">
      <c r="E100" s="2"/>
      <c r="F100" s="7"/>
    </row>
    <row r="101" spans="1:9" x14ac:dyDescent="0.55000000000000004">
      <c r="A101" s="13" t="s">
        <v>56</v>
      </c>
      <c r="E101" s="2"/>
      <c r="F101" s="7"/>
    </row>
    <row r="102" spans="1:9" x14ac:dyDescent="0.55000000000000004">
      <c r="C102" t="s">
        <v>11</v>
      </c>
      <c r="F102" t="s">
        <v>10</v>
      </c>
      <c r="I102" t="s">
        <v>28</v>
      </c>
    </row>
    <row r="103" spans="1:9" x14ac:dyDescent="0.55000000000000004">
      <c r="B103" t="s">
        <v>26</v>
      </c>
      <c r="C103" t="s">
        <v>29</v>
      </c>
      <c r="E103" t="s">
        <v>26</v>
      </c>
      <c r="F103" t="s">
        <v>29</v>
      </c>
      <c r="H103" t="s">
        <v>26</v>
      </c>
      <c r="I103" t="s">
        <v>29</v>
      </c>
    </row>
    <row r="104" spans="1:9" x14ac:dyDescent="0.55000000000000004">
      <c r="B104">
        <v>1</v>
      </c>
      <c r="C104">
        <v>1.2834258975629069</v>
      </c>
      <c r="E104">
        <v>1</v>
      </c>
      <c r="F104">
        <v>0.801069877589624</v>
      </c>
      <c r="H104">
        <v>1</v>
      </c>
      <c r="I104">
        <v>1.20580782769076</v>
      </c>
    </row>
    <row r="105" spans="1:9" x14ac:dyDescent="0.55000000000000004">
      <c r="B105">
        <v>1</v>
      </c>
      <c r="C105">
        <v>2.281527431736849</v>
      </c>
      <c r="E105">
        <v>1</v>
      </c>
      <c r="F105">
        <v>1.0281138266560672</v>
      </c>
      <c r="H105">
        <v>1</v>
      </c>
      <c r="I105">
        <v>1.2141948843950463</v>
      </c>
    </row>
    <row r="106" spans="1:9" x14ac:dyDescent="0.55000000000000004">
      <c r="B106">
        <v>1</v>
      </c>
      <c r="C106">
        <v>1.7900501418559425</v>
      </c>
      <c r="E106">
        <v>1</v>
      </c>
      <c r="F106">
        <v>0.74742462431746925</v>
      </c>
      <c r="H106">
        <v>1</v>
      </c>
      <c r="I106">
        <v>0.87055056329612357</v>
      </c>
    </row>
    <row r="107" spans="1:9" x14ac:dyDescent="0.55000000000000004">
      <c r="B107">
        <v>1</v>
      </c>
      <c r="C107">
        <v>0.51405691332803105</v>
      </c>
      <c r="E107">
        <v>1</v>
      </c>
      <c r="F107">
        <v>1.1019051158766111</v>
      </c>
      <c r="H107">
        <v>1</v>
      </c>
      <c r="I107">
        <v>0.54336743126302933</v>
      </c>
    </row>
    <row r="108" spans="1:9" x14ac:dyDescent="0.55000000000000004">
      <c r="B108">
        <v>1</v>
      </c>
      <c r="C108">
        <v>0.69737183317520302</v>
      </c>
      <c r="E108">
        <v>1</v>
      </c>
      <c r="F108">
        <v>1.337927554786112</v>
      </c>
      <c r="H108">
        <v>1</v>
      </c>
      <c r="I108">
        <v>0.75785828325519877</v>
      </c>
    </row>
    <row r="109" spans="1:9" x14ac:dyDescent="0.55000000000000004">
      <c r="B109">
        <v>1</v>
      </c>
      <c r="C109">
        <v>1.021012125707194</v>
      </c>
      <c r="E109">
        <v>1</v>
      </c>
      <c r="F109">
        <v>0.73204284797281216</v>
      </c>
      <c r="H109">
        <v>1</v>
      </c>
      <c r="I109">
        <v>0.96593632892484627</v>
      </c>
    </row>
    <row r="110" spans="1:9" x14ac:dyDescent="0.55000000000000004">
      <c r="A110" t="s">
        <v>9</v>
      </c>
      <c r="B110">
        <f>AVERAGE(B104:B109)</f>
        <v>1</v>
      </c>
      <c r="C110">
        <f>AVERAGE(C104:C109)</f>
        <v>1.2645740572276878</v>
      </c>
      <c r="E110">
        <f>AVERAGE(E104:E109)</f>
        <v>1</v>
      </c>
      <c r="F110">
        <f>AVERAGE(F104:F109)</f>
        <v>0.95808064119978253</v>
      </c>
      <c r="H110">
        <f>AVERAGE(H104:H109)</f>
        <v>1</v>
      </c>
      <c r="I110">
        <f>AVERAGE(I104:I109)</f>
        <v>0.9262858864708341</v>
      </c>
    </row>
    <row r="111" spans="1:9" x14ac:dyDescent="0.55000000000000004">
      <c r="A111" t="s">
        <v>3</v>
      </c>
      <c r="B111" cm="1">
        <f t="array" ref="B111">STDEV(B104:B109/SQRT(6))</f>
        <v>0</v>
      </c>
      <c r="C111" cm="1">
        <f t="array" ref="C111">STDEV(C104:C109/SQRT(6))</f>
        <v>0.2741648794715334</v>
      </c>
      <c r="E111" cm="1">
        <f t="array" ref="E111">STDEV(E104:E109/SQRT(6))</f>
        <v>0</v>
      </c>
      <c r="F111" cm="1">
        <f t="array" ref="F111">STDEV(F104:F109/SQRT(6))</f>
        <v>9.8318398693117814E-2</v>
      </c>
      <c r="H111" cm="1">
        <f t="array" ref="H111">STDEV(H104:H109/SQRT(6))</f>
        <v>0</v>
      </c>
      <c r="I111" cm="1">
        <f t="array" ref="I111">STDEV(I104:I109/SQRT(6))</f>
        <v>0.10656720749664095</v>
      </c>
    </row>
    <row r="113" spans="1:6" x14ac:dyDescent="0.55000000000000004">
      <c r="A113" s="13" t="s">
        <v>65</v>
      </c>
    </row>
    <row r="115" spans="1:6" x14ac:dyDescent="0.55000000000000004">
      <c r="B115" t="s">
        <v>0</v>
      </c>
      <c r="C115" t="s">
        <v>1</v>
      </c>
      <c r="D115" t="s">
        <v>2</v>
      </c>
      <c r="E115" t="s">
        <v>5</v>
      </c>
      <c r="F115" t="s">
        <v>3</v>
      </c>
    </row>
    <row r="116" spans="1:6" x14ac:dyDescent="0.55000000000000004">
      <c r="A116" t="s">
        <v>32</v>
      </c>
      <c r="B116" s="1">
        <v>1.67</v>
      </c>
      <c r="C116" s="1">
        <v>2.5668517951258072</v>
      </c>
      <c r="D116" s="1">
        <v>2.6573716281930166</v>
      </c>
      <c r="E116" s="1">
        <v>2.2980744744396078</v>
      </c>
      <c r="F116" s="1">
        <v>0.31512252597287321</v>
      </c>
    </row>
    <row r="117" spans="1:6" x14ac:dyDescent="0.55000000000000004">
      <c r="A117" t="s">
        <v>33</v>
      </c>
      <c r="B117" s="1">
        <v>5.2658508777745423</v>
      </c>
      <c r="C117" s="1">
        <v>4.2280721622454953</v>
      </c>
      <c r="D117" s="1">
        <v>2.3510958125672303</v>
      </c>
      <c r="E117" s="4">
        <v>3.9483396175290895</v>
      </c>
      <c r="F117" s="1">
        <v>0.8529628743323775</v>
      </c>
    </row>
    <row r="118" spans="1:6" x14ac:dyDescent="0.55000000000000004">
      <c r="A118" t="s">
        <v>34</v>
      </c>
      <c r="B118" s="1">
        <v>26.354912552562318</v>
      </c>
      <c r="C118" s="1">
        <v>17.168197428128327</v>
      </c>
      <c r="D118" s="1">
        <v>17.207910247318015</v>
      </c>
      <c r="E118" s="1">
        <v>20.243673409336221</v>
      </c>
      <c r="F118" s="1">
        <v>3.0556410771051006</v>
      </c>
    </row>
    <row r="119" spans="1:6" x14ac:dyDescent="0.55000000000000004">
      <c r="A119" t="s">
        <v>35</v>
      </c>
      <c r="B119" s="1">
        <v>0.92658806189036669</v>
      </c>
      <c r="C119" s="1">
        <v>1.0942937012607414</v>
      </c>
      <c r="D119" s="1">
        <v>1.021012125707194</v>
      </c>
      <c r="E119" s="1">
        <v>1.0139646296194342</v>
      </c>
      <c r="F119" s="1">
        <v>4.8540518366916217E-2</v>
      </c>
    </row>
    <row r="120" spans="1:6" x14ac:dyDescent="0.55000000000000004">
      <c r="B120" s="1">
        <v>1.042465760841123</v>
      </c>
      <c r="C120" s="1">
        <v>0.62416527445080605</v>
      </c>
      <c r="D120" s="1">
        <v>22.784803129553111</v>
      </c>
      <c r="E120" s="1"/>
      <c r="F120" s="1"/>
    </row>
    <row r="121" spans="1:6" x14ac:dyDescent="0.55000000000000004">
      <c r="A121" t="s">
        <v>36</v>
      </c>
      <c r="B121" s="1">
        <v>42.813681753155628</v>
      </c>
      <c r="C121" s="1">
        <v>1.2311444133449139</v>
      </c>
      <c r="D121" s="1">
        <v>1.2141948843950479</v>
      </c>
      <c r="E121" s="1">
        <v>11.245922266464875</v>
      </c>
      <c r="F121" s="1">
        <f>STDEV(B120:D122)/SQRT(9)</f>
        <v>5.2369394542893888</v>
      </c>
    </row>
    <row r="122" spans="1:6" x14ac:dyDescent="0.55000000000000004">
      <c r="B122" s="1">
        <v>0.90125046261083108</v>
      </c>
      <c r="C122" s="1">
        <v>27.284316536574664</v>
      </c>
      <c r="D122" s="1">
        <v>3.3172781832577596</v>
      </c>
      <c r="E122" s="1"/>
      <c r="F122" s="1"/>
    </row>
    <row r="123" spans="1:6" x14ac:dyDescent="0.55000000000000004">
      <c r="A123" t="s">
        <v>38</v>
      </c>
      <c r="B123" s="1">
        <v>0.79370052598409846</v>
      </c>
      <c r="C123" s="1">
        <v>0.32308820765937413</v>
      </c>
      <c r="D123" s="1">
        <v>4.0761002180173873E-2</v>
      </c>
      <c r="E123" s="1">
        <v>0.38584991194121548</v>
      </c>
      <c r="F123" s="1">
        <v>0.21960855726329007</v>
      </c>
    </row>
    <row r="124" spans="1:6" x14ac:dyDescent="0.55000000000000004">
      <c r="A124" t="s">
        <v>40</v>
      </c>
      <c r="B124" s="1">
        <v>1.2804639771506845</v>
      </c>
      <c r="C124" s="1">
        <v>0.89295951106038185</v>
      </c>
      <c r="D124" s="1"/>
      <c r="E124" s="1">
        <f>AVERAGE(B124:C124)</f>
        <v>1.0867117441055332</v>
      </c>
      <c r="F124" s="1">
        <f>STDEV(B124:C124)/SQRT(2)</f>
        <v>0.19375223304515127</v>
      </c>
    </row>
    <row r="125" spans="1:6" x14ac:dyDescent="0.55000000000000004">
      <c r="A125" t="s">
        <v>37</v>
      </c>
      <c r="B125" s="1">
        <v>0.8254961165822704</v>
      </c>
      <c r="C125" s="1">
        <v>1.5691681957935</v>
      </c>
      <c r="D125" s="1">
        <v>1.8574628200771031</v>
      </c>
      <c r="E125" s="1">
        <v>1.4173757108176244</v>
      </c>
      <c r="F125" s="1">
        <v>0.30741911573174358</v>
      </c>
    </row>
    <row r="126" spans="1:6" x14ac:dyDescent="0.55000000000000004">
      <c r="A126" t="s">
        <v>39</v>
      </c>
      <c r="B126" s="1">
        <v>1.0400599338884764</v>
      </c>
      <c r="C126" s="1">
        <v>2.8546885083417348</v>
      </c>
      <c r="D126" s="1">
        <v>0.32159866734410153</v>
      </c>
      <c r="E126" s="1">
        <v>1.4054490365247709</v>
      </c>
      <c r="F126" s="1">
        <v>0.75371699659871694</v>
      </c>
    </row>
    <row r="127" spans="1:6" x14ac:dyDescent="0.55000000000000004">
      <c r="A127" t="s">
        <v>4</v>
      </c>
      <c r="B127">
        <v>1</v>
      </c>
      <c r="C127">
        <v>1</v>
      </c>
      <c r="D127">
        <v>1</v>
      </c>
      <c r="E127">
        <v>1</v>
      </c>
      <c r="F127" s="1">
        <f t="shared" ref="F127" si="0">STDEV(B127:C127)/SQRT(2)</f>
        <v>0</v>
      </c>
    </row>
    <row r="129" spans="1:17" x14ac:dyDescent="0.55000000000000004">
      <c r="A129" s="13" t="s">
        <v>66</v>
      </c>
    </row>
    <row r="131" spans="1:17" x14ac:dyDescent="0.55000000000000004">
      <c r="A131" t="s">
        <v>51</v>
      </c>
      <c r="B131" t="s">
        <v>15</v>
      </c>
      <c r="C131" t="s">
        <v>11</v>
      </c>
      <c r="D131" t="s">
        <v>15</v>
      </c>
      <c r="E131" t="s">
        <v>10</v>
      </c>
      <c r="G131" t="s">
        <v>62</v>
      </c>
      <c r="H131" t="s">
        <v>15</v>
      </c>
      <c r="I131" t="s">
        <v>11</v>
      </c>
      <c r="J131" t="s">
        <v>15</v>
      </c>
      <c r="K131" t="s">
        <v>10</v>
      </c>
      <c r="M131" t="s">
        <v>63</v>
      </c>
      <c r="N131" t="s">
        <v>15</v>
      </c>
      <c r="O131" t="s">
        <v>11</v>
      </c>
      <c r="P131" t="s">
        <v>15</v>
      </c>
      <c r="Q131" t="s">
        <v>10</v>
      </c>
    </row>
    <row r="132" spans="1:17" x14ac:dyDescent="0.55000000000000004">
      <c r="A132" t="s">
        <v>52</v>
      </c>
      <c r="B132">
        <v>1</v>
      </c>
      <c r="C132">
        <v>7.1292999140198141E-2</v>
      </c>
      <c r="D132">
        <v>1</v>
      </c>
      <c r="E132">
        <v>0.2112580399729618</v>
      </c>
      <c r="H132">
        <v>1</v>
      </c>
      <c r="I132">
        <v>0.54611706854915942</v>
      </c>
      <c r="J132">
        <v>1</v>
      </c>
      <c r="K132">
        <v>0.51278926688802984</v>
      </c>
      <c r="N132">
        <v>1</v>
      </c>
      <c r="O132">
        <v>0.22196094172451789</v>
      </c>
      <c r="P132">
        <v>1</v>
      </c>
      <c r="Q132">
        <v>0.53074193210844012</v>
      </c>
    </row>
    <row r="133" spans="1:17" x14ac:dyDescent="0.55000000000000004">
      <c r="B133">
        <v>1</v>
      </c>
      <c r="C133">
        <v>0.12902407869378468</v>
      </c>
      <c r="D133">
        <v>1</v>
      </c>
      <c r="E133">
        <v>0.22249369248408149</v>
      </c>
      <c r="H133">
        <v>1</v>
      </c>
      <c r="I133">
        <v>0.64763361314976631</v>
      </c>
      <c r="J133">
        <v>1</v>
      </c>
      <c r="K133">
        <v>0.57336608714656534</v>
      </c>
      <c r="N133">
        <v>1</v>
      </c>
      <c r="O133">
        <v>0.23438879516708302</v>
      </c>
      <c r="P133">
        <v>1</v>
      </c>
      <c r="Q133">
        <v>0.53987395624858048</v>
      </c>
    </row>
    <row r="134" spans="1:17" x14ac:dyDescent="0.55000000000000004">
      <c r="B134">
        <v>1</v>
      </c>
      <c r="C134">
        <v>0.19476719751295463</v>
      </c>
      <c r="D134">
        <v>1</v>
      </c>
      <c r="E134">
        <v>0.21605529727281411</v>
      </c>
      <c r="H134">
        <v>1</v>
      </c>
      <c r="I134">
        <v>0.34023885222486494</v>
      </c>
      <c r="J134">
        <v>1</v>
      </c>
      <c r="K134">
        <v>0.5739619445995533</v>
      </c>
      <c r="N134">
        <v>1</v>
      </c>
      <c r="O134">
        <v>0.17828629759701153</v>
      </c>
      <c r="P134">
        <v>1</v>
      </c>
      <c r="Q134">
        <v>0.50817871856874364</v>
      </c>
    </row>
    <row r="135" spans="1:17" x14ac:dyDescent="0.55000000000000004">
      <c r="B135">
        <v>1</v>
      </c>
      <c r="C135">
        <v>0.66171790539605202</v>
      </c>
      <c r="D135">
        <v>1</v>
      </c>
      <c r="E135">
        <v>1.1803285884081713</v>
      </c>
      <c r="H135">
        <v>1</v>
      </c>
      <c r="I135">
        <v>1.0660277790552144</v>
      </c>
      <c r="J135">
        <v>1</v>
      </c>
      <c r="K135">
        <v>0.58809755342014525</v>
      </c>
      <c r="N135">
        <v>1</v>
      </c>
      <c r="O135">
        <v>1.7800040214008823</v>
      </c>
      <c r="P135">
        <v>1</v>
      </c>
      <c r="Q135">
        <v>1.2362083403701052</v>
      </c>
    </row>
    <row r="136" spans="1:17" x14ac:dyDescent="0.55000000000000004">
      <c r="B136">
        <v>1</v>
      </c>
      <c r="C136">
        <v>0.76591503218422985</v>
      </c>
      <c r="D136">
        <v>1</v>
      </c>
      <c r="E136">
        <v>1.2668881439027222</v>
      </c>
      <c r="H136">
        <v>1</v>
      </c>
      <c r="I136">
        <v>0.79155821361672773</v>
      </c>
      <c r="J136">
        <v>1</v>
      </c>
      <c r="K136">
        <v>0.57574782542619862</v>
      </c>
      <c r="N136">
        <v>1</v>
      </c>
      <c r="O136">
        <v>2.1181246055556517</v>
      </c>
      <c r="P136">
        <v>1</v>
      </c>
      <c r="Q136">
        <v>1.2437157897227111</v>
      </c>
    </row>
    <row r="137" spans="1:17" x14ac:dyDescent="0.55000000000000004">
      <c r="B137">
        <v>1</v>
      </c>
      <c r="C137">
        <v>0.75207381450872479</v>
      </c>
      <c r="D137">
        <v>1</v>
      </c>
      <c r="E137">
        <v>1.413266338695764</v>
      </c>
      <c r="H137">
        <v>1</v>
      </c>
      <c r="I137">
        <v>0.90900540843068789</v>
      </c>
      <c r="J137">
        <v>1</v>
      </c>
      <c r="K137">
        <v>0.62854671505911519</v>
      </c>
      <c r="N137">
        <v>1</v>
      </c>
      <c r="O137">
        <v>2.2917657673596432</v>
      </c>
      <c r="P137">
        <v>1</v>
      </c>
      <c r="Q137">
        <v>1.2668536475647889</v>
      </c>
    </row>
    <row r="138" spans="1:17" x14ac:dyDescent="0.55000000000000004">
      <c r="B138">
        <v>1</v>
      </c>
      <c r="C138">
        <v>2.1294407808151488</v>
      </c>
      <c r="D138">
        <v>1</v>
      </c>
      <c r="E138">
        <v>1.3148319401928446</v>
      </c>
      <c r="H138">
        <v>1</v>
      </c>
      <c r="I138">
        <v>1.3840869137802361</v>
      </c>
      <c r="J138">
        <v>1</v>
      </c>
      <c r="K138">
        <v>1.2500875472595931</v>
      </c>
      <c r="N138">
        <v>1</v>
      </c>
      <c r="O138">
        <v>0.30064896747512543</v>
      </c>
      <c r="P138">
        <v>1</v>
      </c>
      <c r="Q138">
        <v>0.37514960159826077</v>
      </c>
    </row>
    <row r="139" spans="1:17" x14ac:dyDescent="0.55000000000000004">
      <c r="B139">
        <v>1</v>
      </c>
      <c r="C139">
        <v>1.3932294272738406</v>
      </c>
      <c r="D139">
        <v>1</v>
      </c>
      <c r="E139">
        <v>1.3001946299629106</v>
      </c>
      <c r="H139">
        <v>1</v>
      </c>
      <c r="I139">
        <v>1.0824203504530858</v>
      </c>
      <c r="J139">
        <v>1</v>
      </c>
      <c r="K139">
        <v>1.1238117988232179</v>
      </c>
      <c r="N139">
        <v>1</v>
      </c>
      <c r="O139">
        <v>0.23656433539910879</v>
      </c>
      <c r="P139">
        <v>1</v>
      </c>
      <c r="Q139">
        <v>0.33576781288246782</v>
      </c>
    </row>
    <row r="140" spans="1:17" x14ac:dyDescent="0.55000000000000004">
      <c r="B140">
        <v>1</v>
      </c>
      <c r="C140">
        <v>1.5928628533077047</v>
      </c>
      <c r="D140">
        <v>1</v>
      </c>
      <c r="E140">
        <v>1.2907352389373334</v>
      </c>
      <c r="H140">
        <v>1</v>
      </c>
      <c r="I140">
        <v>1.1478236100685351</v>
      </c>
      <c r="J140">
        <v>1</v>
      </c>
      <c r="K140">
        <v>0.91314869305677471</v>
      </c>
      <c r="N140">
        <v>1</v>
      </c>
      <c r="P140">
        <v>1</v>
      </c>
      <c r="Q140">
        <v>0.37150180444011138</v>
      </c>
    </row>
    <row r="141" spans="1:17" x14ac:dyDescent="0.55000000000000004">
      <c r="A141" t="s">
        <v>9</v>
      </c>
      <c r="B141">
        <f>AVERAGE(B132:B140)</f>
        <v>1</v>
      </c>
      <c r="C141">
        <f>AVERAGE(C132:C140)</f>
        <v>0.85448045431473763</v>
      </c>
      <c r="D141">
        <f>AVERAGE(D132:D140)</f>
        <v>1</v>
      </c>
      <c r="E141">
        <f>AVERAGE(E132:E140)</f>
        <v>0.93511687886995587</v>
      </c>
      <c r="G141" t="s">
        <v>9</v>
      </c>
      <c r="H141">
        <v>1</v>
      </c>
      <c r="I141">
        <v>0.87943464548091976</v>
      </c>
      <c r="J141">
        <v>1</v>
      </c>
      <c r="K141">
        <v>0.7488397146310215</v>
      </c>
      <c r="M141" t="s">
        <v>9</v>
      </c>
      <c r="O141">
        <v>0.92021796645987797</v>
      </c>
      <c r="P141">
        <v>1</v>
      </c>
      <c r="Q141">
        <v>0.71199906705602312</v>
      </c>
    </row>
    <row r="142" spans="1:17" x14ac:dyDescent="0.55000000000000004">
      <c r="A142" t="s">
        <v>3</v>
      </c>
      <c r="B142">
        <f>STDEV(B132:B140)/SQRT(9)</f>
        <v>0</v>
      </c>
      <c r="C142">
        <f>STDEV(C132:C140)/SQRT(9)</f>
        <v>0.23837885157897956</v>
      </c>
      <c r="D142">
        <f>STDEV(D132:D140)/SQRT(9)</f>
        <v>0</v>
      </c>
      <c r="E142">
        <f>STDEV(E132:E140)/SQRT(9)</f>
        <v>0.18072425871093412</v>
      </c>
      <c r="G142" t="s">
        <v>3</v>
      </c>
      <c r="I142">
        <v>0.10972743178346682</v>
      </c>
      <c r="K142">
        <v>9.1758528709585119E-2</v>
      </c>
      <c r="M142" t="s">
        <v>3</v>
      </c>
      <c r="O142">
        <v>0.3384573961432894</v>
      </c>
      <c r="Q142">
        <v>0.13644094586150501</v>
      </c>
    </row>
    <row r="144" spans="1:17" x14ac:dyDescent="0.55000000000000004">
      <c r="K144" t="s">
        <v>11</v>
      </c>
      <c r="L144" t="s">
        <v>3</v>
      </c>
    </row>
    <row r="145" spans="1:18" x14ac:dyDescent="0.55000000000000004">
      <c r="A145" t="s">
        <v>14</v>
      </c>
      <c r="B145">
        <v>1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</row>
    <row r="146" spans="1:18" x14ac:dyDescent="0.55000000000000004">
      <c r="A146" t="s">
        <v>17</v>
      </c>
      <c r="B146">
        <v>1.892115293451188</v>
      </c>
      <c r="C146">
        <v>1.3379275547861127</v>
      </c>
      <c r="D146">
        <v>1.5475649935423923</v>
      </c>
      <c r="E146">
        <v>1.8790454984280176</v>
      </c>
      <c r="F146">
        <v>1.4142135623730963</v>
      </c>
      <c r="G146">
        <v>1.6471820345351544</v>
      </c>
      <c r="H146">
        <v>2.9281713918912549</v>
      </c>
      <c r="I146">
        <v>2.1435469250725885</v>
      </c>
      <c r="J146">
        <v>3.7063522475614832</v>
      </c>
      <c r="K146">
        <v>2.0551243890712545</v>
      </c>
      <c r="L146">
        <v>0.26096323408423855</v>
      </c>
    </row>
    <row r="147" spans="1:18" x14ac:dyDescent="0.55000000000000004">
      <c r="K147" t="s">
        <v>10</v>
      </c>
      <c r="L147" t="s">
        <v>3</v>
      </c>
    </row>
    <row r="148" spans="1:18" x14ac:dyDescent="0.55000000000000004">
      <c r="A148" t="s">
        <v>14</v>
      </c>
      <c r="B148">
        <v>1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</row>
    <row r="149" spans="1:18" x14ac:dyDescent="0.55000000000000004">
      <c r="A149" t="s">
        <v>17</v>
      </c>
      <c r="B149">
        <v>1.5583291593209974</v>
      </c>
      <c r="C149">
        <v>1.4339552480158244</v>
      </c>
      <c r="D149">
        <v>1.3195079107728966</v>
      </c>
      <c r="E149">
        <v>1.4845235706290467</v>
      </c>
      <c r="F149">
        <v>1.3013418554419327</v>
      </c>
      <c r="G149">
        <v>0.94605764672559733</v>
      </c>
      <c r="H149">
        <v>1.5800826237267569</v>
      </c>
      <c r="I149">
        <v>1.3195079107728942</v>
      </c>
      <c r="J149">
        <v>1.2141948843950485</v>
      </c>
      <c r="K149">
        <v>1.3508334233112214</v>
      </c>
      <c r="L149">
        <v>6.5332215123813944E-2</v>
      </c>
      <c r="N149" s="10"/>
    </row>
    <row r="150" spans="1:18" x14ac:dyDescent="0.55000000000000004">
      <c r="N150" s="11"/>
    </row>
    <row r="151" spans="1:18" x14ac:dyDescent="0.55000000000000004">
      <c r="H151" t="s">
        <v>11</v>
      </c>
      <c r="I151" t="s">
        <v>3</v>
      </c>
      <c r="N151" s="10"/>
    </row>
    <row r="152" spans="1:18" x14ac:dyDescent="0.55000000000000004">
      <c r="A152" t="s">
        <v>14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Q152" s="1"/>
      <c r="R152" s="1"/>
    </row>
    <row r="153" spans="1:18" x14ac:dyDescent="0.55000000000000004">
      <c r="A153" t="s">
        <v>31</v>
      </c>
      <c r="B153">
        <v>0.87055056329612357</v>
      </c>
      <c r="C153">
        <v>0.6643429070482566</v>
      </c>
      <c r="D153">
        <v>0.76843759064400774</v>
      </c>
      <c r="E153">
        <v>0.99309249543703604</v>
      </c>
      <c r="F153">
        <v>0.68302012837719828</v>
      </c>
      <c r="G153">
        <v>0.65519670192918267</v>
      </c>
      <c r="H153">
        <v>0.77244006445530078</v>
      </c>
      <c r="I153">
        <v>4.5155561129569005E-2</v>
      </c>
      <c r="Q153" s="10"/>
      <c r="R153" s="1"/>
    </row>
    <row r="154" spans="1:18" x14ac:dyDescent="0.55000000000000004">
      <c r="K154" t="s">
        <v>10</v>
      </c>
      <c r="L154" t="s">
        <v>3</v>
      </c>
    </row>
    <row r="155" spans="1:18" x14ac:dyDescent="0.55000000000000004">
      <c r="A155" t="s">
        <v>14</v>
      </c>
      <c r="B155">
        <v>1</v>
      </c>
      <c r="C155">
        <v>1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</row>
    <row r="156" spans="1:18" x14ac:dyDescent="0.55000000000000004">
      <c r="A156" s="11" t="s">
        <v>31</v>
      </c>
      <c r="B156" s="1">
        <v>0.81225239635623614</v>
      </c>
      <c r="C156" s="1">
        <v>0.89502507092797345</v>
      </c>
      <c r="D156" s="1">
        <v>0.64171294878145269</v>
      </c>
      <c r="E156" s="1">
        <v>0.81225239635623314</v>
      </c>
      <c r="F156" s="1">
        <v>0.87055056329612457</v>
      </c>
      <c r="G156">
        <v>0.46329403094518562</v>
      </c>
      <c r="H156">
        <v>0.60709744219752249</v>
      </c>
      <c r="I156">
        <v>0.68777090906987226</v>
      </c>
      <c r="J156">
        <v>0.50697973989501444</v>
      </c>
      <c r="K156">
        <v>0.69965949975840169</v>
      </c>
      <c r="L156">
        <v>5.2412199503728052E-2</v>
      </c>
    </row>
    <row r="158" spans="1:18" x14ac:dyDescent="0.55000000000000004">
      <c r="K158" t="s">
        <v>11</v>
      </c>
      <c r="L158" t="s">
        <v>3</v>
      </c>
    </row>
    <row r="159" spans="1:18" x14ac:dyDescent="0.55000000000000004">
      <c r="A159" t="s">
        <v>14</v>
      </c>
      <c r="B159">
        <v>1</v>
      </c>
      <c r="C159">
        <v>1</v>
      </c>
      <c r="D159">
        <v>1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</row>
    <row r="160" spans="1:18" x14ac:dyDescent="0.55000000000000004">
      <c r="A160" t="s">
        <v>16</v>
      </c>
      <c r="B160">
        <v>1.1892071150027217</v>
      </c>
      <c r="C160">
        <v>1.0281138266560677</v>
      </c>
      <c r="D160">
        <v>1.0497166836230665</v>
      </c>
      <c r="E160" s="12">
        <v>4.0000000000000222</v>
      </c>
      <c r="F160">
        <v>1.7776853623331341</v>
      </c>
      <c r="G160">
        <v>2.7132086548953516</v>
      </c>
      <c r="H160">
        <v>2.770218936221847</v>
      </c>
      <c r="I160">
        <v>1.6358041171155542</v>
      </c>
      <c r="J160">
        <v>1.4142135623730938</v>
      </c>
      <c r="K160">
        <v>1.9531298064689839</v>
      </c>
      <c r="L160">
        <v>0.33566531916271974</v>
      </c>
    </row>
    <row r="161" spans="1:12" x14ac:dyDescent="0.55000000000000004">
      <c r="K161" t="s">
        <v>10</v>
      </c>
      <c r="L161" t="s">
        <v>3</v>
      </c>
    </row>
    <row r="162" spans="1:12" x14ac:dyDescent="0.55000000000000004">
      <c r="A162" t="s">
        <v>14</v>
      </c>
      <c r="B162">
        <v>1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</row>
    <row r="163" spans="1:12" x14ac:dyDescent="0.55000000000000004">
      <c r="A163" t="s">
        <v>16</v>
      </c>
      <c r="B163">
        <v>1.2226402776920666</v>
      </c>
      <c r="C163">
        <v>1.3566043274476745</v>
      </c>
      <c r="D163" s="12">
        <v>1.0000000000000013</v>
      </c>
      <c r="E163">
        <v>1.8921152934511878</v>
      </c>
      <c r="F163">
        <v>1.3755418181397436</v>
      </c>
      <c r="G163">
        <v>1.7900501418559469</v>
      </c>
      <c r="H163">
        <v>2.0994333672461369</v>
      </c>
      <c r="I163">
        <v>1.8921152934511927</v>
      </c>
      <c r="J163">
        <v>1.3013418554419343</v>
      </c>
      <c r="K163">
        <v>1.5477602638584316</v>
      </c>
      <c r="L163">
        <v>0.12543670935849818</v>
      </c>
    </row>
    <row r="165" spans="1:12" x14ac:dyDescent="0.55000000000000004">
      <c r="A165" s="13" t="s">
        <v>57</v>
      </c>
    </row>
    <row r="166" spans="1:12" x14ac:dyDescent="0.55000000000000004">
      <c r="B166" t="s">
        <v>6</v>
      </c>
      <c r="C166" t="s">
        <v>7</v>
      </c>
      <c r="D166" t="s">
        <v>8</v>
      </c>
      <c r="E166" t="s">
        <v>68</v>
      </c>
      <c r="F166" t="s">
        <v>9</v>
      </c>
    </row>
    <row r="167" spans="1:12" x14ac:dyDescent="0.55000000000000004">
      <c r="A167" t="s">
        <v>47</v>
      </c>
      <c r="B167">
        <v>1</v>
      </c>
      <c r="C167">
        <v>1</v>
      </c>
      <c r="D167">
        <v>1</v>
      </c>
      <c r="E167">
        <v>1</v>
      </c>
      <c r="F167">
        <f>AVERAGE(B167:E167)</f>
        <v>1</v>
      </c>
    </row>
    <row r="168" spans="1:12" x14ac:dyDescent="0.55000000000000004">
      <c r="A168" t="s">
        <v>48</v>
      </c>
      <c r="B168">
        <v>1.1151320027774843</v>
      </c>
      <c r="C168">
        <v>0.84749297243015964</v>
      </c>
      <c r="D168">
        <v>1.1006781947643545</v>
      </c>
      <c r="E168">
        <v>1.0075110240884941</v>
      </c>
      <c r="F168">
        <f>AVERAGE(B168:E168)</f>
        <v>1.0177035485151231</v>
      </c>
    </row>
    <row r="169" spans="1:12" x14ac:dyDescent="0.55000000000000004">
      <c r="A169" t="s">
        <v>50</v>
      </c>
      <c r="B169">
        <v>1.8125147852392416</v>
      </c>
      <c r="C169">
        <v>1.6722029141449113</v>
      </c>
      <c r="D169">
        <v>1.4312752382879146</v>
      </c>
      <c r="E169">
        <v>1.3680495499214653</v>
      </c>
      <c r="F169">
        <f>AVERAGE(B169:E169)</f>
        <v>1.5710106218983833</v>
      </c>
      <c r="G169" s="6"/>
    </row>
    <row r="170" spans="1:12" x14ac:dyDescent="0.55000000000000004">
      <c r="A170" t="s">
        <v>49</v>
      </c>
      <c r="B170">
        <v>1.3757787379052309</v>
      </c>
      <c r="C170">
        <v>0.97923653722580495</v>
      </c>
      <c r="D170">
        <v>1.1678650063582123</v>
      </c>
      <c r="E170">
        <v>1.2750484495172627</v>
      </c>
      <c r="F170">
        <f>AVERAGE(B170:E170)</f>
        <v>1.1994821827516278</v>
      </c>
    </row>
    <row r="171" spans="1:12" x14ac:dyDescent="0.55000000000000004">
      <c r="C171" s="6"/>
      <c r="D171" s="8"/>
      <c r="E171" s="8"/>
      <c r="F171" s="9"/>
      <c r="G17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S9 Table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kwv20-user</dc:creator>
  <cp:lastModifiedBy>kwv20-user</cp:lastModifiedBy>
  <cp:lastPrinted>2022-01-17T15:46:50Z</cp:lastPrinted>
  <dcterms:created xsi:type="dcterms:W3CDTF">2020-07-20T14:32:22Z</dcterms:created>
  <dcterms:modified xsi:type="dcterms:W3CDTF">2022-05-06T13:54:02Z</dcterms:modified>
</cp:coreProperties>
</file>