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iamauriello/Dropbox/PilY paper/Figures and results/SUBMISSION 3/FINAL/"/>
    </mc:Choice>
  </mc:AlternateContent>
  <xr:revisionPtr revIDLastSave="0" documentId="13_ncr:1_{AB38CA3C-31BE-9C48-B004-1D5F171963E2}" xr6:coauthVersionLast="43" xr6:coauthVersionMax="43" xr10:uidLastSave="{00000000-0000-0000-0000-000000000000}"/>
  <bookViews>
    <workbookView xWindow="0" yWindow="500" windowWidth="28800" windowHeight="16240" activeTab="5" xr2:uid="{00000000-000D-0000-FFFF-FFFF00000000}"/>
  </bookViews>
  <sheets>
    <sheet name="Export Summary" sheetId="1" r:id="rId1"/>
    <sheet name="TB DepsW" sheetId="2" r:id="rId2"/>
    <sheet name="qRT-PCR" sheetId="3" r:id="rId3"/>
    <sheet name="Swarm pilY1 mutants" sheetId="4" r:id="rId4"/>
    <sheet name="Dot blot" sheetId="5" r:id="rId5"/>
    <sheet name="TB pilY1 mutants" sheetId="6" r:id="rId6"/>
  </sheets>
  <calcPr calcId="191029" iterateCount="1" concurrentCalc="0"/>
  <fileRecoveryPr dataExtract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" i="6" l="1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E3" i="5"/>
  <c r="D3" i="5"/>
  <c r="E2" i="5"/>
  <c r="D2" i="5"/>
  <c r="G10" i="4"/>
  <c r="G9" i="4"/>
  <c r="G8" i="4"/>
  <c r="G7" i="4"/>
  <c r="G6" i="4"/>
  <c r="G5" i="4"/>
  <c r="G4" i="4"/>
  <c r="G3" i="4"/>
  <c r="G2" i="4"/>
  <c r="L5" i="2"/>
  <c r="K5" i="2"/>
  <c r="J5" i="2"/>
  <c r="I5" i="2"/>
  <c r="H5" i="2"/>
  <c r="G5" i="2"/>
  <c r="F5" i="2"/>
  <c r="E5" i="2"/>
  <c r="D5" i="2"/>
  <c r="C5" i="2"/>
  <c r="B5" i="2"/>
  <c r="L4" i="2"/>
  <c r="K4" i="2"/>
  <c r="J4" i="2"/>
  <c r="I4" i="2"/>
  <c r="H4" i="2"/>
  <c r="G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<sst xmlns="http://schemas.openxmlformats.org/spreadsheetml/2006/main" count="114" uniqueCount="70">
  <si>
    <t>Numbers Sheet Name</t>
  </si>
  <si>
    <t>Numbers Table Name</t>
  </si>
  <si>
    <t>Excel Worksheet Name</t>
  </si>
  <si>
    <t>TB DepsW</t>
  </si>
  <si>
    <t>Table 1</t>
  </si>
  <si>
    <t>strains</t>
  </si>
  <si>
    <t>wt</t>
  </si>
  <si>
    <t>ΔepsW</t>
  </si>
  <si>
    <t>ΔepsW hsfA*1</t>
  </si>
  <si>
    <t>ΔepsW hsfB*1</t>
  </si>
  <si>
    <t>ΔepsW hsfB*2</t>
  </si>
  <si>
    <t>ΔepsW ΔhsfA</t>
  </si>
  <si>
    <t>ΔepsW ΔhsfB</t>
  </si>
  <si>
    <t>ΔepsW pilY1*</t>
  </si>
  <si>
    <t>ΔepsW pilW*</t>
  </si>
  <si>
    <t>ΔepsW ΔpilY1</t>
  </si>
  <si>
    <t>ΔepsW ΔpilW</t>
  </si>
  <si>
    <t>average</t>
  </si>
  <si>
    <t>SD</t>
  </si>
  <si>
    <t>qRT-PCR</t>
  </si>
  <si>
    <t>gene</t>
  </si>
  <si>
    <t>condition</t>
  </si>
  <si>
    <t>expression</t>
  </si>
  <si>
    <t>sd</t>
  </si>
  <si>
    <t>Target</t>
  </si>
  <si>
    <t>Sample</t>
  </si>
  <si>
    <t>Control</t>
  </si>
  <si>
    <t>Expression</t>
  </si>
  <si>
    <t>Expression SEM</t>
  </si>
  <si>
    <t>Corrected Expression SEM</t>
  </si>
  <si>
    <t>Mean Cq</t>
  </si>
  <si>
    <t>pilY1.1</t>
  </si>
  <si>
    <t>PilY1.1</t>
  </si>
  <si>
    <t>ΔhsfA</t>
  </si>
  <si>
    <t>pilY1.2</t>
  </si>
  <si>
    <t>WT</t>
  </si>
  <si>
    <t>C</t>
  </si>
  <si>
    <t>pilY1.3</t>
  </si>
  <si>
    <t>PilY1.2</t>
  </si>
  <si>
    <t>hsfA</t>
  </si>
  <si>
    <t>PilY1.3</t>
  </si>
  <si>
    <t>Swarm pilY1 mutants</t>
  </si>
  <si>
    <t xml:space="preserve">initial size </t>
  </si>
  <si>
    <t>Replicate 1</t>
  </si>
  <si>
    <t>Replicate 2</t>
  </si>
  <si>
    <t>Replicate 3</t>
  </si>
  <si>
    <t>Spreading 48H (total)</t>
  </si>
  <si>
    <t>spreading diameter</t>
  </si>
  <si>
    <t/>
  </si>
  <si>
    <t>ΔpilY1.1</t>
  </si>
  <si>
    <t>ΔpilY1.2</t>
  </si>
  <si>
    <t>ΔpilY1.3</t>
  </si>
  <si>
    <t>ΔpilY1.1 ΔpilY1.2</t>
  </si>
  <si>
    <t>ΔpilY1.2 ΔpilY1.3</t>
  </si>
  <si>
    <t>ΔpilY1.1 ΔpilY1.3</t>
  </si>
  <si>
    <t>ΔpilY1.1 ΔpilY1.2 ΔpilY1.3</t>
  </si>
  <si>
    <t>Dot blot</t>
  </si>
  <si>
    <t>replicate 1</t>
  </si>
  <si>
    <t>replicate 2</t>
  </si>
  <si>
    <t>averagge</t>
  </si>
  <si>
    <t>TB pilY1 mutants</t>
  </si>
  <si>
    <t>samples</t>
  </si>
  <si>
    <t>EPS</t>
  </si>
  <si>
    <t>pilA</t>
  </si>
  <si>
    <t xml:space="preserve">pilY1.1 pilY1.2 </t>
  </si>
  <si>
    <t>pilY1.1 pilY1.3</t>
  </si>
  <si>
    <t>pilY1.2 pilY1.3</t>
  </si>
  <si>
    <t>pilY1.1 pilY1.2 pilY1.3</t>
  </si>
  <si>
    <t>take duplicate</t>
  </si>
  <si>
    <t>ΔpilA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</si>
</sst>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.00000;&quot;-&quot;###0.00000"/>
    <numFmt numFmtId="165" formatCode="###0;&quot;-&quot;###0"/>
    <numFmt numFmtId="166" formatCode="###0.00;&quot;-&quot;###0.00"/>
  </numFmts>
  <fonts count="10" x14ac:knownFonts="1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u/>
      <sz val="12"/>
      <color indexed="11"/>
      <name val="Calibri"/>
    </font>
    <font>
      <b/>
      <sz val="11"/>
      <color indexed="8"/>
      <name val="Calibri"/>
    </font>
    <font>
      <b/>
      <i/>
      <sz val="12"/>
      <color indexed="8"/>
      <name val="Calibri"/>
    </font>
    <font>
      <b/>
      <i/>
      <sz val="11"/>
      <color indexed="8"/>
      <name val="Calibri"/>
    </font>
    <font>
      <sz val="9"/>
      <color indexed="8"/>
      <name val="Microsoft Sans Serif"/>
    </font>
    <font>
      <sz val="8"/>
      <color indexed="8"/>
      <name val="Microsoft Sans Serif"/>
    </font>
    <font>
      <sz val="9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2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26"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49" fontId="4" fillId="0" borderId="1" xfId="0" applyNumberFormat="1" applyFont="1" applyBorder="1" applyAlignment="1"/>
    <xf numFmtId="49" fontId="5" fillId="0" borderId="1" xfId="0" applyNumberFormat="1" applyFont="1" applyBorder="1" applyAlignment="1"/>
    <xf numFmtId="49" fontId="6" fillId="0" borderId="1" xfId="0" applyNumberFormat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/>
    <xf numFmtId="49" fontId="0" fillId="0" borderId="1" xfId="0" applyNumberFormat="1" applyFont="1" applyBorder="1" applyAlignment="1"/>
    <xf numFmtId="49" fontId="0" fillId="4" borderId="1" xfId="0" applyNumberFormat="1" applyFont="1" applyFill="1" applyBorder="1" applyAlignment="1"/>
    <xf numFmtId="0" fontId="0" fillId="4" borderId="1" xfId="0" applyFont="1" applyFill="1" applyBorder="1" applyAlignment="1"/>
    <xf numFmtId="49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/>
    <xf numFmtId="49" fontId="7" fillId="4" borderId="1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vertical="center"/>
    </xf>
    <xf numFmtId="166" fontId="8" fillId="4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/>
    <xf numFmtId="166" fontId="7" fillId="4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AAAAAA"/>
      <rgbColor rgb="FFFFFFFF"/>
      <rgbColor rgb="FFD8D8D8"/>
      <rgbColor rgb="FF59595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8"/>
  <sheetViews>
    <sheetView topLeftCell="A4" workbookViewId="0">
      <selection activeCell="B3" sqref="B3"/>
    </sheetView>
  </sheetViews>
  <sheetFormatPr baseColWidth="10" defaultRowHeight="16" x14ac:dyDescent="0.2"/>
  <sheetData>
    <row r="3" spans="2:4" x14ac:dyDescent="0.2">
      <c r="B3" s="1"/>
    </row>
    <row r="7" spans="2:4" ht="19" x14ac:dyDescent="0.25">
      <c r="B7" s="2" t="s">
        <v>0</v>
      </c>
      <c r="C7" s="2" t="s">
        <v>1</v>
      </c>
      <c r="D7" s="2" t="s">
        <v>2</v>
      </c>
    </row>
    <row r="9" spans="2:4" x14ac:dyDescent="0.2">
      <c r="B9" s="3" t="s">
        <v>3</v>
      </c>
      <c r="C9" s="3"/>
      <c r="D9" s="3"/>
    </row>
    <row r="10" spans="2:4" x14ac:dyDescent="0.2">
      <c r="B10" s="4"/>
      <c r="C10" s="4" t="s">
        <v>4</v>
      </c>
      <c r="D10" s="5" t="s">
        <v>3</v>
      </c>
    </row>
    <row r="11" spans="2:4" x14ac:dyDescent="0.2">
      <c r="B11" s="3" t="s">
        <v>19</v>
      </c>
      <c r="C11" s="3"/>
      <c r="D11" s="3"/>
    </row>
    <row r="12" spans="2:4" x14ac:dyDescent="0.2">
      <c r="B12" s="4"/>
      <c r="C12" s="4" t="s">
        <v>4</v>
      </c>
      <c r="D12" s="5" t="s">
        <v>19</v>
      </c>
    </row>
    <row r="13" spans="2:4" x14ac:dyDescent="0.2">
      <c r="B13" s="3" t="s">
        <v>41</v>
      </c>
      <c r="C13" s="3"/>
      <c r="D13" s="3"/>
    </row>
    <row r="14" spans="2:4" x14ac:dyDescent="0.2">
      <c r="B14" s="4"/>
      <c r="C14" s="4" t="s">
        <v>4</v>
      </c>
      <c r="D14" s="5" t="s">
        <v>41</v>
      </c>
    </row>
    <row r="15" spans="2:4" x14ac:dyDescent="0.2">
      <c r="B15" s="3" t="s">
        <v>56</v>
      </c>
      <c r="C15" s="3"/>
      <c r="D15" s="3"/>
    </row>
    <row r="16" spans="2:4" x14ac:dyDescent="0.2">
      <c r="B16" s="4"/>
      <c r="C16" s="4" t="s">
        <v>4</v>
      </c>
      <c r="D16" s="5" t="s">
        <v>56</v>
      </c>
    </row>
    <row r="17" spans="2:4" x14ac:dyDescent="0.2">
      <c r="B17" s="3" t="s">
        <v>60</v>
      </c>
      <c r="C17" s="3"/>
      <c r="D17" s="3"/>
    </row>
    <row r="18" spans="2:4" x14ac:dyDescent="0.2">
      <c r="B18" s="4"/>
      <c r="C18" s="4" t="s">
        <v>4</v>
      </c>
      <c r="D18" s="5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topLeftCell="A2" workbookViewId="0"/>
  </sheetViews>
  <sheetFormatPr baseColWidth="10" defaultRowHeight="16" x14ac:dyDescent="0.2"/>
  <sheetData>
    <row r="1" spans="1:12" x14ac:dyDescent="0.2">
      <c r="A1" s="6" t="s">
        <v>5</v>
      </c>
      <c r="B1" s="6" t="s">
        <v>6</v>
      </c>
      <c r="C1" s="7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8" t="s">
        <v>12</v>
      </c>
      <c r="I1" s="8" t="s">
        <v>13</v>
      </c>
      <c r="J1" s="8" t="s">
        <v>14</v>
      </c>
      <c r="K1" s="8" t="s">
        <v>15</v>
      </c>
      <c r="L1" s="8" t="s">
        <v>16</v>
      </c>
    </row>
    <row r="2" spans="1:12" ht="15" x14ac:dyDescent="0.2">
      <c r="A2" s="9"/>
      <c r="B2" s="10">
        <v>100</v>
      </c>
      <c r="C2" s="10">
        <v>10.3448275862069</v>
      </c>
      <c r="D2" s="10">
        <v>10.954066765719</v>
      </c>
      <c r="E2" s="10">
        <v>12.565445026178001</v>
      </c>
      <c r="F2" s="10">
        <v>12.0418848167539</v>
      </c>
      <c r="G2" s="10">
        <v>5.0980019965418704</v>
      </c>
      <c r="H2" s="10">
        <v>7.4509440945004304</v>
      </c>
      <c r="I2" s="10">
        <v>10.8808290155441</v>
      </c>
      <c r="J2" s="10">
        <v>12.1019108280254</v>
      </c>
      <c r="K2" s="10">
        <v>7.3239436619717901</v>
      </c>
      <c r="L2" s="10">
        <v>13.9918678053983</v>
      </c>
    </row>
    <row r="3" spans="1:12" ht="15" x14ac:dyDescent="0.2">
      <c r="A3" s="9"/>
      <c r="B3" s="10">
        <v>100</v>
      </c>
      <c r="C3" s="10">
        <v>8.2901554404145301</v>
      </c>
      <c r="D3" s="10">
        <v>6.6666514705685502</v>
      </c>
      <c r="E3" s="10">
        <v>13.612565445026201</v>
      </c>
      <c r="F3" s="10">
        <v>12.565445026178001</v>
      </c>
      <c r="G3" s="10">
        <v>8.6274151434797197</v>
      </c>
      <c r="H3" s="10">
        <v>6.2744730455211704</v>
      </c>
      <c r="I3" s="10">
        <v>13.089005235602</v>
      </c>
      <c r="J3" s="10">
        <v>14.136125654450201</v>
      </c>
      <c r="K3" s="10">
        <v>5.8823160291947199</v>
      </c>
      <c r="L3" s="10">
        <v>12.2806767163238</v>
      </c>
    </row>
    <row r="4" spans="1:12" ht="15" x14ac:dyDescent="0.2">
      <c r="A4" s="11" t="s">
        <v>17</v>
      </c>
      <c r="B4" s="10">
        <f t="shared" ref="B4:L4" si="0">AVERAGEA(B2:B3)</f>
        <v>100</v>
      </c>
      <c r="C4" s="10">
        <f t="shared" si="0"/>
        <v>9.3174915133107152</v>
      </c>
      <c r="D4" s="10">
        <f t="shared" si="0"/>
        <v>8.8103591181437757</v>
      </c>
      <c r="E4" s="10">
        <f t="shared" si="0"/>
        <v>13.089005235602102</v>
      </c>
      <c r="F4" s="10">
        <f t="shared" si="0"/>
        <v>12.30366492146595</v>
      </c>
      <c r="G4" s="10">
        <f t="shared" si="0"/>
        <v>6.8627085700107955</v>
      </c>
      <c r="H4" s="10">
        <f t="shared" si="0"/>
        <v>6.8627085700108008</v>
      </c>
      <c r="I4" s="10">
        <f t="shared" si="0"/>
        <v>11.98491712557305</v>
      </c>
      <c r="J4" s="10">
        <f t="shared" si="0"/>
        <v>13.1190182412378</v>
      </c>
      <c r="K4" s="10">
        <f t="shared" si="0"/>
        <v>6.603129845583255</v>
      </c>
      <c r="L4" s="10">
        <f t="shared" si="0"/>
        <v>13.13627226086105</v>
      </c>
    </row>
    <row r="5" spans="1:12" ht="15" x14ac:dyDescent="0.2">
      <c r="A5" s="11" t="s">
        <v>18</v>
      </c>
      <c r="B5" s="10">
        <f t="shared" ref="B5:L5" si="1">STDEVA(B2:B3)</f>
        <v>0</v>
      </c>
      <c r="C5" s="10">
        <f t="shared" si="1"/>
        <v>1.452872607404905</v>
      </c>
      <c r="D5" s="10">
        <f t="shared" si="1"/>
        <v>3.0316604289638005</v>
      </c>
      <c r="E5" s="10">
        <f t="shared" si="1"/>
        <v>0.74042594888646029</v>
      </c>
      <c r="F5" s="10">
        <f t="shared" si="1"/>
        <v>0.37021297444323076</v>
      </c>
      <c r="G5" s="10">
        <f t="shared" si="1"/>
        <v>2.4956719698087015</v>
      </c>
      <c r="H5" s="10">
        <f t="shared" si="1"/>
        <v>0.83189065660288564</v>
      </c>
      <c r="I5" s="10">
        <f t="shared" si="1"/>
        <v>1.5614163792578195</v>
      </c>
      <c r="J5" s="10">
        <f t="shared" si="1"/>
        <v>1.4384070981551926</v>
      </c>
      <c r="K5" s="10">
        <f t="shared" si="1"/>
        <v>1.0193846750825735</v>
      </c>
      <c r="L5" s="10">
        <f t="shared" si="1"/>
        <v>1.2099948229905726</v>
      </c>
    </row>
    <row r="6" spans="1:12" ht="15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15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5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5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5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5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5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5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15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15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5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5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1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ht="1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1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1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1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1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9"/>
  <sheetViews>
    <sheetView workbookViewId="0"/>
  </sheetViews>
  <sheetFormatPr baseColWidth="10" defaultRowHeight="16" x14ac:dyDescent="0.2"/>
  <sheetData>
    <row r="1" spans="1:43" ht="39" x14ac:dyDescent="0.2">
      <c r="A1" s="12" t="s">
        <v>20</v>
      </c>
      <c r="B1" s="12" t="s">
        <v>21</v>
      </c>
      <c r="C1" s="12" t="s">
        <v>22</v>
      </c>
      <c r="D1" s="12" t="s">
        <v>23</v>
      </c>
      <c r="E1" s="13"/>
      <c r="F1" s="14" t="s">
        <v>24</v>
      </c>
      <c r="G1" s="14" t="s">
        <v>25</v>
      </c>
      <c r="H1" s="14" t="s">
        <v>26</v>
      </c>
      <c r="I1" s="14" t="s">
        <v>27</v>
      </c>
      <c r="J1" s="14" t="s">
        <v>28</v>
      </c>
      <c r="K1" s="14" t="s">
        <v>29</v>
      </c>
      <c r="L1" s="14" t="s">
        <v>30</v>
      </c>
      <c r="M1" s="14" t="s">
        <v>23</v>
      </c>
      <c r="N1" s="13"/>
      <c r="O1" s="13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43" ht="15" x14ac:dyDescent="0.2">
      <c r="A2" s="12" t="s">
        <v>31</v>
      </c>
      <c r="B2" s="12" t="s">
        <v>6</v>
      </c>
      <c r="C2" s="16">
        <v>1</v>
      </c>
      <c r="D2" s="16">
        <v>0.14020643999999999</v>
      </c>
      <c r="E2" s="13"/>
      <c r="F2" s="17" t="s">
        <v>32</v>
      </c>
      <c r="G2" s="17" t="s">
        <v>33</v>
      </c>
      <c r="H2" s="17"/>
      <c r="I2" s="18">
        <v>0.47221916903663802</v>
      </c>
      <c r="J2" s="18">
        <v>-1.08247148806714</v>
      </c>
      <c r="K2" s="18">
        <v>5.9294682440502497E-2</v>
      </c>
      <c r="L2" s="18">
        <v>5.9366622046280501E-2</v>
      </c>
      <c r="M2" s="18">
        <v>2.4206952739932799E-2</v>
      </c>
      <c r="N2" s="13"/>
      <c r="O2" s="13"/>
      <c r="P2" s="13"/>
      <c r="Q2" s="13"/>
      <c r="R2" s="13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20"/>
      <c r="AO2" s="21"/>
      <c r="AP2" s="19"/>
      <c r="AQ2" s="19"/>
    </row>
    <row r="3" spans="1:43" ht="15" x14ac:dyDescent="0.2">
      <c r="A3" s="12" t="s">
        <v>34</v>
      </c>
      <c r="B3" s="12" t="s">
        <v>6</v>
      </c>
      <c r="C3" s="16">
        <v>1</v>
      </c>
      <c r="D3" s="16">
        <v>9.7817376999999997E-2</v>
      </c>
      <c r="E3" s="13"/>
      <c r="F3" s="22"/>
      <c r="G3" s="17" t="s">
        <v>35</v>
      </c>
      <c r="H3" s="17" t="s">
        <v>36</v>
      </c>
      <c r="I3" s="18">
        <v>1</v>
      </c>
      <c r="J3" s="18">
        <v>0.13578255938613701</v>
      </c>
      <c r="K3" s="18">
        <v>0.13578255938613701</v>
      </c>
      <c r="L3" s="23">
        <v>30.210945837449501</v>
      </c>
      <c r="M3" s="18">
        <v>9.5901408480469297E-2</v>
      </c>
      <c r="N3" s="13"/>
      <c r="O3" s="13"/>
      <c r="P3" s="13"/>
      <c r="Q3" s="19"/>
      <c r="R3" s="19"/>
      <c r="S3" s="19"/>
      <c r="T3" s="20"/>
      <c r="U3" s="21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20"/>
      <c r="AN3" s="21"/>
      <c r="AO3" s="19"/>
      <c r="AP3" s="19"/>
      <c r="AQ3" s="13"/>
    </row>
    <row r="4" spans="1:43" ht="15" x14ac:dyDescent="0.2">
      <c r="A4" s="12" t="s">
        <v>37</v>
      </c>
      <c r="B4" s="12" t="s">
        <v>6</v>
      </c>
      <c r="C4" s="16">
        <v>1</v>
      </c>
      <c r="D4" s="16">
        <v>0.38004347700000002</v>
      </c>
      <c r="E4" s="13"/>
      <c r="F4" s="17" t="s">
        <v>38</v>
      </c>
      <c r="G4" s="17" t="s">
        <v>33</v>
      </c>
      <c r="H4" s="17"/>
      <c r="I4" s="18">
        <v>0.95101978769167606</v>
      </c>
      <c r="J4" s="18">
        <v>0.20427418098464301</v>
      </c>
      <c r="K4" s="18">
        <v>0.20427422984062801</v>
      </c>
      <c r="L4" s="23">
        <v>33.087799757450199</v>
      </c>
      <c r="M4" s="18">
        <v>0.13469982839287301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43" ht="15" x14ac:dyDescent="0.2">
      <c r="A5" s="12" t="s">
        <v>31</v>
      </c>
      <c r="B5" s="12" t="s">
        <v>39</v>
      </c>
      <c r="C5" s="16">
        <v>0.43843737199999999</v>
      </c>
      <c r="D5" s="16">
        <v>7.7084626000000003E-2</v>
      </c>
      <c r="E5" s="13"/>
      <c r="F5" s="22"/>
      <c r="G5" s="17" t="s">
        <v>35</v>
      </c>
      <c r="H5" s="17" t="s">
        <v>36</v>
      </c>
      <c r="I5" s="18">
        <v>1</v>
      </c>
      <c r="J5" s="18">
        <v>0.222838166331119</v>
      </c>
      <c r="K5" s="18">
        <v>0.222838166331119</v>
      </c>
      <c r="L5" s="23">
        <v>33.123502768623197</v>
      </c>
      <c r="M5" s="18">
        <v>9.7817376509626602E-2</v>
      </c>
      <c r="N5" s="13"/>
      <c r="O5" s="13"/>
      <c r="P5" s="13"/>
      <c r="Q5" s="19"/>
      <c r="R5" s="19"/>
      <c r="S5" s="19"/>
      <c r="T5" s="20"/>
      <c r="U5" s="21"/>
      <c r="V5" s="19"/>
      <c r="W5" s="19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3" ht="15" x14ac:dyDescent="0.2">
      <c r="A6" s="12" t="s">
        <v>34</v>
      </c>
      <c r="B6" s="12" t="s">
        <v>39</v>
      </c>
      <c r="C6" s="16">
        <v>0.95101978799999998</v>
      </c>
      <c r="D6" s="16">
        <v>0.13469982799999999</v>
      </c>
      <c r="E6" s="13"/>
      <c r="F6" s="17" t="s">
        <v>40</v>
      </c>
      <c r="G6" s="17" t="s">
        <v>33</v>
      </c>
      <c r="H6" s="17"/>
      <c r="I6" s="18">
        <v>6.3851649692805097</v>
      </c>
      <c r="J6" s="18">
        <v>1.79270426386352</v>
      </c>
      <c r="K6" s="18">
        <v>1.7949181767682401</v>
      </c>
      <c r="L6" s="23">
        <v>21.161663647818902</v>
      </c>
      <c r="M6" s="18">
        <v>0.29754501446364001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43" ht="15" x14ac:dyDescent="0.2">
      <c r="A7" s="12" t="s">
        <v>37</v>
      </c>
      <c r="B7" s="12" t="s">
        <v>39</v>
      </c>
      <c r="C7" s="16">
        <v>6.3851649689999999</v>
      </c>
      <c r="D7" s="16">
        <v>0.297545014</v>
      </c>
      <c r="E7" s="13"/>
      <c r="F7" s="22"/>
      <c r="G7" s="17" t="s">
        <v>35</v>
      </c>
      <c r="H7" s="17" t="s">
        <v>36</v>
      </c>
      <c r="I7" s="18">
        <v>1</v>
      </c>
      <c r="J7" s="18">
        <v>0.38957656355062698</v>
      </c>
      <c r="K7" s="18">
        <v>0.38957656355062698</v>
      </c>
      <c r="L7" s="23">
        <v>23.998822039560199</v>
      </c>
      <c r="M7" s="18">
        <v>0.380043476764655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</row>
    <row r="8" spans="1:43" ht="15" x14ac:dyDescent="0.2">
      <c r="A8" s="13"/>
      <c r="B8" s="13"/>
      <c r="C8" s="13"/>
      <c r="D8" s="13"/>
      <c r="E8" s="13"/>
      <c r="F8" s="13"/>
      <c r="G8" s="17"/>
      <c r="H8" s="22"/>
      <c r="I8" s="22"/>
      <c r="J8" s="22"/>
      <c r="K8" s="22"/>
      <c r="L8" s="22"/>
      <c r="M8" s="22"/>
      <c r="N8" s="22"/>
      <c r="O8" s="22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43" ht="15" x14ac:dyDescent="0.2">
      <c r="A9" s="13"/>
      <c r="B9" s="13"/>
      <c r="C9" s="13"/>
      <c r="D9" s="13"/>
      <c r="E9" s="13"/>
      <c r="F9" s="13"/>
      <c r="G9" s="22"/>
      <c r="H9" s="22"/>
      <c r="I9" s="22"/>
      <c r="J9" s="22"/>
      <c r="K9" s="22"/>
      <c r="L9" s="22"/>
      <c r="M9" s="22"/>
      <c r="N9" s="22"/>
      <c r="O9" s="22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43" ht="15" x14ac:dyDescent="0.2">
      <c r="A10" s="13"/>
      <c r="B10" s="13"/>
      <c r="C10" s="13"/>
      <c r="D10" s="13"/>
      <c r="E10" s="13"/>
      <c r="F10" s="13"/>
      <c r="G10" s="24"/>
      <c r="H10" s="24"/>
      <c r="I10" s="24"/>
      <c r="J10" s="24"/>
      <c r="K10" s="24"/>
      <c r="L10" s="24"/>
      <c r="M10" s="24"/>
      <c r="N10" s="24"/>
      <c r="O10" s="24"/>
      <c r="P10" s="13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20"/>
      <c r="AM10" s="21"/>
      <c r="AN10" s="19"/>
      <c r="AO10" s="19"/>
      <c r="AP10" s="13"/>
      <c r="AQ10" s="13"/>
    </row>
    <row r="11" spans="1:43" ht="15" x14ac:dyDescent="0.2">
      <c r="A11" s="13"/>
      <c r="B11" s="13"/>
      <c r="C11" s="13"/>
      <c r="D11" s="13"/>
      <c r="E11" s="13"/>
      <c r="F11" s="13"/>
      <c r="G11" s="22"/>
      <c r="H11" s="17"/>
      <c r="I11" s="17"/>
      <c r="J11" s="17"/>
      <c r="K11" s="18"/>
      <c r="L11" s="18"/>
      <c r="M11" s="18"/>
      <c r="N11" s="18"/>
      <c r="O11" s="18"/>
      <c r="P11" s="13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20"/>
      <c r="AM11" s="21"/>
      <c r="AN11" s="19"/>
      <c r="AO11" s="19"/>
      <c r="AP11" s="13"/>
      <c r="AQ11" s="13"/>
    </row>
    <row r="12" spans="1:43" ht="15" x14ac:dyDescent="0.2">
      <c r="A12" s="13"/>
      <c r="B12" s="13"/>
      <c r="C12" s="13"/>
      <c r="D12" s="13"/>
      <c r="E12" s="13"/>
      <c r="F12" s="13"/>
      <c r="G12" s="22"/>
      <c r="H12" s="22"/>
      <c r="I12" s="17"/>
      <c r="J12" s="17"/>
      <c r="K12" s="18"/>
      <c r="L12" s="18"/>
      <c r="M12" s="18"/>
      <c r="N12" s="18"/>
      <c r="O12" s="18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</row>
    <row r="13" spans="1:43" ht="15" x14ac:dyDescent="0.2">
      <c r="A13" s="13"/>
      <c r="B13" s="13"/>
      <c r="C13" s="13"/>
      <c r="D13" s="13"/>
      <c r="E13" s="13"/>
      <c r="F13" s="13"/>
      <c r="G13" s="22"/>
      <c r="H13" s="17"/>
      <c r="I13" s="17"/>
      <c r="J13" s="17"/>
      <c r="K13" s="18"/>
      <c r="L13" s="18"/>
      <c r="M13" s="18"/>
      <c r="N13" s="18"/>
      <c r="O13" s="18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</row>
    <row r="14" spans="1:43" ht="15" x14ac:dyDescent="0.2">
      <c r="A14" s="13"/>
      <c r="B14" s="13"/>
      <c r="C14" s="13"/>
      <c r="D14" s="13"/>
      <c r="E14" s="13"/>
      <c r="F14" s="13"/>
      <c r="G14" s="22"/>
      <c r="H14" s="22"/>
      <c r="I14" s="17"/>
      <c r="J14" s="17"/>
      <c r="K14" s="18"/>
      <c r="L14" s="18"/>
      <c r="M14" s="18"/>
      <c r="N14" s="18"/>
      <c r="O14" s="18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</row>
    <row r="15" spans="1:43" ht="15" x14ac:dyDescent="0.2">
      <c r="A15" s="13"/>
      <c r="B15" s="13"/>
      <c r="C15" s="13"/>
      <c r="D15" s="13"/>
      <c r="E15" s="13"/>
      <c r="F15" s="13"/>
      <c r="G15" s="22"/>
      <c r="H15" s="17"/>
      <c r="I15" s="17"/>
      <c r="J15" s="17"/>
      <c r="K15" s="18"/>
      <c r="L15" s="18"/>
      <c r="M15" s="18"/>
      <c r="N15" s="18"/>
      <c r="O15" s="18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</row>
    <row r="16" spans="1:43" ht="15" x14ac:dyDescent="0.2">
      <c r="A16" s="13"/>
      <c r="B16" s="13"/>
      <c r="C16" s="13"/>
      <c r="D16" s="13"/>
      <c r="E16" s="13"/>
      <c r="F16" s="13"/>
      <c r="G16" s="22"/>
      <c r="H16" s="22"/>
      <c r="I16" s="17"/>
      <c r="J16" s="17"/>
      <c r="K16" s="18"/>
      <c r="L16" s="18"/>
      <c r="M16" s="18"/>
      <c r="N16" s="18"/>
      <c r="O16" s="18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</row>
    <row r="17" spans="1:43" ht="15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</row>
    <row r="18" spans="1:43" ht="15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</row>
    <row r="19" spans="1:43" ht="15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</row>
    <row r="20" spans="1:43" ht="15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</row>
    <row r="21" spans="1:43" ht="15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</row>
    <row r="22" spans="1:43" ht="15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</row>
    <row r="23" spans="1:43" ht="15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</row>
    <row r="24" spans="1:43" ht="15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9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</row>
    <row r="25" spans="1:43" ht="15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9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</row>
    <row r="26" spans="1:43" ht="15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</row>
    <row r="27" spans="1:43" ht="15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</row>
    <row r="28" spans="1:43" ht="15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9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</row>
    <row r="29" spans="1:43" ht="15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9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workbookViewId="0"/>
  </sheetViews>
  <sheetFormatPr baseColWidth="10" defaultRowHeight="16" x14ac:dyDescent="0.2"/>
  <sheetData>
    <row r="1" spans="1:8" ht="15" x14ac:dyDescent="0.2">
      <c r="A1" s="25"/>
      <c r="B1" s="6" t="s">
        <v>42</v>
      </c>
      <c r="C1" s="6" t="s">
        <v>43</v>
      </c>
      <c r="D1" s="6" t="s">
        <v>44</v>
      </c>
      <c r="E1" s="6" t="s">
        <v>45</v>
      </c>
      <c r="F1" s="6" t="s">
        <v>46</v>
      </c>
      <c r="G1" s="6" t="s">
        <v>47</v>
      </c>
      <c r="H1" s="6" t="s">
        <v>23</v>
      </c>
    </row>
    <row r="2" spans="1:8" ht="15" x14ac:dyDescent="0.2">
      <c r="A2" s="6" t="s">
        <v>6</v>
      </c>
      <c r="B2" s="10">
        <v>6</v>
      </c>
      <c r="C2" s="10">
        <v>20</v>
      </c>
      <c r="D2" s="10">
        <v>22.5</v>
      </c>
      <c r="E2" s="10">
        <v>21</v>
      </c>
      <c r="F2" s="10">
        <v>21.1666666666667</v>
      </c>
      <c r="G2" s="10">
        <f t="shared" ref="G2:G10" si="0">F2-6</f>
        <v>15.1666666666667</v>
      </c>
      <c r="H2" s="10">
        <v>1.25830573921179</v>
      </c>
    </row>
    <row r="3" spans="1:8" ht="15" x14ac:dyDescent="0.2">
      <c r="A3" s="6" t="s">
        <v>48</v>
      </c>
      <c r="B3" s="10">
        <v>6</v>
      </c>
      <c r="C3" s="10">
        <v>8.7060702875399407</v>
      </c>
      <c r="D3" s="10">
        <v>7.6799345692475498</v>
      </c>
      <c r="E3" s="10">
        <v>7.0804597701149401</v>
      </c>
      <c r="F3" s="10">
        <v>7.8221548756341397</v>
      </c>
      <c r="G3" s="10">
        <f t="shared" si="0"/>
        <v>1.8221548756341397</v>
      </c>
      <c r="H3" s="10">
        <v>0.82208415034728199</v>
      </c>
    </row>
    <row r="4" spans="1:8" ht="15" x14ac:dyDescent="0.2">
      <c r="A4" s="6" t="s">
        <v>49</v>
      </c>
      <c r="B4" s="10">
        <v>6</v>
      </c>
      <c r="C4" s="10">
        <v>16.754716981132098</v>
      </c>
      <c r="D4" s="10">
        <v>17.617230098146099</v>
      </c>
      <c r="E4" s="10">
        <v>13.4636015325671</v>
      </c>
      <c r="F4" s="10">
        <v>15.945182870615101</v>
      </c>
      <c r="G4" s="10">
        <f t="shared" si="0"/>
        <v>9.9451828706151009</v>
      </c>
      <c r="H4" s="10">
        <v>2.1919549886497798</v>
      </c>
    </row>
    <row r="5" spans="1:8" ht="15" x14ac:dyDescent="0.2">
      <c r="A5" s="6" t="s">
        <v>50</v>
      </c>
      <c r="B5" s="10">
        <v>6</v>
      </c>
      <c r="C5" s="10">
        <v>21.962264150943401</v>
      </c>
      <c r="D5" s="10">
        <v>22.009269356597599</v>
      </c>
      <c r="E5" s="10">
        <v>20.839080459770098</v>
      </c>
      <c r="F5" s="10">
        <v>21.6035379891037</v>
      </c>
      <c r="G5" s="10">
        <f t="shared" si="0"/>
        <v>15.6035379891037</v>
      </c>
      <c r="H5" s="10">
        <v>0.66245668383356104</v>
      </c>
    </row>
    <row r="6" spans="1:8" ht="15" x14ac:dyDescent="0.2">
      <c r="A6" s="6" t="s">
        <v>51</v>
      </c>
      <c r="B6" s="10">
        <v>6</v>
      </c>
      <c r="C6" s="10">
        <v>20.754716981132098</v>
      </c>
      <c r="D6" s="10">
        <v>22.156488549618299</v>
      </c>
      <c r="E6" s="10">
        <v>22.153256704980802</v>
      </c>
      <c r="F6" s="10">
        <v>21.688154078577099</v>
      </c>
      <c r="G6" s="10">
        <f t="shared" si="0"/>
        <v>15.688154078577099</v>
      </c>
      <c r="H6" s="10">
        <v>0.80838185430516296</v>
      </c>
    </row>
    <row r="7" spans="1:8" ht="15" x14ac:dyDescent="0.2">
      <c r="A7" s="6" t="s">
        <v>52</v>
      </c>
      <c r="B7" s="10">
        <v>6</v>
      </c>
      <c r="C7" s="10">
        <v>16.981132075471699</v>
      </c>
      <c r="D7" s="10">
        <v>16.611232279171201</v>
      </c>
      <c r="E7" s="10">
        <v>16.065134099616898</v>
      </c>
      <c r="F7" s="10">
        <v>16.552499484753302</v>
      </c>
      <c r="G7" s="10">
        <f t="shared" si="0"/>
        <v>10.552499484753302</v>
      </c>
      <c r="H7" s="10">
        <v>0.46081474455321803</v>
      </c>
    </row>
    <row r="8" spans="1:8" ht="15" x14ac:dyDescent="0.2">
      <c r="A8" s="6" t="s">
        <v>53</v>
      </c>
      <c r="B8" s="10">
        <v>6</v>
      </c>
      <c r="C8" s="10">
        <v>22.037735849056599</v>
      </c>
      <c r="D8" s="10">
        <v>22.1074154852781</v>
      </c>
      <c r="E8" s="10">
        <v>19.1226053639847</v>
      </c>
      <c r="F8" s="10">
        <v>21.089252232773099</v>
      </c>
      <c r="G8" s="10">
        <f t="shared" si="0"/>
        <v>15.089252232773099</v>
      </c>
      <c r="H8" s="10">
        <v>1.7035224515140801</v>
      </c>
    </row>
    <row r="9" spans="1:8" ht="15" x14ac:dyDescent="0.2">
      <c r="A9" s="6" t="s">
        <v>54</v>
      </c>
      <c r="B9" s="10">
        <v>6</v>
      </c>
      <c r="C9" s="10">
        <v>9.0566037735849108</v>
      </c>
      <c r="D9" s="10">
        <v>8.3669574700109006</v>
      </c>
      <c r="E9" s="10">
        <v>7.2950191570881202</v>
      </c>
      <c r="F9" s="10">
        <v>8.2395268002279796</v>
      </c>
      <c r="G9" s="10">
        <f t="shared" si="0"/>
        <v>2.2395268002279796</v>
      </c>
      <c r="H9" s="10">
        <v>0.88767900840930303</v>
      </c>
    </row>
    <row r="10" spans="1:8" ht="15" x14ac:dyDescent="0.2">
      <c r="A10" s="6" t="s">
        <v>55</v>
      </c>
      <c r="B10" s="10">
        <v>6</v>
      </c>
      <c r="C10" s="10">
        <v>9.8415094339622602</v>
      </c>
      <c r="D10" s="10">
        <v>7.7290076335877904</v>
      </c>
      <c r="E10" s="10">
        <v>6.8927203065134099</v>
      </c>
      <c r="F10" s="10">
        <v>8.1544124580211506</v>
      </c>
      <c r="G10" s="10">
        <f t="shared" si="0"/>
        <v>2.1544124580211506</v>
      </c>
      <c r="H10" s="10">
        <v>1.51972572460577</v>
      </c>
    </row>
    <row r="11" spans="1:8" ht="15" x14ac:dyDescent="0.2">
      <c r="A11" s="9"/>
      <c r="B11" s="9"/>
      <c r="C11" s="9"/>
      <c r="D11" s="9"/>
      <c r="E11" s="9"/>
      <c r="F11" s="9"/>
      <c r="G11" s="9"/>
      <c r="H11" s="9"/>
    </row>
    <row r="12" spans="1:8" ht="15" x14ac:dyDescent="0.2">
      <c r="A12" s="9"/>
      <c r="B12" s="9"/>
      <c r="C12" s="9"/>
      <c r="D12" s="9"/>
      <c r="E12" s="9"/>
      <c r="F12" s="9"/>
      <c r="G12" s="9"/>
      <c r="H12" s="9"/>
    </row>
    <row r="13" spans="1:8" ht="15" x14ac:dyDescent="0.2">
      <c r="A13" s="9"/>
      <c r="B13" s="9"/>
      <c r="C13" s="9"/>
      <c r="D13" s="9"/>
      <c r="E13" s="9"/>
      <c r="F13" s="9"/>
      <c r="G13" s="9"/>
      <c r="H13" s="9"/>
    </row>
    <row r="14" spans="1:8" ht="15" x14ac:dyDescent="0.2">
      <c r="A14" s="9"/>
      <c r="B14" s="9"/>
      <c r="C14" s="9"/>
      <c r="D14" s="9"/>
      <c r="E14" s="9"/>
      <c r="F14" s="9"/>
      <c r="G14" s="9"/>
      <c r="H14" s="9"/>
    </row>
    <row r="15" spans="1:8" ht="15" x14ac:dyDescent="0.2">
      <c r="A15" s="9"/>
      <c r="B15" s="9"/>
      <c r="C15" s="9"/>
      <c r="D15" s="9"/>
      <c r="E15" s="9"/>
      <c r="F15" s="9"/>
      <c r="G15" s="9"/>
      <c r="H15" s="9"/>
    </row>
    <row r="16" spans="1:8" ht="15" x14ac:dyDescent="0.2">
      <c r="A16" s="9"/>
      <c r="B16" s="9"/>
      <c r="C16" s="9"/>
      <c r="D16" s="9"/>
      <c r="E16" s="9"/>
      <c r="F16" s="9"/>
      <c r="G16" s="9"/>
      <c r="H16" s="9"/>
    </row>
    <row r="17" spans="1:8" ht="15" x14ac:dyDescent="0.2">
      <c r="A17" s="9"/>
      <c r="B17" s="9"/>
      <c r="C17" s="9"/>
      <c r="D17" s="9"/>
      <c r="E17" s="9"/>
      <c r="F17" s="9"/>
      <c r="G17" s="9"/>
      <c r="H17" s="9"/>
    </row>
    <row r="18" spans="1:8" ht="15" x14ac:dyDescent="0.2">
      <c r="A18" s="9"/>
      <c r="B18" s="9"/>
      <c r="C18" s="9"/>
      <c r="D18" s="9"/>
      <c r="E18" s="9"/>
      <c r="F18" s="9"/>
      <c r="G18" s="9"/>
      <c r="H18" s="9"/>
    </row>
    <row r="19" spans="1:8" ht="15" x14ac:dyDescent="0.2">
      <c r="A19" s="9"/>
      <c r="B19" s="9"/>
      <c r="C19" s="9"/>
      <c r="D19" s="9"/>
      <c r="E19" s="9"/>
      <c r="F19" s="9"/>
      <c r="G19" s="9"/>
      <c r="H19" s="9"/>
    </row>
    <row r="20" spans="1:8" ht="15" x14ac:dyDescent="0.2">
      <c r="A20" s="9"/>
      <c r="B20" s="9"/>
      <c r="C20" s="9"/>
      <c r="D20" s="9"/>
      <c r="E20" s="9"/>
      <c r="F20" s="9"/>
      <c r="G20" s="9"/>
      <c r="H20" s="9"/>
    </row>
    <row r="21" spans="1:8" ht="15" x14ac:dyDescent="0.2">
      <c r="A21" s="9"/>
      <c r="B21" s="9"/>
      <c r="C21" s="9"/>
      <c r="D21" s="9"/>
      <c r="E21" s="9"/>
      <c r="F21" s="9"/>
      <c r="G21" s="9"/>
      <c r="H21" s="9"/>
    </row>
    <row r="22" spans="1:8" ht="15" x14ac:dyDescent="0.2">
      <c r="A22" s="9"/>
      <c r="B22" s="9"/>
      <c r="C22" s="9"/>
      <c r="D22" s="9"/>
      <c r="E22" s="9"/>
      <c r="F22" s="9"/>
      <c r="G22" s="9"/>
      <c r="H22" s="9"/>
    </row>
    <row r="23" spans="1:8" ht="15" x14ac:dyDescent="0.2">
      <c r="A23" s="9"/>
      <c r="B23" s="9"/>
      <c r="C23" s="9"/>
      <c r="D23" s="9"/>
      <c r="E23" s="9"/>
      <c r="F23" s="9"/>
      <c r="G23" s="9"/>
      <c r="H23" s="9"/>
    </row>
    <row r="24" spans="1:8" ht="15" x14ac:dyDescent="0.2">
      <c r="A24" s="9"/>
      <c r="B24" s="9"/>
      <c r="C24" s="9"/>
      <c r="D24" s="9"/>
      <c r="E24" s="9"/>
      <c r="F24" s="9"/>
      <c r="G24" s="9"/>
      <c r="H24" s="9"/>
    </row>
    <row r="25" spans="1:8" ht="15" x14ac:dyDescent="0.2">
      <c r="A25" s="9"/>
      <c r="B25" s="9"/>
      <c r="C25" s="9"/>
      <c r="D25" s="9"/>
      <c r="E25" s="9"/>
      <c r="F25" s="9"/>
      <c r="G25" s="9"/>
      <c r="H25" s="9"/>
    </row>
    <row r="26" spans="1:8" ht="15" x14ac:dyDescent="0.2">
      <c r="A26" s="9"/>
      <c r="B26" s="9"/>
      <c r="C26" s="9"/>
      <c r="D26" s="9"/>
      <c r="E26" s="9"/>
      <c r="F26" s="9"/>
      <c r="G26" s="9"/>
      <c r="H26" s="9"/>
    </row>
    <row r="27" spans="1:8" ht="15" x14ac:dyDescent="0.2">
      <c r="A27" s="9"/>
      <c r="B27" s="9"/>
      <c r="C27" s="9"/>
      <c r="D27" s="9"/>
      <c r="E27" s="9"/>
      <c r="F27" s="9"/>
      <c r="G27" s="9"/>
      <c r="H27" s="9"/>
    </row>
    <row r="28" spans="1:8" ht="15" x14ac:dyDescent="0.2">
      <c r="A28" s="9"/>
      <c r="B28" s="9"/>
      <c r="C28" s="9"/>
      <c r="D28" s="9"/>
      <c r="E28" s="9"/>
      <c r="F28" s="9"/>
      <c r="G28" s="9"/>
      <c r="H28" s="9"/>
    </row>
    <row r="29" spans="1:8" ht="15" x14ac:dyDescent="0.2">
      <c r="A29" s="9"/>
      <c r="B29" s="9"/>
      <c r="C29" s="9"/>
      <c r="D29" s="9"/>
      <c r="E29" s="9"/>
      <c r="F29" s="9"/>
      <c r="G29" s="9"/>
      <c r="H29" s="9"/>
    </row>
    <row r="30" spans="1:8" ht="15" x14ac:dyDescent="0.2">
      <c r="A30" s="9"/>
      <c r="B30" s="9"/>
      <c r="C30" s="9"/>
      <c r="D30" s="9"/>
      <c r="E30" s="9"/>
      <c r="F30" s="9"/>
      <c r="G30" s="9"/>
      <c r="H30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workbookViewId="0"/>
  </sheetViews>
  <sheetFormatPr baseColWidth="10" defaultRowHeight="16" x14ac:dyDescent="0.2"/>
  <sheetData>
    <row r="1" spans="1:6" ht="15" x14ac:dyDescent="0.2">
      <c r="A1" s="9"/>
      <c r="B1" s="6" t="s">
        <v>57</v>
      </c>
      <c r="C1" s="6" t="s">
        <v>58</v>
      </c>
      <c r="D1" s="6" t="s">
        <v>59</v>
      </c>
      <c r="E1" s="6" t="s">
        <v>23</v>
      </c>
      <c r="F1" s="9"/>
    </row>
    <row r="2" spans="1:6" ht="15" x14ac:dyDescent="0.2">
      <c r="A2" s="11" t="s">
        <v>39</v>
      </c>
      <c r="B2" s="10">
        <v>6.2051503720705101</v>
      </c>
      <c r="C2" s="10">
        <v>6.5418652147396896</v>
      </c>
      <c r="D2" s="10">
        <f>AVERAGEA(B2:C2)</f>
        <v>6.3735077934050999</v>
      </c>
      <c r="E2" s="10">
        <f>STDEVPA(B2:C2)</f>
        <v>0.16835742133458975</v>
      </c>
      <c r="F2" s="9"/>
    </row>
    <row r="3" spans="1:6" ht="15" x14ac:dyDescent="0.2">
      <c r="A3" s="11" t="s">
        <v>31</v>
      </c>
      <c r="B3" s="10">
        <v>2.4610753653800601</v>
      </c>
      <c r="C3" s="10">
        <v>4.3834182421556003</v>
      </c>
      <c r="D3" s="10">
        <f>AVERAGEA(B3:C3)</f>
        <v>3.4222468037678304</v>
      </c>
      <c r="E3" s="10">
        <f>STDEVPA(B3:C3)</f>
        <v>0.96117143838776808</v>
      </c>
      <c r="F3" s="9"/>
    </row>
    <row r="4" spans="1:6" ht="15" x14ac:dyDescent="0.2">
      <c r="A4" s="9"/>
      <c r="B4" s="9"/>
      <c r="C4" s="9"/>
      <c r="D4" s="9"/>
      <c r="E4" s="9"/>
      <c r="F4" s="9"/>
    </row>
    <row r="5" spans="1:6" ht="15" x14ac:dyDescent="0.2">
      <c r="A5" s="9"/>
      <c r="B5" s="9"/>
      <c r="C5" s="9"/>
      <c r="D5" s="9"/>
      <c r="E5" s="9"/>
      <c r="F5" s="9"/>
    </row>
    <row r="6" spans="1:6" ht="15" x14ac:dyDescent="0.2">
      <c r="A6" s="9"/>
      <c r="B6" s="9"/>
      <c r="C6" s="9"/>
      <c r="D6" s="9"/>
      <c r="E6" s="9"/>
      <c r="F6" s="9"/>
    </row>
    <row r="7" spans="1:6" ht="15" x14ac:dyDescent="0.2">
      <c r="A7" s="9"/>
      <c r="B7" s="9"/>
      <c r="C7" s="9"/>
      <c r="D7" s="9"/>
      <c r="E7" s="9"/>
      <c r="F7" s="9"/>
    </row>
    <row r="8" spans="1:6" ht="15" x14ac:dyDescent="0.2">
      <c r="A8" s="9"/>
      <c r="B8" s="9"/>
      <c r="C8" s="9"/>
      <c r="D8" s="9"/>
      <c r="E8" s="9"/>
      <c r="F8" s="9"/>
    </row>
    <row r="9" spans="1:6" ht="15" x14ac:dyDescent="0.2">
      <c r="A9" s="9"/>
      <c r="B9" s="9"/>
      <c r="C9" s="9"/>
      <c r="D9" s="9"/>
      <c r="E9" s="9"/>
      <c r="F9" s="9"/>
    </row>
    <row r="10" spans="1:6" ht="15" x14ac:dyDescent="0.2">
      <c r="A10" s="9"/>
      <c r="B10" s="9"/>
      <c r="C10" s="9"/>
      <c r="D10" s="9"/>
      <c r="E10" s="9"/>
      <c r="F10" s="9"/>
    </row>
    <row r="11" spans="1:6" ht="15" x14ac:dyDescent="0.2">
      <c r="A11" s="9"/>
      <c r="B11" s="9"/>
      <c r="C11" s="9"/>
      <c r="D11" s="9"/>
      <c r="E11" s="9"/>
      <c r="F11" s="9"/>
    </row>
    <row r="12" spans="1:6" ht="15" x14ac:dyDescent="0.2">
      <c r="A12" s="9"/>
      <c r="B12" s="9"/>
      <c r="C12" s="9"/>
      <c r="D12" s="9"/>
      <c r="E12" s="9"/>
      <c r="F12" s="9"/>
    </row>
    <row r="13" spans="1:6" ht="15" x14ac:dyDescent="0.2">
      <c r="A13" s="9"/>
      <c r="B13" s="9"/>
      <c r="C13" s="9"/>
      <c r="D13" s="9"/>
      <c r="E13" s="9"/>
      <c r="F13" s="9"/>
    </row>
    <row r="14" spans="1:6" ht="15" x14ac:dyDescent="0.2">
      <c r="A14" s="9"/>
      <c r="B14" s="9"/>
      <c r="C14" s="9"/>
      <c r="D14" s="9"/>
      <c r="E14" s="9"/>
      <c r="F14" s="9"/>
    </row>
    <row r="15" spans="1:6" ht="15" x14ac:dyDescent="0.2">
      <c r="A15" s="9"/>
      <c r="B15" s="9"/>
      <c r="C15" s="9"/>
      <c r="D15" s="9"/>
      <c r="E15" s="9"/>
      <c r="F15" s="9"/>
    </row>
    <row r="16" spans="1:6" ht="15" x14ac:dyDescent="0.2">
      <c r="A16" s="9"/>
      <c r="B16" s="9"/>
      <c r="C16" s="9"/>
      <c r="D16" s="9"/>
      <c r="E16" s="9"/>
      <c r="F16" s="9"/>
    </row>
    <row r="17" spans="1:6" ht="15" x14ac:dyDescent="0.2">
      <c r="A17" s="9"/>
      <c r="B17" s="9"/>
      <c r="C17" s="9"/>
      <c r="D17" s="9"/>
      <c r="E17" s="9"/>
      <c r="F17" s="9"/>
    </row>
    <row r="18" spans="1:6" ht="15" x14ac:dyDescent="0.2">
      <c r="A18" s="9"/>
      <c r="B18" s="9"/>
      <c r="C18" s="9"/>
      <c r="D18" s="9"/>
      <c r="E18" s="9"/>
      <c r="F18" s="9"/>
    </row>
    <row r="19" spans="1:6" ht="15" x14ac:dyDescent="0.2">
      <c r="A19" s="9"/>
      <c r="B19" s="9"/>
      <c r="C19" s="9"/>
      <c r="D19" s="9"/>
      <c r="E19" s="9"/>
      <c r="F19" s="9"/>
    </row>
    <row r="20" spans="1:6" ht="15" x14ac:dyDescent="0.2">
      <c r="A20" s="9"/>
      <c r="B20" s="9"/>
      <c r="C20" s="9"/>
      <c r="D20" s="9"/>
      <c r="E20" s="9"/>
      <c r="F20" s="9"/>
    </row>
    <row r="21" spans="1:6" ht="15" x14ac:dyDescent="0.2">
      <c r="A21" s="9"/>
      <c r="B21" s="9"/>
      <c r="C21" s="9"/>
      <c r="D21" s="9"/>
      <c r="E21" s="9"/>
      <c r="F21" s="9"/>
    </row>
    <row r="22" spans="1:6" ht="15" x14ac:dyDescent="0.2">
      <c r="A22" s="9"/>
      <c r="B22" s="9"/>
      <c r="C22" s="9"/>
      <c r="D22" s="9"/>
      <c r="E22" s="9"/>
      <c r="F22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"/>
  <sheetViews>
    <sheetView tabSelected="1" workbookViewId="0"/>
  </sheetViews>
  <sheetFormatPr baseColWidth="10" defaultRowHeight="16" x14ac:dyDescent="0.2"/>
  <sheetData>
    <row r="1" spans="1:10" ht="15" x14ac:dyDescent="0.2">
      <c r="A1" s="12" t="s">
        <v>61</v>
      </c>
      <c r="B1" s="12" t="s">
        <v>62</v>
      </c>
      <c r="C1" s="12" t="s">
        <v>23</v>
      </c>
      <c r="D1" s="13"/>
      <c r="E1" s="13"/>
      <c r="F1" s="13"/>
      <c r="G1" s="13"/>
      <c r="H1" s="13"/>
      <c r="I1" s="13"/>
      <c r="J1" s="13"/>
    </row>
    <row r="2" spans="1:10" ht="15" x14ac:dyDescent="0.2">
      <c r="A2" s="12" t="s">
        <v>6</v>
      </c>
      <c r="B2" s="16">
        <v>100</v>
      </c>
      <c r="C2" s="16">
        <v>1.65</v>
      </c>
      <c r="D2" s="13"/>
      <c r="E2" s="13"/>
      <c r="F2" s="13"/>
      <c r="G2" s="13"/>
      <c r="H2" s="13"/>
      <c r="I2" s="13"/>
      <c r="J2" s="13"/>
    </row>
    <row r="3" spans="1:10" ht="15" x14ac:dyDescent="0.2">
      <c r="A3" s="12" t="s">
        <v>63</v>
      </c>
      <c r="B3" s="16">
        <v>7.06</v>
      </c>
      <c r="C3" s="16">
        <v>1.3</v>
      </c>
      <c r="D3" s="13"/>
      <c r="E3" s="13"/>
      <c r="F3" s="13"/>
      <c r="G3" s="13"/>
      <c r="H3" s="13"/>
      <c r="I3" s="13"/>
      <c r="J3" s="13"/>
    </row>
    <row r="4" spans="1:10" ht="15" x14ac:dyDescent="0.2">
      <c r="A4" s="12" t="s">
        <v>31</v>
      </c>
      <c r="B4" s="16">
        <v>82.08</v>
      </c>
      <c r="C4" s="16">
        <v>1.3</v>
      </c>
      <c r="D4" s="13"/>
      <c r="E4" s="13"/>
      <c r="F4" s="13"/>
      <c r="G4" s="13"/>
      <c r="H4" s="13"/>
      <c r="I4" s="13"/>
      <c r="J4" s="13"/>
    </row>
    <row r="5" spans="1:10" ht="15" x14ac:dyDescent="0.2">
      <c r="A5" s="12" t="s">
        <v>34</v>
      </c>
      <c r="B5" s="16">
        <v>86.53</v>
      </c>
      <c r="C5" s="16">
        <v>5.86</v>
      </c>
      <c r="D5" s="13"/>
      <c r="E5" s="13"/>
      <c r="F5" s="13"/>
      <c r="G5" s="13"/>
      <c r="H5" s="13"/>
      <c r="I5" s="13"/>
      <c r="J5" s="13"/>
    </row>
    <row r="6" spans="1:10" ht="15" x14ac:dyDescent="0.2">
      <c r="A6" s="12" t="s">
        <v>37</v>
      </c>
      <c r="B6" s="16">
        <v>96.74</v>
      </c>
      <c r="C6" s="16">
        <v>3.42</v>
      </c>
      <c r="D6" s="13"/>
      <c r="E6" s="13"/>
      <c r="F6" s="13"/>
      <c r="G6" s="13"/>
      <c r="H6" s="13"/>
      <c r="I6" s="13"/>
      <c r="J6" s="13"/>
    </row>
    <row r="7" spans="1:10" ht="15" x14ac:dyDescent="0.2">
      <c r="A7" s="12" t="s">
        <v>64</v>
      </c>
      <c r="B7" s="16">
        <v>77.56</v>
      </c>
      <c r="C7" s="16">
        <v>2.0099999999999998</v>
      </c>
      <c r="D7" s="13"/>
      <c r="E7" s="13"/>
      <c r="F7" s="13"/>
      <c r="G7" s="13"/>
      <c r="H7" s="13"/>
      <c r="I7" s="13"/>
      <c r="J7" s="13"/>
    </row>
    <row r="8" spans="1:10" ht="15" x14ac:dyDescent="0.2">
      <c r="A8" s="12" t="s">
        <v>65</v>
      </c>
      <c r="B8" s="16">
        <v>13.7</v>
      </c>
      <c r="C8" s="16">
        <v>1.96</v>
      </c>
      <c r="D8" s="13"/>
      <c r="E8" s="13"/>
      <c r="F8" s="13"/>
      <c r="G8" s="13"/>
      <c r="H8" s="13"/>
      <c r="I8" s="13"/>
      <c r="J8" s="13"/>
    </row>
    <row r="9" spans="1:10" ht="15" x14ac:dyDescent="0.2">
      <c r="A9" s="12" t="s">
        <v>66</v>
      </c>
      <c r="B9" s="16">
        <v>92.41</v>
      </c>
      <c r="C9" s="16">
        <v>0.76</v>
      </c>
      <c r="D9" s="13"/>
      <c r="E9" s="13"/>
      <c r="F9" s="13"/>
      <c r="G9" s="13"/>
      <c r="H9" s="13"/>
      <c r="I9" s="13"/>
      <c r="J9" s="13"/>
    </row>
    <row r="10" spans="1:10" ht="15" x14ac:dyDescent="0.2">
      <c r="A10" s="12" t="s">
        <v>67</v>
      </c>
      <c r="B10" s="16">
        <v>11.95</v>
      </c>
      <c r="C10" s="16">
        <v>0.53</v>
      </c>
      <c r="D10" s="13"/>
      <c r="E10" s="13"/>
      <c r="F10" s="13"/>
      <c r="G10" s="13"/>
      <c r="H10" s="13"/>
      <c r="I10" s="13"/>
      <c r="J10" s="13"/>
    </row>
    <row r="11" spans="1:10" ht="15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15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5" x14ac:dyDescent="0.2">
      <c r="A13" s="12" t="s">
        <v>68</v>
      </c>
      <c r="B13" s="12" t="s">
        <v>6</v>
      </c>
      <c r="C13" s="12" t="s">
        <v>69</v>
      </c>
      <c r="D13" s="12" t="s">
        <v>31</v>
      </c>
      <c r="E13" s="12" t="s">
        <v>34</v>
      </c>
      <c r="F13" s="12" t="s">
        <v>37</v>
      </c>
      <c r="G13" s="12" t="s">
        <v>64</v>
      </c>
      <c r="H13" s="12" t="s">
        <v>65</v>
      </c>
      <c r="I13" s="12" t="s">
        <v>66</v>
      </c>
      <c r="J13" s="12" t="s">
        <v>67</v>
      </c>
    </row>
    <row r="14" spans="1:10" ht="15" x14ac:dyDescent="0.2">
      <c r="A14" s="13"/>
      <c r="B14" s="16">
        <v>100</v>
      </c>
      <c r="C14" s="16">
        <v>7.9754595416435201</v>
      </c>
      <c r="D14" s="16">
        <v>81.163859111791695</v>
      </c>
      <c r="E14" s="16">
        <v>90.6738317083406</v>
      </c>
      <c r="F14" s="16">
        <v>94.318181965554004</v>
      </c>
      <c r="G14" s="16">
        <v>78.977272850674794</v>
      </c>
      <c r="H14" s="16">
        <v>12.3222748864805</v>
      </c>
      <c r="I14" s="16">
        <v>91.872791932248006</v>
      </c>
      <c r="J14" s="16">
        <v>12.3222748864805</v>
      </c>
    </row>
    <row r="15" spans="1:10" ht="15" x14ac:dyDescent="0.2">
      <c r="A15" s="13"/>
      <c r="B15" s="16">
        <v>100</v>
      </c>
      <c r="C15" s="16">
        <v>6.1349687366110999</v>
      </c>
      <c r="D15" s="16">
        <v>83.001531393568101</v>
      </c>
      <c r="E15" s="16">
        <v>82.386363765092298</v>
      </c>
      <c r="F15" s="16">
        <v>99.157303209812895</v>
      </c>
      <c r="G15" s="16">
        <v>76.140213886789297</v>
      </c>
      <c r="H15" s="16">
        <v>15.0876893392014</v>
      </c>
      <c r="I15" s="16">
        <v>92.941173653661295</v>
      </c>
      <c r="J15" s="16">
        <v>11.5789235606044</v>
      </c>
    </row>
    <row r="16" spans="1:10" ht="15" x14ac:dyDescent="0.2">
      <c r="A16" s="12" t="s">
        <v>17</v>
      </c>
      <c r="B16" s="16">
        <f t="shared" ref="B16:J16" si="0">AVERAGEA(B14:B15)</f>
        <v>100</v>
      </c>
      <c r="C16" s="16">
        <f t="shared" si="0"/>
        <v>7.05521413912731</v>
      </c>
      <c r="D16" s="16">
        <f t="shared" si="0"/>
        <v>82.082695252679898</v>
      </c>
      <c r="E16" s="16">
        <f t="shared" si="0"/>
        <v>86.530097736716442</v>
      </c>
      <c r="F16" s="16">
        <f t="shared" si="0"/>
        <v>96.737742587683442</v>
      </c>
      <c r="G16" s="16">
        <f t="shared" si="0"/>
        <v>77.558743368732053</v>
      </c>
      <c r="H16" s="16">
        <f t="shared" si="0"/>
        <v>13.70498211284095</v>
      </c>
      <c r="I16" s="16">
        <f t="shared" si="0"/>
        <v>92.406982792954651</v>
      </c>
      <c r="J16" s="16">
        <f t="shared" si="0"/>
        <v>11.950599223542451</v>
      </c>
    </row>
    <row r="17" spans="1:10" ht="15" x14ac:dyDescent="0.2">
      <c r="A17" s="12" t="s">
        <v>23</v>
      </c>
      <c r="B17" s="16">
        <f t="shared" ref="B17:J17" si="1">STDEVA(B14:B15)</f>
        <v>0</v>
      </c>
      <c r="C17" s="16">
        <f t="shared" si="1"/>
        <v>1.3014235289499101</v>
      </c>
      <c r="D17" s="16">
        <f t="shared" si="1"/>
        <v>1.2994305320426527</v>
      </c>
      <c r="E17" s="16">
        <f t="shared" si="1"/>
        <v>5.8601247815370039</v>
      </c>
      <c r="F17" s="16">
        <f t="shared" si="1"/>
        <v>3.4217754467993453</v>
      </c>
      <c r="G17" s="16">
        <f t="shared" si="1"/>
        <v>2.0061036319895154</v>
      </c>
      <c r="H17" s="16">
        <f t="shared" si="1"/>
        <v>1.9554433123102359</v>
      </c>
      <c r="I17" s="16">
        <f t="shared" si="1"/>
        <v>0.75545996010709326</v>
      </c>
      <c r="J17" s="16">
        <f t="shared" si="1"/>
        <v>0.52562876333100139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 Summary</vt:lpstr>
      <vt:lpstr>TB DepsW</vt:lpstr>
      <vt:lpstr>qRT-PCR</vt:lpstr>
      <vt:lpstr>Swarm pilY1 mutants</vt:lpstr>
      <vt:lpstr>Dot blot</vt:lpstr>
      <vt:lpstr>TB pilY1 mutants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2022-03-30T16:17:16Z</dcterms:modified>
</cp:coreProperties>
</file>