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395" windowHeight="6870"/>
  </bookViews>
  <sheets>
    <sheet name="Table S2" sheetId="2" r:id="rId1"/>
    <sheet name="chi-squrare test" sheetId="9" r:id="rId2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F18" i="2" l="1"/>
  <c r="C18" i="2"/>
  <c r="D18" i="2"/>
  <c r="J18" i="2" l="1"/>
  <c r="H18" i="2"/>
  <c r="I17" i="2" s="1"/>
  <c r="J36" i="2" l="1"/>
  <c r="H36" i="2"/>
  <c r="C36" i="2" l="1"/>
  <c r="F36" i="2"/>
  <c r="G35" i="2" s="1"/>
  <c r="D36" i="2"/>
  <c r="E35" i="2" l="1"/>
  <c r="I4" i="2"/>
  <c r="E23" i="2"/>
  <c r="G32" i="2"/>
  <c r="E18" i="2" l="1"/>
  <c r="G4" i="2"/>
  <c r="G17" i="2"/>
  <c r="K4" i="2"/>
  <c r="K17" i="2"/>
  <c r="K34" i="2"/>
  <c r="K35" i="2"/>
  <c r="I31" i="2"/>
  <c r="I35" i="2"/>
  <c r="G16" i="2"/>
  <c r="K16" i="2"/>
  <c r="K15" i="2"/>
  <c r="K14" i="2"/>
  <c r="K13" i="2"/>
  <c r="K12" i="2"/>
  <c r="K11" i="2"/>
  <c r="K10" i="2"/>
  <c r="K9" i="2"/>
  <c r="K8" i="2"/>
  <c r="K7" i="2"/>
  <c r="K6" i="2"/>
  <c r="K5" i="2"/>
  <c r="I16" i="2"/>
  <c r="I15" i="2"/>
  <c r="I14" i="2"/>
  <c r="I13" i="2"/>
  <c r="I12" i="2"/>
  <c r="I11" i="2"/>
  <c r="I10" i="2"/>
  <c r="I9" i="2"/>
  <c r="I8" i="2"/>
  <c r="I7" i="2"/>
  <c r="I6" i="2"/>
  <c r="I5" i="2"/>
  <c r="G15" i="2"/>
  <c r="G14" i="2"/>
  <c r="G13" i="2"/>
  <c r="G12" i="2"/>
  <c r="G11" i="2"/>
  <c r="G10" i="2"/>
  <c r="G9" i="2"/>
  <c r="G8" i="2"/>
  <c r="G7" i="2"/>
  <c r="G6" i="2"/>
  <c r="G5" i="2"/>
  <c r="G33" i="2"/>
  <c r="G25" i="2"/>
  <c r="I24" i="2"/>
  <c r="I29" i="2"/>
  <c r="I34" i="2"/>
  <c r="G29" i="2"/>
  <c r="I25" i="2"/>
  <c r="I30" i="2"/>
  <c r="I26" i="2"/>
  <c r="I32" i="2"/>
  <c r="I22" i="2"/>
  <c r="I28" i="2"/>
  <c r="I33" i="2"/>
  <c r="K23" i="2"/>
  <c r="K27" i="2"/>
  <c r="K31" i="2"/>
  <c r="G22" i="2"/>
  <c r="G26" i="2"/>
  <c r="G30" i="2"/>
  <c r="G34" i="2"/>
  <c r="K24" i="2"/>
  <c r="K28" i="2"/>
  <c r="K32" i="2"/>
  <c r="G23" i="2"/>
  <c r="G27" i="2"/>
  <c r="G31" i="2"/>
  <c r="K25" i="2"/>
  <c r="K29" i="2"/>
  <c r="K33" i="2"/>
  <c r="G24" i="2"/>
  <c r="G28" i="2"/>
  <c r="I23" i="2"/>
  <c r="I27" i="2"/>
  <c r="K22" i="2"/>
  <c r="K26" i="2"/>
  <c r="K30" i="2"/>
  <c r="E34" i="2"/>
  <c r="E30" i="2"/>
  <c r="E26" i="2"/>
  <c r="E33" i="2"/>
  <c r="E29" i="2"/>
  <c r="E25" i="2"/>
  <c r="E32" i="2"/>
  <c r="E28" i="2"/>
  <c r="E24" i="2"/>
  <c r="E22" i="2"/>
  <c r="E31" i="2"/>
  <c r="E27" i="2"/>
  <c r="E36" i="2" l="1"/>
  <c r="G36" i="2"/>
  <c r="I18" i="2"/>
  <c r="K36" i="2"/>
  <c r="I36" i="2"/>
  <c r="G18" i="2"/>
  <c r="K18" i="2"/>
</calcChain>
</file>

<file path=xl/sharedStrings.xml><?xml version="1.0" encoding="utf-8"?>
<sst xmlns="http://schemas.openxmlformats.org/spreadsheetml/2006/main" count="73" uniqueCount="27">
  <si>
    <t>Chr</t>
    <phoneticPr fontId="1" type="noConversion"/>
  </si>
  <si>
    <t xml:space="preserve"> length (bp)</t>
    <phoneticPr fontId="1" type="noConversion"/>
  </si>
  <si>
    <t>Total</t>
    <phoneticPr fontId="1" type="noConversion"/>
  </si>
  <si>
    <t>Chr</t>
    <phoneticPr fontId="1" type="noConversion"/>
  </si>
  <si>
    <t xml:space="preserve"> length (bp)</t>
    <phoneticPr fontId="1" type="noConversion"/>
  </si>
  <si>
    <t># genes</t>
    <phoneticPr fontId="1" type="noConversion"/>
  </si>
  <si>
    <t>Total</t>
    <phoneticPr fontId="1" type="noConversion"/>
  </si>
  <si>
    <t># genes</t>
    <phoneticPr fontId="1" type="noConversion"/>
  </si>
  <si>
    <t>%</t>
    <phoneticPr fontId="1" type="noConversion"/>
  </si>
  <si>
    <t>N</t>
    <phoneticPr fontId="1" type="noConversion"/>
  </si>
  <si>
    <t>expected</t>
  </si>
  <si>
    <t>observed</t>
  </si>
  <si>
    <t>(o-e)^2/e</t>
  </si>
  <si>
    <t>AD1 wild 10dpa</t>
    <phoneticPr fontId="1" type="noConversion"/>
  </si>
  <si>
    <t>AD1 dom 10dpa</t>
    <phoneticPr fontId="1" type="noConversion"/>
  </si>
  <si>
    <t>AD1 wild 20dpa</t>
    <phoneticPr fontId="1" type="noConversion"/>
  </si>
  <si>
    <t>AD1 dom 20dpa</t>
    <phoneticPr fontId="1" type="noConversion"/>
  </si>
  <si>
    <t>N</t>
    <phoneticPr fontId="1" type="noConversion"/>
  </si>
  <si>
    <t>AD1 10 dpa (wild)</t>
  </si>
  <si>
    <t>AD1 10 dpa (dom)</t>
  </si>
  <si>
    <t>AD1 20 dpa (wild)</t>
  </si>
  <si>
    <t>AD1 20 dpa (dom)</t>
  </si>
  <si>
    <t>observed</t>
    <phoneticPr fontId="1" type="noConversion"/>
  </si>
  <si>
    <t>Expected</t>
    <phoneticPr fontId="1" type="noConversion"/>
  </si>
  <si>
    <t>p-value</t>
    <phoneticPr fontId="1" type="noConversion"/>
  </si>
  <si>
    <t>&lt;0.0001</t>
    <phoneticPr fontId="1" type="noConversion"/>
  </si>
  <si>
    <t>Table S3. Chromosomal distribution of differentially expressed genes on Cotton D genome. The first table is from comparison of development, and the second one is from domestication comparison within wild and domesticated cotton. Numbers in red indicates statistically over-represented chromosome based on Chi-square test (P &lt; 0.05)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</si>
</sst>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Cambria"/>
      <family val="1"/>
    </font>
    <font>
      <sz val="9"/>
      <name val="Cambria"/>
      <family val="1"/>
    </font>
    <font>
      <sz val="9"/>
      <color rgb="FFFF0000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6" fillId="0" borderId="6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7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7" fillId="0" borderId="8" xfId="0" applyNumberFormat="1" applyFont="1" applyFill="1" applyBorder="1">
      <alignment vertical="center"/>
    </xf>
    <xf numFmtId="176" fontId="7" fillId="0" borderId="9" xfId="0" applyNumberFormat="1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A2" sqref="A2:A3"/>
    </sheetView>
  </sheetViews>
  <sheetFormatPr defaultRowHeight="12.75" x14ac:dyDescent="0.3"/>
  <cols>
    <col min="1" max="1" width="9" style="25"/>
    <col min="2" max="2" width="9.5" style="25" customWidth="1"/>
    <col min="3" max="3" width="9" style="25"/>
    <col min="4" max="4" width="8.875" style="25" customWidth="1"/>
    <col min="5" max="5" width="6.75" style="25" customWidth="1"/>
    <col min="6" max="6" width="8.125" style="25" customWidth="1"/>
    <col min="7" max="7" width="5.875" style="25" customWidth="1"/>
    <col min="8" max="8" width="7.375" style="25" customWidth="1"/>
    <col min="9" max="9" width="8" style="25" customWidth="1"/>
    <col min="10" max="10" width="7.25" style="25" customWidth="1"/>
    <col min="11" max="11" width="8" style="25" customWidth="1"/>
    <col min="12" max="16384" width="9" style="25"/>
  </cols>
  <sheetData>
    <row r="1" spans="1:11" ht="45" customHeight="1" x14ac:dyDescent="0.3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 customHeight="1" x14ac:dyDescent="0.3">
      <c r="A2" s="54" t="s">
        <v>0</v>
      </c>
      <c r="B2" s="56" t="s">
        <v>1</v>
      </c>
      <c r="C2" s="58" t="s">
        <v>5</v>
      </c>
      <c r="D2" s="60" t="s">
        <v>18</v>
      </c>
      <c r="E2" s="60"/>
      <c r="F2" s="61" t="s">
        <v>20</v>
      </c>
      <c r="G2" s="62"/>
      <c r="H2" s="60" t="s">
        <v>19</v>
      </c>
      <c r="I2" s="60"/>
      <c r="J2" s="63" t="s">
        <v>21</v>
      </c>
      <c r="K2" s="64"/>
    </row>
    <row r="3" spans="1:11" x14ac:dyDescent="0.3">
      <c r="A3" s="55"/>
      <c r="B3" s="57"/>
      <c r="C3" s="59"/>
      <c r="D3" s="26" t="s">
        <v>7</v>
      </c>
      <c r="E3" s="27" t="s">
        <v>8</v>
      </c>
      <c r="F3" s="28" t="s">
        <v>7</v>
      </c>
      <c r="G3" s="29" t="s">
        <v>8</v>
      </c>
      <c r="H3" s="26" t="s">
        <v>7</v>
      </c>
      <c r="I3" s="27" t="s">
        <v>8</v>
      </c>
      <c r="J3" s="28" t="s">
        <v>7</v>
      </c>
      <c r="K3" s="29" t="s">
        <v>8</v>
      </c>
    </row>
    <row r="4" spans="1:11" x14ac:dyDescent="0.3">
      <c r="A4" s="30">
        <v>1</v>
      </c>
      <c r="B4" s="31">
        <v>55678711</v>
      </c>
      <c r="C4" s="32">
        <v>2768</v>
      </c>
      <c r="D4" s="33">
        <v>109</v>
      </c>
      <c r="E4" s="34">
        <f>D4/$C4/D$18*100000</f>
        <v>2.4657866447566064</v>
      </c>
      <c r="F4" s="35">
        <v>169</v>
      </c>
      <c r="G4" s="34">
        <f t="shared" ref="G4:G17" si="0">F4/$C4/F$18*100000</f>
        <v>2.7378884885559502</v>
      </c>
      <c r="H4" s="36">
        <v>22</v>
      </c>
      <c r="I4" s="37">
        <f t="shared" ref="I4:I17" si="1">H4/$C4/H$18*100000</f>
        <v>2.4157984433473301</v>
      </c>
      <c r="J4" s="38">
        <v>132</v>
      </c>
      <c r="K4" s="39">
        <f t="shared" ref="K4:K17" si="2">J4/$C4/J$18*100000</f>
        <v>4.4609786035244436</v>
      </c>
    </row>
    <row r="5" spans="1:11" x14ac:dyDescent="0.3">
      <c r="A5" s="40">
        <v>2</v>
      </c>
      <c r="B5" s="41">
        <v>62758601</v>
      </c>
      <c r="C5" s="42">
        <v>2689</v>
      </c>
      <c r="D5" s="33">
        <v>108</v>
      </c>
      <c r="E5" s="34">
        <f t="shared" ref="E5:E17" si="3">D5/$C5/D$18*100000</f>
        <v>2.514942367068413</v>
      </c>
      <c r="F5" s="35">
        <v>142</v>
      </c>
      <c r="G5" s="34">
        <f t="shared" si="0"/>
        <v>2.3680598752265913</v>
      </c>
      <c r="H5" s="35">
        <v>27</v>
      </c>
      <c r="I5" s="43">
        <f t="shared" si="1"/>
        <v>3.0519475381521701</v>
      </c>
      <c r="J5" s="35">
        <v>69</v>
      </c>
      <c r="K5" s="43">
        <f t="shared" si="2"/>
        <v>2.4003832264003191</v>
      </c>
    </row>
    <row r="6" spans="1:11" x14ac:dyDescent="0.3">
      <c r="A6" s="40">
        <v>3</v>
      </c>
      <c r="B6" s="41">
        <v>45758218</v>
      </c>
      <c r="C6" s="42">
        <v>1875</v>
      </c>
      <c r="D6" s="33">
        <v>87</v>
      </c>
      <c r="E6" s="34">
        <f t="shared" si="3"/>
        <v>2.9054477144646209</v>
      </c>
      <c r="F6" s="35">
        <v>114</v>
      </c>
      <c r="G6" s="34">
        <f t="shared" si="0"/>
        <v>2.7264573991031389</v>
      </c>
      <c r="H6" s="35">
        <v>14</v>
      </c>
      <c r="I6" s="43">
        <f t="shared" si="1"/>
        <v>2.2695035460992909</v>
      </c>
      <c r="J6" s="35">
        <v>50</v>
      </c>
      <c r="K6" s="43">
        <f t="shared" si="2"/>
        <v>2.4945431867789214</v>
      </c>
    </row>
    <row r="7" spans="1:11" x14ac:dyDescent="0.3">
      <c r="A7" s="40">
        <v>4</v>
      </c>
      <c r="B7" s="41">
        <v>62173553</v>
      </c>
      <c r="C7" s="42">
        <v>2943</v>
      </c>
      <c r="D7" s="33">
        <v>113</v>
      </c>
      <c r="E7" s="34">
        <f t="shared" si="3"/>
        <v>2.404270154007333</v>
      </c>
      <c r="F7" s="35">
        <v>178</v>
      </c>
      <c r="G7" s="34">
        <f t="shared" si="0"/>
        <v>2.7122197690346783</v>
      </c>
      <c r="H7" s="35">
        <v>19</v>
      </c>
      <c r="I7" s="43">
        <f t="shared" si="1"/>
        <v>1.9623092041596826</v>
      </c>
      <c r="J7" s="35">
        <v>82</v>
      </c>
      <c r="K7" s="43">
        <f t="shared" si="2"/>
        <v>2.6064289158495355</v>
      </c>
    </row>
    <row r="8" spans="1:11" x14ac:dyDescent="0.3">
      <c r="A8" s="40">
        <v>5</v>
      </c>
      <c r="B8" s="41">
        <v>64137711</v>
      </c>
      <c r="C8" s="42">
        <v>2698</v>
      </c>
      <c r="D8" s="33">
        <v>102</v>
      </c>
      <c r="E8" s="34">
        <f t="shared" si="3"/>
        <v>2.3673000664236548</v>
      </c>
      <c r="F8" s="35">
        <v>159</v>
      </c>
      <c r="G8" s="34">
        <f t="shared" si="0"/>
        <v>2.6427149158818857</v>
      </c>
      <c r="H8" s="35">
        <v>19</v>
      </c>
      <c r="I8" s="43">
        <f t="shared" si="1"/>
        <v>2.140502590008134</v>
      </c>
      <c r="J8" s="35">
        <v>87</v>
      </c>
      <c r="K8" s="43">
        <f t="shared" si="2"/>
        <v>3.0164741092906708</v>
      </c>
    </row>
    <row r="9" spans="1:11" x14ac:dyDescent="0.3">
      <c r="A9" s="40">
        <v>6</v>
      </c>
      <c r="B9" s="41">
        <v>51073468</v>
      </c>
      <c r="C9" s="42">
        <v>2754</v>
      </c>
      <c r="D9" s="33">
        <v>129</v>
      </c>
      <c r="E9" s="34">
        <f t="shared" si="3"/>
        <v>2.9330593992275822</v>
      </c>
      <c r="F9" s="35">
        <v>141</v>
      </c>
      <c r="G9" s="34">
        <f t="shared" si="0"/>
        <v>2.2958859677403596</v>
      </c>
      <c r="H9" s="35">
        <v>32</v>
      </c>
      <c r="I9" s="43">
        <f t="shared" si="1"/>
        <v>3.5317515501078289</v>
      </c>
      <c r="J9" s="35">
        <v>62</v>
      </c>
      <c r="K9" s="43">
        <f t="shared" si="2"/>
        <v>2.1059596620410281</v>
      </c>
    </row>
    <row r="10" spans="1:11" x14ac:dyDescent="0.3">
      <c r="A10" s="40">
        <v>7</v>
      </c>
      <c r="B10" s="41">
        <v>60974818</v>
      </c>
      <c r="C10" s="42">
        <v>3802</v>
      </c>
      <c r="D10" s="33">
        <v>174</v>
      </c>
      <c r="E10" s="34">
        <f t="shared" si="3"/>
        <v>2.8657098709211808</v>
      </c>
      <c r="F10" s="35">
        <v>219</v>
      </c>
      <c r="G10" s="34">
        <f t="shared" si="0"/>
        <v>2.5830162553105165</v>
      </c>
      <c r="H10" s="35">
        <v>33</v>
      </c>
      <c r="I10" s="43">
        <f t="shared" si="1"/>
        <v>2.6381891469695198</v>
      </c>
      <c r="J10" s="35">
        <v>93</v>
      </c>
      <c r="K10" s="43">
        <f t="shared" si="2"/>
        <v>2.2881955191718797</v>
      </c>
    </row>
    <row r="11" spans="1:11" x14ac:dyDescent="0.3">
      <c r="A11" s="30">
        <v>8</v>
      </c>
      <c r="B11" s="41">
        <v>57128522</v>
      </c>
      <c r="C11" s="42">
        <v>2990</v>
      </c>
      <c r="D11" s="33">
        <v>122</v>
      </c>
      <c r="E11" s="34">
        <f t="shared" si="3"/>
        <v>2.5549577698988277</v>
      </c>
      <c r="F11" s="38">
        <v>210</v>
      </c>
      <c r="G11" s="44">
        <f t="shared" si="0"/>
        <v>3.1495118256670214</v>
      </c>
      <c r="H11" s="35">
        <v>24</v>
      </c>
      <c r="I11" s="43">
        <f t="shared" si="1"/>
        <v>2.439743420316963</v>
      </c>
      <c r="J11" s="35">
        <v>93</v>
      </c>
      <c r="K11" s="43">
        <f t="shared" si="2"/>
        <v>2.9096051384252464</v>
      </c>
    </row>
    <row r="12" spans="1:11" x14ac:dyDescent="0.3">
      <c r="A12" s="45">
        <v>9</v>
      </c>
      <c r="B12" s="41">
        <v>70705631</v>
      </c>
      <c r="C12" s="42">
        <v>4564</v>
      </c>
      <c r="D12" s="33">
        <v>209</v>
      </c>
      <c r="E12" s="34">
        <f t="shared" si="3"/>
        <v>2.8674492104773579</v>
      </c>
      <c r="F12" s="35">
        <v>308</v>
      </c>
      <c r="G12" s="34">
        <f t="shared" si="0"/>
        <v>3.0262180527662386</v>
      </c>
      <c r="H12" s="35">
        <v>46</v>
      </c>
      <c r="I12" s="43">
        <f t="shared" si="1"/>
        <v>3.0634888076102387</v>
      </c>
      <c r="J12" s="35">
        <v>138</v>
      </c>
      <c r="K12" s="43">
        <f t="shared" si="2"/>
        <v>2.8284971497767124</v>
      </c>
    </row>
    <row r="13" spans="1:11" x14ac:dyDescent="0.3">
      <c r="A13" s="40">
        <v>10</v>
      </c>
      <c r="B13" s="41">
        <v>62168112</v>
      </c>
      <c r="C13" s="42">
        <v>2570</v>
      </c>
      <c r="D13" s="33">
        <v>101</v>
      </c>
      <c r="E13" s="34">
        <f t="shared" si="3"/>
        <v>2.4608397554753685</v>
      </c>
      <c r="F13" s="35">
        <v>157</v>
      </c>
      <c r="G13" s="34">
        <f t="shared" si="0"/>
        <v>2.7394392001535484</v>
      </c>
      <c r="H13" s="35">
        <v>20</v>
      </c>
      <c r="I13" s="43">
        <f t="shared" si="1"/>
        <v>2.3653802940167705</v>
      </c>
      <c r="J13" s="35">
        <v>73</v>
      </c>
      <c r="K13" s="43">
        <f t="shared" si="2"/>
        <v>2.6571252816370805</v>
      </c>
    </row>
    <row r="14" spans="1:11" x14ac:dyDescent="0.3">
      <c r="A14" s="40">
        <v>11</v>
      </c>
      <c r="B14" s="41">
        <v>62659606</v>
      </c>
      <c r="C14" s="42">
        <v>2963</v>
      </c>
      <c r="D14" s="33">
        <v>111</v>
      </c>
      <c r="E14" s="34">
        <f t="shared" si="3"/>
        <v>2.3457753114967712</v>
      </c>
      <c r="F14" s="35">
        <v>181</v>
      </c>
      <c r="G14" s="34">
        <f t="shared" si="0"/>
        <v>2.739315534340574</v>
      </c>
      <c r="H14" s="35">
        <v>23</v>
      </c>
      <c r="I14" s="43">
        <f t="shared" si="1"/>
        <v>2.359392999988716</v>
      </c>
      <c r="J14" s="35">
        <v>71</v>
      </c>
      <c r="K14" s="43">
        <f t="shared" si="2"/>
        <v>2.2415528973334045</v>
      </c>
    </row>
    <row r="15" spans="1:11" x14ac:dyDescent="0.3">
      <c r="A15" s="40">
        <v>12</v>
      </c>
      <c r="B15" s="41">
        <v>35427486</v>
      </c>
      <c r="C15" s="42">
        <v>1880</v>
      </c>
      <c r="D15" s="33">
        <v>90</v>
      </c>
      <c r="E15" s="34">
        <f t="shared" si="3"/>
        <v>2.9976418550740083</v>
      </c>
      <c r="F15" s="35">
        <v>118</v>
      </c>
      <c r="G15" s="34">
        <f t="shared" si="0"/>
        <v>2.8146169258658524</v>
      </c>
      <c r="H15" s="35">
        <v>24</v>
      </c>
      <c r="I15" s="43">
        <f t="shared" si="1"/>
        <v>3.8802302269934681</v>
      </c>
      <c r="J15" s="35">
        <v>52</v>
      </c>
      <c r="K15" s="43">
        <f t="shared" si="2"/>
        <v>2.5874251139462214</v>
      </c>
    </row>
    <row r="16" spans="1:11" x14ac:dyDescent="0.3">
      <c r="A16" s="40">
        <v>13</v>
      </c>
      <c r="B16" s="41">
        <v>58320000</v>
      </c>
      <c r="C16" s="42">
        <v>2727</v>
      </c>
      <c r="D16" s="33">
        <v>132</v>
      </c>
      <c r="E16" s="34">
        <f t="shared" si="3"/>
        <v>3.030985628306099</v>
      </c>
      <c r="F16" s="35">
        <v>126</v>
      </c>
      <c r="G16" s="34">
        <f t="shared" si="0"/>
        <v>2.07195607453122</v>
      </c>
      <c r="H16" s="35">
        <v>23</v>
      </c>
      <c r="I16" s="43">
        <f t="shared" si="1"/>
        <v>2.5635795595770317</v>
      </c>
      <c r="J16" s="35">
        <v>65</v>
      </c>
      <c r="K16" s="43">
        <f t="shared" si="2"/>
        <v>2.2297209452781885</v>
      </c>
    </row>
    <row r="17" spans="1:11" x14ac:dyDescent="0.3">
      <c r="A17" s="40" t="s">
        <v>17</v>
      </c>
      <c r="B17" s="46"/>
      <c r="C17" s="47">
        <v>282</v>
      </c>
      <c r="D17" s="33">
        <v>10</v>
      </c>
      <c r="E17" s="34">
        <f t="shared" si="3"/>
        <v>2.2204754482029694</v>
      </c>
      <c r="F17" s="35">
        <v>8</v>
      </c>
      <c r="G17" s="34">
        <f t="shared" si="0"/>
        <v>1.2721432433291988</v>
      </c>
      <c r="H17" s="35">
        <v>3</v>
      </c>
      <c r="I17" s="43">
        <f t="shared" si="1"/>
        <v>3.2335251891612233</v>
      </c>
      <c r="J17" s="35">
        <v>2</v>
      </c>
      <c r="K17" s="43">
        <f t="shared" si="2"/>
        <v>0.66344233690928756</v>
      </c>
    </row>
    <row r="18" spans="1:11" x14ac:dyDescent="0.3">
      <c r="A18" s="48"/>
      <c r="B18" s="46" t="s">
        <v>2</v>
      </c>
      <c r="C18" s="47">
        <f>SUM(C4:C17)</f>
        <v>37505</v>
      </c>
      <c r="D18" s="49">
        <f>SUM(D4:D17)</f>
        <v>1597</v>
      </c>
      <c r="E18" s="50">
        <f>SUM(E4:E17)</f>
        <v>36.934641195800793</v>
      </c>
      <c r="F18" s="51">
        <f>SUM(F4:F17)</f>
        <v>2230</v>
      </c>
      <c r="G18" s="50">
        <f t="shared" ref="G18:K18" si="4">SUM(G4:G16)</f>
        <v>34.607300284177576</v>
      </c>
      <c r="H18" s="51">
        <f>SUM(H4:H17)</f>
        <v>329</v>
      </c>
      <c r="I18" s="52">
        <f>SUM(I4:I17)</f>
        <v>37.91534251650836</v>
      </c>
      <c r="J18" s="51">
        <f>SUM(J4:J17)</f>
        <v>1069</v>
      </c>
      <c r="K18" s="52">
        <f t="shared" si="4"/>
        <v>34.826889749453656</v>
      </c>
    </row>
    <row r="19" spans="1:11" ht="4.5" customHeight="1" x14ac:dyDescent="0.3"/>
    <row r="20" spans="1:11" ht="16.5" customHeight="1" x14ac:dyDescent="0.3">
      <c r="A20" s="54" t="s">
        <v>3</v>
      </c>
      <c r="B20" s="65" t="s">
        <v>4</v>
      </c>
      <c r="C20" s="56" t="s">
        <v>5</v>
      </c>
      <c r="D20" s="61" t="s">
        <v>18</v>
      </c>
      <c r="E20" s="62"/>
      <c r="F20" s="60" t="s">
        <v>19</v>
      </c>
      <c r="G20" s="60"/>
      <c r="H20" s="61" t="s">
        <v>20</v>
      </c>
      <c r="I20" s="62"/>
      <c r="J20" s="60" t="s">
        <v>21</v>
      </c>
      <c r="K20" s="62"/>
    </row>
    <row r="21" spans="1:11" x14ac:dyDescent="0.3">
      <c r="A21" s="55"/>
      <c r="B21" s="66"/>
      <c r="C21" s="57"/>
      <c r="D21" s="28" t="s">
        <v>7</v>
      </c>
      <c r="E21" s="29" t="s">
        <v>8</v>
      </c>
      <c r="F21" s="26" t="s">
        <v>7</v>
      </c>
      <c r="G21" s="27" t="s">
        <v>8</v>
      </c>
      <c r="H21" s="28" t="s">
        <v>7</v>
      </c>
      <c r="I21" s="29" t="s">
        <v>8</v>
      </c>
      <c r="J21" s="26" t="s">
        <v>7</v>
      </c>
      <c r="K21" s="29" t="s">
        <v>8</v>
      </c>
    </row>
    <row r="22" spans="1:11" x14ac:dyDescent="0.3">
      <c r="A22" s="30">
        <v>1</v>
      </c>
      <c r="B22" s="31">
        <v>55678711</v>
      </c>
      <c r="C22" s="32">
        <v>2768</v>
      </c>
      <c r="D22" s="33">
        <v>89</v>
      </c>
      <c r="E22" s="34">
        <f t="shared" ref="E22:E35" si="5">D22/$C22/D$36*100000</f>
        <v>2.697414361640222</v>
      </c>
      <c r="F22" s="35">
        <v>126</v>
      </c>
      <c r="G22" s="43">
        <f t="shared" ref="G22:G35" si="6">F22/$C22/F$36*100000</f>
        <v>2.6713750712366684</v>
      </c>
      <c r="H22" s="35">
        <v>52</v>
      </c>
      <c r="I22" s="34">
        <f t="shared" ref="I22:I35" si="7">H22/$C22/H$36*100000</f>
        <v>2.7385025025699794</v>
      </c>
      <c r="J22" s="38">
        <v>84</v>
      </c>
      <c r="K22" s="39">
        <f t="shared" ref="K22:K35" si="8">J22/$C22/J$36*100000</f>
        <v>4.4825436941282941</v>
      </c>
    </row>
    <row r="23" spans="1:11" x14ac:dyDescent="0.3">
      <c r="A23" s="40">
        <v>2</v>
      </c>
      <c r="B23" s="41">
        <v>62758601</v>
      </c>
      <c r="C23" s="42">
        <v>2689</v>
      </c>
      <c r="D23" s="33">
        <v>86</v>
      </c>
      <c r="E23" s="34">
        <f t="shared" si="5"/>
        <v>2.6830662330498853</v>
      </c>
      <c r="F23" s="35">
        <v>117</v>
      </c>
      <c r="G23" s="43">
        <f t="shared" si="6"/>
        <v>2.5534388929336527</v>
      </c>
      <c r="H23" s="35">
        <v>53</v>
      </c>
      <c r="I23" s="34">
        <f t="shared" si="7"/>
        <v>2.8731675425310113</v>
      </c>
      <c r="J23" s="35">
        <v>52</v>
      </c>
      <c r="K23" s="43">
        <f t="shared" si="8"/>
        <v>2.8564318881069712</v>
      </c>
    </row>
    <row r="24" spans="1:11" x14ac:dyDescent="0.3">
      <c r="A24" s="40">
        <v>3</v>
      </c>
      <c r="B24" s="41">
        <v>45758218</v>
      </c>
      <c r="C24" s="42">
        <v>1875</v>
      </c>
      <c r="D24" s="33">
        <v>63</v>
      </c>
      <c r="E24" s="34">
        <f t="shared" si="5"/>
        <v>2.8187919463087248</v>
      </c>
      <c r="F24" s="35">
        <v>102</v>
      </c>
      <c r="G24" s="43">
        <f t="shared" si="6"/>
        <v>3.192488262910798</v>
      </c>
      <c r="H24" s="35">
        <v>33</v>
      </c>
      <c r="I24" s="34">
        <f t="shared" si="7"/>
        <v>2.5655976676384844</v>
      </c>
      <c r="J24" s="35">
        <v>46</v>
      </c>
      <c r="K24" s="43">
        <f t="shared" si="8"/>
        <v>3.6238306253077304</v>
      </c>
    </row>
    <row r="25" spans="1:11" x14ac:dyDescent="0.3">
      <c r="A25" s="40">
        <v>4</v>
      </c>
      <c r="B25" s="41">
        <v>62173553</v>
      </c>
      <c r="C25" s="42">
        <v>2943</v>
      </c>
      <c r="D25" s="33">
        <v>86</v>
      </c>
      <c r="E25" s="34">
        <f t="shared" si="5"/>
        <v>2.4515002041016447</v>
      </c>
      <c r="F25" s="35">
        <v>133</v>
      </c>
      <c r="G25" s="43">
        <f t="shared" si="6"/>
        <v>2.6521115593777864</v>
      </c>
      <c r="H25" s="35">
        <v>44</v>
      </c>
      <c r="I25" s="34">
        <f t="shared" si="7"/>
        <v>2.1794067852858343</v>
      </c>
      <c r="J25" s="35">
        <v>46</v>
      </c>
      <c r="K25" s="43">
        <f t="shared" si="8"/>
        <v>2.3087605920665966</v>
      </c>
    </row>
    <row r="26" spans="1:11" x14ac:dyDescent="0.3">
      <c r="A26" s="40">
        <v>5</v>
      </c>
      <c r="B26" s="41">
        <v>64137711</v>
      </c>
      <c r="C26" s="42">
        <v>2698</v>
      </c>
      <c r="D26" s="33">
        <v>85</v>
      </c>
      <c r="E26" s="34">
        <f t="shared" si="5"/>
        <v>2.6430216765090719</v>
      </c>
      <c r="F26" s="35">
        <v>122</v>
      </c>
      <c r="G26" s="43">
        <f t="shared" si="6"/>
        <v>2.6536784333378578</v>
      </c>
      <c r="H26" s="35">
        <v>49</v>
      </c>
      <c r="I26" s="34">
        <f t="shared" si="7"/>
        <v>2.6474637297469021</v>
      </c>
      <c r="J26" s="35">
        <v>51</v>
      </c>
      <c r="K26" s="43">
        <f t="shared" si="8"/>
        <v>2.7921552482116518</v>
      </c>
    </row>
    <row r="27" spans="1:11" x14ac:dyDescent="0.3">
      <c r="A27" s="40">
        <v>6</v>
      </c>
      <c r="B27" s="41">
        <v>51073468</v>
      </c>
      <c r="C27" s="42">
        <v>2754</v>
      </c>
      <c r="D27" s="33">
        <v>83</v>
      </c>
      <c r="E27" s="34">
        <f t="shared" si="5"/>
        <v>2.5283541206688986</v>
      </c>
      <c r="F27" s="35">
        <v>132</v>
      </c>
      <c r="G27" s="43">
        <f t="shared" si="6"/>
        <v>2.8128100483803329</v>
      </c>
      <c r="H27" s="35">
        <v>36</v>
      </c>
      <c r="I27" s="34">
        <f t="shared" si="7"/>
        <v>1.9055241144076678</v>
      </c>
      <c r="J27" s="35">
        <v>38</v>
      </c>
      <c r="K27" s="43">
        <f t="shared" si="8"/>
        <v>2.0381258253068721</v>
      </c>
    </row>
    <row r="28" spans="1:11" x14ac:dyDescent="0.3">
      <c r="A28" s="40">
        <v>7</v>
      </c>
      <c r="B28" s="41">
        <v>60974818</v>
      </c>
      <c r="C28" s="42">
        <v>3802</v>
      </c>
      <c r="D28" s="33">
        <v>135</v>
      </c>
      <c r="E28" s="34">
        <f t="shared" si="5"/>
        <v>2.9788278158087054</v>
      </c>
      <c r="F28" s="35">
        <v>161</v>
      </c>
      <c r="G28" s="43">
        <f t="shared" si="6"/>
        <v>2.4851017379041918</v>
      </c>
      <c r="H28" s="35">
        <v>68</v>
      </c>
      <c r="I28" s="34">
        <f t="shared" si="7"/>
        <v>2.607190016609334</v>
      </c>
      <c r="J28" s="35">
        <v>65</v>
      </c>
      <c r="K28" s="43">
        <f t="shared" si="8"/>
        <v>2.5252976548920456</v>
      </c>
    </row>
    <row r="29" spans="1:11" x14ac:dyDescent="0.3">
      <c r="A29" s="30">
        <v>8</v>
      </c>
      <c r="B29" s="41">
        <v>57128522</v>
      </c>
      <c r="C29" s="42">
        <v>2990</v>
      </c>
      <c r="D29" s="33">
        <v>92</v>
      </c>
      <c r="E29" s="34">
        <f t="shared" si="5"/>
        <v>2.5813113061435211</v>
      </c>
      <c r="F29" s="38">
        <v>165</v>
      </c>
      <c r="G29" s="39">
        <f t="shared" si="6"/>
        <v>3.2384945122238449</v>
      </c>
      <c r="H29" s="35">
        <v>64</v>
      </c>
      <c r="I29" s="34">
        <f t="shared" si="7"/>
        <v>3.1202160749631913</v>
      </c>
      <c r="J29" s="35">
        <v>50</v>
      </c>
      <c r="K29" s="43">
        <f t="shared" si="8"/>
        <v>2.4700750408797418</v>
      </c>
    </row>
    <row r="30" spans="1:11" x14ac:dyDescent="0.3">
      <c r="A30" s="40">
        <v>9</v>
      </c>
      <c r="B30" s="41">
        <v>70705631</v>
      </c>
      <c r="C30" s="42">
        <v>4564</v>
      </c>
      <c r="D30" s="33">
        <v>151</v>
      </c>
      <c r="E30" s="34">
        <f t="shared" si="5"/>
        <v>2.7755883512049362</v>
      </c>
      <c r="F30" s="35">
        <v>230</v>
      </c>
      <c r="G30" s="43">
        <f t="shared" si="6"/>
        <v>2.9574173054688049</v>
      </c>
      <c r="H30" s="35">
        <v>87</v>
      </c>
      <c r="I30" s="34">
        <f t="shared" si="7"/>
        <v>2.7787501628922504</v>
      </c>
      <c r="J30" s="35">
        <v>78</v>
      </c>
      <c r="K30" s="43">
        <f t="shared" si="8"/>
        <v>2.524412362112066</v>
      </c>
    </row>
    <row r="31" spans="1:11" x14ac:dyDescent="0.3">
      <c r="A31" s="40">
        <v>10</v>
      </c>
      <c r="B31" s="41">
        <v>62168112</v>
      </c>
      <c r="C31" s="42">
        <v>2570</v>
      </c>
      <c r="D31" s="33">
        <v>73</v>
      </c>
      <c r="E31" s="34">
        <f t="shared" si="5"/>
        <v>2.3829420520721802</v>
      </c>
      <c r="F31" s="35">
        <v>96</v>
      </c>
      <c r="G31" s="43">
        <f t="shared" si="6"/>
        <v>2.1921411738915983</v>
      </c>
      <c r="H31" s="35">
        <v>45</v>
      </c>
      <c r="I31" s="34">
        <f t="shared" si="7"/>
        <v>2.5524384295129945</v>
      </c>
      <c r="J31" s="35">
        <v>39</v>
      </c>
      <c r="K31" s="43">
        <f t="shared" si="8"/>
        <v>2.2415210156963945</v>
      </c>
    </row>
    <row r="32" spans="1:11" x14ac:dyDescent="0.3">
      <c r="A32" s="40">
        <v>11</v>
      </c>
      <c r="B32" s="41">
        <v>62659606</v>
      </c>
      <c r="C32" s="42">
        <v>2963</v>
      </c>
      <c r="D32" s="33">
        <v>75</v>
      </c>
      <c r="E32" s="34">
        <f t="shared" si="5"/>
        <v>2.123505335377939</v>
      </c>
      <c r="F32" s="35">
        <v>120</v>
      </c>
      <c r="G32" s="43">
        <f t="shared" si="6"/>
        <v>2.3767308542446037</v>
      </c>
      <c r="H32" s="35">
        <v>49</v>
      </c>
      <c r="I32" s="34">
        <f t="shared" si="7"/>
        <v>2.4106841521623834</v>
      </c>
      <c r="J32" s="35">
        <v>45</v>
      </c>
      <c r="K32" s="43">
        <f t="shared" si="8"/>
        <v>2.2433249865026612</v>
      </c>
    </row>
    <row r="33" spans="1:11" x14ac:dyDescent="0.3">
      <c r="A33" s="40">
        <v>12</v>
      </c>
      <c r="B33" s="41">
        <v>35427486</v>
      </c>
      <c r="C33" s="42">
        <v>1880</v>
      </c>
      <c r="D33" s="33">
        <v>61</v>
      </c>
      <c r="E33" s="34">
        <f t="shared" si="5"/>
        <v>2.7220476938454947</v>
      </c>
      <c r="F33" s="35">
        <v>82</v>
      </c>
      <c r="G33" s="43">
        <f t="shared" si="6"/>
        <v>2.5596843472180604</v>
      </c>
      <c r="H33" s="35">
        <v>47</v>
      </c>
      <c r="I33" s="34">
        <f t="shared" si="7"/>
        <v>3.6443148688046647</v>
      </c>
      <c r="J33" s="35">
        <v>35</v>
      </c>
      <c r="K33" s="43">
        <f t="shared" si="8"/>
        <v>2.749929287532606</v>
      </c>
    </row>
    <row r="34" spans="1:11" x14ac:dyDescent="0.3">
      <c r="A34" s="40">
        <v>13</v>
      </c>
      <c r="B34" s="41">
        <v>58320000</v>
      </c>
      <c r="C34" s="42">
        <v>2727</v>
      </c>
      <c r="D34" s="33">
        <v>106</v>
      </c>
      <c r="E34" s="34">
        <f t="shared" si="5"/>
        <v>3.2609524934596368</v>
      </c>
      <c r="F34" s="35">
        <v>112</v>
      </c>
      <c r="G34" s="43">
        <f t="shared" si="6"/>
        <v>2.4102566751197814</v>
      </c>
      <c r="H34" s="35">
        <v>55</v>
      </c>
      <c r="I34" s="34">
        <f t="shared" si="7"/>
        <v>2.9400413316355931</v>
      </c>
      <c r="J34" s="35">
        <v>46</v>
      </c>
      <c r="K34" s="43">
        <f t="shared" si="8"/>
        <v>2.4916327181708815</v>
      </c>
    </row>
    <row r="35" spans="1:11" x14ac:dyDescent="0.3">
      <c r="A35" s="40" t="s">
        <v>9</v>
      </c>
      <c r="B35" s="46"/>
      <c r="C35" s="47">
        <v>282</v>
      </c>
      <c r="D35" s="33">
        <v>7</v>
      </c>
      <c r="E35" s="34">
        <f t="shared" si="5"/>
        <v>2.0824408586796137</v>
      </c>
      <c r="F35" s="35">
        <v>6</v>
      </c>
      <c r="G35" s="43">
        <f t="shared" si="6"/>
        <v>1.2486265108380781</v>
      </c>
      <c r="H35" s="33">
        <v>4</v>
      </c>
      <c r="I35" s="34">
        <f t="shared" si="7"/>
        <v>2.0676963794636394</v>
      </c>
      <c r="J35" s="35">
        <v>2</v>
      </c>
      <c r="K35" s="43">
        <f t="shared" si="8"/>
        <v>1.0475921095362311</v>
      </c>
    </row>
    <row r="36" spans="1:11" x14ac:dyDescent="0.3">
      <c r="A36" s="48"/>
      <c r="B36" s="46" t="s">
        <v>6</v>
      </c>
      <c r="C36" s="47">
        <f t="shared" ref="C36:K36" si="9">SUM(C22:C35)</f>
        <v>37505</v>
      </c>
      <c r="D36" s="49">
        <f t="shared" si="9"/>
        <v>1192</v>
      </c>
      <c r="E36" s="50">
        <f t="shared" si="9"/>
        <v>36.729764448870469</v>
      </c>
      <c r="F36" s="51">
        <f t="shared" si="9"/>
        <v>1704</v>
      </c>
      <c r="G36" s="52">
        <f t="shared" si="9"/>
        <v>36.004355385086065</v>
      </c>
      <c r="H36" s="49">
        <f t="shared" si="9"/>
        <v>686</v>
      </c>
      <c r="I36" s="50">
        <f t="shared" si="9"/>
        <v>37.030993758223929</v>
      </c>
      <c r="J36" s="49">
        <f t="shared" si="9"/>
        <v>677</v>
      </c>
      <c r="K36" s="52">
        <f t="shared" si="9"/>
        <v>36.395633048450748</v>
      </c>
    </row>
  </sheetData>
  <mergeCells count="15">
    <mergeCell ref="D20:E20"/>
    <mergeCell ref="F20:G20"/>
    <mergeCell ref="H20:I20"/>
    <mergeCell ref="J20:K20"/>
    <mergeCell ref="A20:A21"/>
    <mergeCell ref="B20:B21"/>
    <mergeCell ref="C20:C21"/>
    <mergeCell ref="A1:K1"/>
    <mergeCell ref="A2:A3"/>
    <mergeCell ref="B2:B3"/>
    <mergeCell ref="C2:C3"/>
    <mergeCell ref="D2:E2"/>
    <mergeCell ref="F2:G2"/>
    <mergeCell ref="H2:I2"/>
    <mergeCell ref="J2:K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D18" sqref="D18"/>
    </sheetView>
  </sheetViews>
  <sheetFormatPr defaultRowHeight="12" x14ac:dyDescent="0.3"/>
  <cols>
    <col min="1" max="1" width="9.125" style="1" bestFit="1" customWidth="1"/>
    <col min="2" max="2" width="9.375" style="1" bestFit="1" customWidth="1"/>
    <col min="3" max="3" width="9.125" style="1" bestFit="1" customWidth="1"/>
    <col min="4" max="4" width="8.125" style="1" customWidth="1"/>
    <col min="5" max="6" width="9.125" style="1" bestFit="1" customWidth="1"/>
    <col min="7" max="7" width="7.875" style="1" customWidth="1"/>
    <col min="8" max="9" width="9.125" style="1" bestFit="1" customWidth="1"/>
    <col min="10" max="10" width="7.625" style="1" customWidth="1"/>
    <col min="11" max="12" width="9.125" style="1" bestFit="1" customWidth="1"/>
    <col min="13" max="13" width="7.25" style="1" customWidth="1"/>
    <col min="14" max="16384" width="9" style="1"/>
  </cols>
  <sheetData>
    <row r="1" spans="1:13" x14ac:dyDescent="0.3">
      <c r="C1" s="1" t="s">
        <v>13</v>
      </c>
      <c r="F1" s="1" t="s">
        <v>14</v>
      </c>
      <c r="I1" s="1" t="s">
        <v>15</v>
      </c>
      <c r="L1" s="1" t="s">
        <v>16</v>
      </c>
    </row>
    <row r="2" spans="1:13" x14ac:dyDescent="0.3">
      <c r="A2" s="2" t="s">
        <v>3</v>
      </c>
      <c r="B2" s="8" t="s">
        <v>10</v>
      </c>
      <c r="C2" s="9" t="s">
        <v>11</v>
      </c>
      <c r="D2" s="10" t="s">
        <v>12</v>
      </c>
      <c r="E2" s="8" t="s">
        <v>10</v>
      </c>
      <c r="F2" s="9" t="s">
        <v>11</v>
      </c>
      <c r="G2" s="10" t="s">
        <v>12</v>
      </c>
      <c r="H2" s="8" t="s">
        <v>10</v>
      </c>
      <c r="I2" s="9" t="s">
        <v>11</v>
      </c>
      <c r="J2" s="10" t="s">
        <v>12</v>
      </c>
      <c r="K2" s="8" t="s">
        <v>10</v>
      </c>
      <c r="L2" s="9" t="s">
        <v>11</v>
      </c>
      <c r="M2" s="10" t="s">
        <v>12</v>
      </c>
    </row>
    <row r="3" spans="1:13" x14ac:dyDescent="0.3">
      <c r="A3" s="24">
        <v>1</v>
      </c>
      <c r="B3" s="11">
        <v>87.973763498200242</v>
      </c>
      <c r="C3" s="12">
        <v>89</v>
      </c>
      <c r="D3" s="13">
        <v>1.1971311851944931E-2</v>
      </c>
      <c r="E3" s="11">
        <v>125.76115184642049</v>
      </c>
      <c r="F3" s="12">
        <v>126</v>
      </c>
      <c r="G3" s="13">
        <v>4.5362530185799464E-4</v>
      </c>
      <c r="H3" s="11">
        <v>50.629196107185713</v>
      </c>
      <c r="I3" s="12">
        <v>52</v>
      </c>
      <c r="J3" s="13">
        <v>3.711501380698607E-2</v>
      </c>
      <c r="K3" s="14">
        <v>49.964964671377153</v>
      </c>
      <c r="L3" s="15">
        <v>84</v>
      </c>
      <c r="M3" s="16">
        <v>23.183917719933767</v>
      </c>
    </row>
    <row r="4" spans="1:13" x14ac:dyDescent="0.3">
      <c r="A4" s="3">
        <v>2</v>
      </c>
      <c r="B4" s="11">
        <v>85.462951606452478</v>
      </c>
      <c r="C4" s="12">
        <v>86</v>
      </c>
      <c r="D4" s="13">
        <v>3.3748071133807914E-3</v>
      </c>
      <c r="E4" s="11">
        <v>122.1718704172777</v>
      </c>
      <c r="F4" s="12">
        <v>117</v>
      </c>
      <c r="G4" s="13">
        <v>0.21893946226536173</v>
      </c>
      <c r="H4" s="11">
        <v>49.18421543794161</v>
      </c>
      <c r="I4" s="12">
        <v>53</v>
      </c>
      <c r="J4" s="13">
        <v>0.2960342397331629</v>
      </c>
      <c r="K4" s="11">
        <v>48.538941474470072</v>
      </c>
      <c r="L4" s="12">
        <v>52</v>
      </c>
      <c r="M4" s="13">
        <v>0.24679001546508658</v>
      </c>
    </row>
    <row r="5" spans="1:13" x14ac:dyDescent="0.3">
      <c r="A5" s="3">
        <v>3</v>
      </c>
      <c r="B5" s="11">
        <v>59.592054392747634</v>
      </c>
      <c r="C5" s="12">
        <v>63</v>
      </c>
      <c r="D5" s="13">
        <v>0.19489331892213019</v>
      </c>
      <c r="E5" s="11">
        <v>85.188641514464734</v>
      </c>
      <c r="F5" s="12">
        <v>102</v>
      </c>
      <c r="G5" s="13">
        <v>3.3175992609436125</v>
      </c>
      <c r="H5" s="11">
        <v>34.295427276363149</v>
      </c>
      <c r="I5" s="12">
        <v>33</v>
      </c>
      <c r="J5" s="13">
        <v>4.8931649540993986E-2</v>
      </c>
      <c r="K5" s="18">
        <v>33.845487268364217</v>
      </c>
      <c r="L5" s="19">
        <v>46</v>
      </c>
      <c r="M5" s="20">
        <v>4.3649003653607723</v>
      </c>
    </row>
    <row r="6" spans="1:13" x14ac:dyDescent="0.3">
      <c r="A6" s="3">
        <v>4</v>
      </c>
      <c r="B6" s="11">
        <v>93.535688574856692</v>
      </c>
      <c r="C6" s="12">
        <v>86</v>
      </c>
      <c r="D6" s="13">
        <v>0.60711160801237196</v>
      </c>
      <c r="E6" s="11">
        <v>133.71209172110386</v>
      </c>
      <c r="F6" s="12">
        <v>133</v>
      </c>
      <c r="G6" s="13">
        <v>3.792286940827401E-3</v>
      </c>
      <c r="H6" s="11">
        <v>53.830102652979605</v>
      </c>
      <c r="I6" s="12">
        <v>44</v>
      </c>
      <c r="J6" s="13">
        <v>1.7951093051234959</v>
      </c>
      <c r="K6" s="11">
        <v>53.123876816424477</v>
      </c>
      <c r="L6" s="12">
        <v>46</v>
      </c>
      <c r="M6" s="13">
        <v>0.95530717893502315</v>
      </c>
    </row>
    <row r="7" spans="1:13" x14ac:dyDescent="0.3">
      <c r="A7" s="3">
        <v>5</v>
      </c>
      <c r="B7" s="11">
        <v>85.748993467537659</v>
      </c>
      <c r="C7" s="12">
        <v>85</v>
      </c>
      <c r="D7" s="13">
        <v>6.5422483894981539E-3</v>
      </c>
      <c r="E7" s="11">
        <v>122.58077589654712</v>
      </c>
      <c r="F7" s="12">
        <v>122</v>
      </c>
      <c r="G7" s="13">
        <v>2.7516601974748676E-3</v>
      </c>
      <c r="H7" s="11">
        <v>49.348833488868152</v>
      </c>
      <c r="I7" s="12">
        <v>49</v>
      </c>
      <c r="J7" s="13">
        <v>2.4658091053636807E-3</v>
      </c>
      <c r="K7" s="11">
        <v>48.701399813358215</v>
      </c>
      <c r="L7" s="12">
        <v>51</v>
      </c>
      <c r="M7" s="13">
        <v>0.1084889312890023</v>
      </c>
    </row>
    <row r="8" spans="1:13" x14ac:dyDescent="0.3">
      <c r="A8" s="3">
        <v>6</v>
      </c>
      <c r="B8" s="11">
        <v>87.528809492067722</v>
      </c>
      <c r="C8" s="12">
        <v>83</v>
      </c>
      <c r="D8" s="13">
        <v>0.23432416748797921</v>
      </c>
      <c r="E8" s="11">
        <v>125.12507665644581</v>
      </c>
      <c r="F8" s="12">
        <v>132</v>
      </c>
      <c r="G8" s="13">
        <v>0.37773859759159195</v>
      </c>
      <c r="H8" s="11">
        <v>50.373123583522201</v>
      </c>
      <c r="I8" s="12">
        <v>36</v>
      </c>
      <c r="J8" s="13">
        <v>4.1011290714316484</v>
      </c>
      <c r="K8" s="11">
        <v>49.712251699773361</v>
      </c>
      <c r="L8" s="12">
        <v>38</v>
      </c>
      <c r="M8" s="13">
        <v>2.759417149464372</v>
      </c>
    </row>
    <row r="9" spans="1:13" x14ac:dyDescent="0.3">
      <c r="A9" s="3">
        <v>7</v>
      </c>
      <c r="B9" s="11">
        <v>120.83679509398746</v>
      </c>
      <c r="C9" s="12">
        <v>135</v>
      </c>
      <c r="D9" s="13">
        <v>1.6600603570598904</v>
      </c>
      <c r="E9" s="11">
        <v>172.73984802026396</v>
      </c>
      <c r="F9" s="12">
        <v>161</v>
      </c>
      <c r="G9" s="13">
        <v>0.79787051521967112</v>
      </c>
      <c r="H9" s="11">
        <v>69.541981069190768</v>
      </c>
      <c r="I9" s="12">
        <v>68</v>
      </c>
      <c r="J9" s="13">
        <v>3.4190938785264233E-2</v>
      </c>
      <c r="K9" s="11">
        <v>68.62962271697107</v>
      </c>
      <c r="L9" s="12">
        <v>65</v>
      </c>
      <c r="M9" s="13">
        <v>0.19196027234307794</v>
      </c>
    </row>
    <row r="10" spans="1:13" x14ac:dyDescent="0.3">
      <c r="A10" s="24">
        <v>8</v>
      </c>
      <c r="B10" s="11">
        <v>95.029462738301547</v>
      </c>
      <c r="C10" s="12">
        <v>92</v>
      </c>
      <c r="D10" s="13">
        <v>9.6576832261290518E-2</v>
      </c>
      <c r="E10" s="14">
        <v>135.8474870017331</v>
      </c>
      <c r="F10" s="15">
        <v>165</v>
      </c>
      <c r="G10" s="16">
        <v>6.2560525253093431</v>
      </c>
      <c r="H10" s="11">
        <v>54.689774696707104</v>
      </c>
      <c r="I10" s="12">
        <v>64</v>
      </c>
      <c r="J10" s="13">
        <v>1.5849451872635771</v>
      </c>
      <c r="K10" s="11">
        <v>53.972270363951466</v>
      </c>
      <c r="L10" s="12">
        <v>50</v>
      </c>
      <c r="M10" s="13">
        <v>0.29235256804883264</v>
      </c>
    </row>
    <row r="11" spans="1:13" x14ac:dyDescent="0.3">
      <c r="A11" s="3">
        <v>9</v>
      </c>
      <c r="B11" s="11">
        <v>145.05500599920009</v>
      </c>
      <c r="C11" s="12">
        <v>151</v>
      </c>
      <c r="D11" s="13">
        <v>0.24365207823121807</v>
      </c>
      <c r="E11" s="11">
        <v>207.36051193174242</v>
      </c>
      <c r="F11" s="12">
        <v>230</v>
      </c>
      <c r="G11" s="13">
        <v>2.4717648274397295</v>
      </c>
      <c r="H11" s="11">
        <v>83.479642714304759</v>
      </c>
      <c r="I11" s="12">
        <v>87</v>
      </c>
      <c r="J11" s="13">
        <v>0.14845434187302717</v>
      </c>
      <c r="K11" s="11">
        <v>82.384428742834288</v>
      </c>
      <c r="L11" s="12">
        <v>78</v>
      </c>
      <c r="M11" s="13">
        <v>0.23333554282444996</v>
      </c>
    </row>
    <row r="12" spans="1:13" x14ac:dyDescent="0.3">
      <c r="A12" s="3">
        <v>10</v>
      </c>
      <c r="B12" s="11">
        <v>81.680842554326091</v>
      </c>
      <c r="C12" s="12">
        <v>73</v>
      </c>
      <c r="D12" s="13">
        <v>0.92257896829208919</v>
      </c>
      <c r="E12" s="11">
        <v>116.76523130249299</v>
      </c>
      <c r="F12" s="12">
        <v>96</v>
      </c>
      <c r="G12" s="13">
        <v>3.6928358402252282</v>
      </c>
      <c r="H12" s="11">
        <v>47.007598986801753</v>
      </c>
      <c r="I12" s="12">
        <v>45</v>
      </c>
      <c r="J12" s="13">
        <v>8.57404712999498E-2</v>
      </c>
      <c r="K12" s="11">
        <v>46.390881215837886</v>
      </c>
      <c r="L12" s="12">
        <v>39</v>
      </c>
      <c r="M12" s="13">
        <v>1.1774970363782666</v>
      </c>
    </row>
    <row r="13" spans="1:13" x14ac:dyDescent="0.3">
      <c r="A13" s="3">
        <v>11</v>
      </c>
      <c r="B13" s="11">
        <v>94.171337155046004</v>
      </c>
      <c r="C13" s="12">
        <v>75</v>
      </c>
      <c r="D13" s="13">
        <v>3.9028878575581891</v>
      </c>
      <c r="E13" s="11">
        <v>134.62077056392482</v>
      </c>
      <c r="F13" s="12">
        <v>120</v>
      </c>
      <c r="G13" s="13">
        <v>1.5879193900574435</v>
      </c>
      <c r="H13" s="11">
        <v>54.195920543927478</v>
      </c>
      <c r="I13" s="12">
        <v>49</v>
      </c>
      <c r="J13" s="13">
        <v>0.49814801608407477</v>
      </c>
      <c r="K13" s="11">
        <v>53.484895347287029</v>
      </c>
      <c r="L13" s="12">
        <v>45</v>
      </c>
      <c r="M13" s="13">
        <v>1.3460519757390697</v>
      </c>
    </row>
    <row r="14" spans="1:13" x14ac:dyDescent="0.3">
      <c r="A14" s="3">
        <v>12</v>
      </c>
      <c r="B14" s="11">
        <v>59.750966537794959</v>
      </c>
      <c r="C14" s="12">
        <v>61</v>
      </c>
      <c r="D14" s="13">
        <v>2.6109779976882786E-2</v>
      </c>
      <c r="E14" s="11">
        <v>85.415811225169975</v>
      </c>
      <c r="F14" s="12">
        <v>82</v>
      </c>
      <c r="G14" s="13">
        <v>0.13659960794892032</v>
      </c>
      <c r="H14" s="18">
        <v>34.38688174910012</v>
      </c>
      <c r="I14" s="19">
        <v>47</v>
      </c>
      <c r="J14" s="20">
        <v>4.6264954517240273</v>
      </c>
      <c r="K14" s="11">
        <v>33.935741901079858</v>
      </c>
      <c r="L14" s="12">
        <v>35</v>
      </c>
      <c r="M14" s="13">
        <v>3.3376176198495699E-2</v>
      </c>
    </row>
    <row r="15" spans="1:13" x14ac:dyDescent="0.3">
      <c r="A15" s="3">
        <v>13</v>
      </c>
      <c r="B15" s="18">
        <v>86.670683908812151</v>
      </c>
      <c r="C15" s="19">
        <v>106</v>
      </c>
      <c r="D15" s="20">
        <v>4.3108285720480604</v>
      </c>
      <c r="E15" s="11">
        <v>123.89836021863751</v>
      </c>
      <c r="F15" s="12">
        <v>112</v>
      </c>
      <c r="G15" s="13">
        <v>1.1426380110489924</v>
      </c>
      <c r="H15" s="11">
        <v>49.879269430742568</v>
      </c>
      <c r="I15" s="12">
        <v>55</v>
      </c>
      <c r="J15" s="13">
        <v>0.52570700938867321</v>
      </c>
      <c r="K15" s="11">
        <v>49.224876683108917</v>
      </c>
      <c r="L15" s="12">
        <v>46</v>
      </c>
      <c r="M15" s="13">
        <v>0.21127182680841902</v>
      </c>
    </row>
    <row r="16" spans="1:13" x14ac:dyDescent="0.3">
      <c r="A16" s="3" t="s">
        <v>9</v>
      </c>
      <c r="B16" s="11">
        <v>8.9626449806692445</v>
      </c>
      <c r="C16" s="12">
        <v>7</v>
      </c>
      <c r="D16" s="13">
        <v>0.42978108900376755</v>
      </c>
      <c r="E16" s="11">
        <v>12.812371683775496</v>
      </c>
      <c r="F16" s="12">
        <v>6</v>
      </c>
      <c r="G16" s="13">
        <v>3.6221559211144227</v>
      </c>
      <c r="H16" s="11">
        <v>5.1580322623650181</v>
      </c>
      <c r="I16" s="12">
        <v>4</v>
      </c>
      <c r="J16" s="13">
        <v>0.25999037083637011</v>
      </c>
      <c r="K16" s="11">
        <v>5.0903612851619782</v>
      </c>
      <c r="L16" s="12">
        <v>2</v>
      </c>
      <c r="M16" s="13">
        <v>1.8761601265251051</v>
      </c>
    </row>
    <row r="17" spans="1:13" x14ac:dyDescent="0.3">
      <c r="A17" s="8"/>
      <c r="B17" s="8">
        <v>1192</v>
      </c>
      <c r="C17" s="9">
        <v>1192</v>
      </c>
      <c r="D17" s="10">
        <v>12.650692996208694</v>
      </c>
      <c r="E17" s="8">
        <v>1704</v>
      </c>
      <c r="F17" s="9">
        <v>1704</v>
      </c>
      <c r="G17" s="10">
        <v>23.629111531604476</v>
      </c>
      <c r="H17" s="8">
        <v>686.00000000000011</v>
      </c>
      <c r="I17" s="9">
        <v>686</v>
      </c>
      <c r="J17" s="10">
        <v>14.044456875996614</v>
      </c>
      <c r="K17" s="8">
        <v>677.00000000000011</v>
      </c>
      <c r="L17" s="9">
        <v>677</v>
      </c>
      <c r="M17" s="10">
        <v>36.980826885313746</v>
      </c>
    </row>
    <row r="18" spans="1:13" x14ac:dyDescent="0.3">
      <c r="A18" s="1" t="s">
        <v>24</v>
      </c>
      <c r="D18" s="1">
        <v>0.47510000000000002</v>
      </c>
      <c r="G18" s="1">
        <v>3.4700000000000002E-2</v>
      </c>
      <c r="J18" s="1">
        <v>0.37069999999999997</v>
      </c>
      <c r="M18" s="1">
        <v>4.0000000000000002E-4</v>
      </c>
    </row>
    <row r="19" spans="1:13" ht="12.75" x14ac:dyDescent="0.3">
      <c r="A19" s="12"/>
      <c r="B19" s="68" t="s">
        <v>18</v>
      </c>
      <c r="C19" s="68"/>
      <c r="D19" s="68"/>
      <c r="E19" s="21"/>
      <c r="F19" s="21" t="s">
        <v>20</v>
      </c>
      <c r="G19" s="21"/>
      <c r="H19" s="12"/>
      <c r="I19" s="21" t="s">
        <v>19</v>
      </c>
      <c r="J19" s="21"/>
      <c r="K19" s="12"/>
      <c r="L19" s="67" t="s">
        <v>21</v>
      </c>
      <c r="M19" s="67"/>
    </row>
    <row r="20" spans="1:13" x14ac:dyDescent="0.3">
      <c r="A20" s="2" t="s">
        <v>3</v>
      </c>
      <c r="B20" s="8" t="s">
        <v>23</v>
      </c>
      <c r="C20" s="9" t="s">
        <v>22</v>
      </c>
      <c r="D20" s="10" t="s">
        <v>12</v>
      </c>
      <c r="E20" s="8" t="s">
        <v>23</v>
      </c>
      <c r="F20" s="9" t="s">
        <v>22</v>
      </c>
      <c r="G20" s="10" t="s">
        <v>12</v>
      </c>
      <c r="H20" s="8" t="s">
        <v>23</v>
      </c>
      <c r="I20" s="9" t="s">
        <v>22</v>
      </c>
      <c r="J20" s="10" t="s">
        <v>12</v>
      </c>
      <c r="K20" s="8" t="s">
        <v>23</v>
      </c>
      <c r="L20" s="9"/>
      <c r="M20" s="10" t="s">
        <v>12</v>
      </c>
    </row>
    <row r="21" spans="1:13" ht="12.75" x14ac:dyDescent="0.3">
      <c r="A21" s="24">
        <v>1</v>
      </c>
      <c r="B21" s="11">
        <v>117.8641781095854</v>
      </c>
      <c r="C21" s="5">
        <v>109</v>
      </c>
      <c r="D21" s="13">
        <v>0.66664575122560377</v>
      </c>
      <c r="E21" s="11">
        <v>164.58178909478738</v>
      </c>
      <c r="F21" s="5">
        <v>169</v>
      </c>
      <c r="G21" s="13">
        <v>0.11860721474899774</v>
      </c>
      <c r="H21" s="11">
        <v>24.281349153446207</v>
      </c>
      <c r="I21" s="5">
        <v>22</v>
      </c>
      <c r="J21" s="13">
        <v>0.21434368934936443</v>
      </c>
      <c r="K21" s="11">
        <v>78.89593387548328</v>
      </c>
      <c r="L21" s="22">
        <v>132</v>
      </c>
      <c r="M21" s="23">
        <v>35.743817208726462</v>
      </c>
    </row>
    <row r="22" spans="1:13" ht="12.75" x14ac:dyDescent="0.3">
      <c r="A22" s="3">
        <v>2</v>
      </c>
      <c r="B22" s="11">
        <v>114.50027996267164</v>
      </c>
      <c r="C22" s="5">
        <v>108</v>
      </c>
      <c r="D22" s="13">
        <v>0.36902651772454692</v>
      </c>
      <c r="E22" s="11">
        <v>159.88454872683641</v>
      </c>
      <c r="F22" s="5">
        <v>142</v>
      </c>
      <c r="G22" s="13">
        <v>2.0005503077665341</v>
      </c>
      <c r="H22" s="11">
        <v>23.588348220237304</v>
      </c>
      <c r="I22" s="5">
        <v>27</v>
      </c>
      <c r="J22" s="13">
        <v>0.49343717320452873</v>
      </c>
      <c r="K22" s="11">
        <v>76.644207439008142</v>
      </c>
      <c r="L22" s="5">
        <v>69</v>
      </c>
      <c r="M22" s="13">
        <v>0.76240474424747484</v>
      </c>
    </row>
    <row r="23" spans="1:13" ht="12.75" x14ac:dyDescent="0.3">
      <c r="A23" s="3">
        <v>3</v>
      </c>
      <c r="B23" s="11">
        <v>79.839354752699634</v>
      </c>
      <c r="C23" s="5">
        <v>87</v>
      </c>
      <c r="D23" s="13">
        <v>0.64222513466582765</v>
      </c>
      <c r="E23" s="11">
        <v>111.48513531529129</v>
      </c>
      <c r="F23" s="5">
        <v>114</v>
      </c>
      <c r="G23" s="13">
        <v>5.6729934125375518E-2</v>
      </c>
      <c r="H23" s="11">
        <v>16.447806959072125</v>
      </c>
      <c r="I23" s="5">
        <v>14</v>
      </c>
      <c r="J23" s="13">
        <v>0.36428922857567009</v>
      </c>
      <c r="K23" s="11">
        <v>53.442874283428871</v>
      </c>
      <c r="L23" s="5">
        <v>50</v>
      </c>
      <c r="M23" s="13">
        <v>0.22179539350059368</v>
      </c>
    </row>
    <row r="24" spans="1:13" ht="12.75" x14ac:dyDescent="0.3">
      <c r="A24" s="3">
        <v>4</v>
      </c>
      <c r="B24" s="11">
        <v>125.31585121983736</v>
      </c>
      <c r="C24" s="5">
        <v>113</v>
      </c>
      <c r="D24" s="13">
        <v>1.2103831222682424</v>
      </c>
      <c r="E24" s="11">
        <v>174.98706839088121</v>
      </c>
      <c r="F24" s="5">
        <v>178</v>
      </c>
      <c r="G24" s="13">
        <v>5.1876729890402699E-2</v>
      </c>
      <c r="H24" s="11">
        <v>25.816477802959607</v>
      </c>
      <c r="I24" s="5">
        <v>19</v>
      </c>
      <c r="J24" s="13">
        <v>1.7997950763412949</v>
      </c>
      <c r="K24" s="11">
        <v>83.883935475269965</v>
      </c>
      <c r="L24" s="5">
        <v>82</v>
      </c>
      <c r="M24" s="13">
        <v>4.2310996198157876E-2</v>
      </c>
    </row>
    <row r="25" spans="1:13" ht="12.75" x14ac:dyDescent="0.3">
      <c r="A25" s="3">
        <v>5</v>
      </c>
      <c r="B25" s="11">
        <v>114.8835088654846</v>
      </c>
      <c r="C25" s="5">
        <v>102</v>
      </c>
      <c r="D25" s="13">
        <v>1.4448096365281584</v>
      </c>
      <c r="E25" s="11">
        <v>160.41967737634982</v>
      </c>
      <c r="F25" s="5">
        <v>159</v>
      </c>
      <c r="G25" s="13">
        <v>1.256381938851011E-2</v>
      </c>
      <c r="H25" s="11">
        <v>23.667297693640847</v>
      </c>
      <c r="I25" s="5">
        <v>19</v>
      </c>
      <c r="J25" s="13">
        <v>0.92041212490930957</v>
      </c>
      <c r="K25" s="11">
        <v>76.900733235568595</v>
      </c>
      <c r="L25" s="5">
        <v>87</v>
      </c>
      <c r="M25" s="13">
        <v>1.3263227135521427</v>
      </c>
    </row>
    <row r="26" spans="1:13" ht="12.75" x14ac:dyDescent="0.3">
      <c r="A26" s="3">
        <v>6</v>
      </c>
      <c r="B26" s="11">
        <v>117.26804426076524</v>
      </c>
      <c r="C26" s="5">
        <v>129</v>
      </c>
      <c r="D26" s="13">
        <v>1.173710931524538</v>
      </c>
      <c r="E26" s="11">
        <v>163.74936675109987</v>
      </c>
      <c r="F26" s="5">
        <v>141</v>
      </c>
      <c r="G26" s="13">
        <v>3.1605232914439472</v>
      </c>
      <c r="H26" s="11">
        <v>24.158538861485138</v>
      </c>
      <c r="I26" s="5">
        <v>32</v>
      </c>
      <c r="J26" s="13">
        <v>2.5452082652592516</v>
      </c>
      <c r="K26" s="11">
        <v>78.496893747500337</v>
      </c>
      <c r="L26" s="5">
        <v>62</v>
      </c>
      <c r="M26" s="13">
        <v>3.4669843649065664</v>
      </c>
    </row>
    <row r="27" spans="1:13" ht="12.75" x14ac:dyDescent="0.3">
      <c r="A27" s="3">
        <v>7</v>
      </c>
      <c r="B27" s="11">
        <v>161.89292094387415</v>
      </c>
      <c r="C27" s="5">
        <v>174</v>
      </c>
      <c r="D27" s="13">
        <v>0.90542169735821165</v>
      </c>
      <c r="E27" s="11">
        <v>226.06212504999331</v>
      </c>
      <c r="F27" s="5">
        <v>219</v>
      </c>
      <c r="G27" s="13">
        <v>0.22061904536513391</v>
      </c>
      <c r="H27" s="11">
        <v>33.351766431142515</v>
      </c>
      <c r="I27" s="5">
        <v>33</v>
      </c>
      <c r="J27" s="13">
        <v>3.7101369828255568E-3</v>
      </c>
      <c r="K27" s="11">
        <v>108.36789761365151</v>
      </c>
      <c r="L27" s="5">
        <v>93</v>
      </c>
      <c r="M27" s="13">
        <v>2.1793564539349721</v>
      </c>
    </row>
    <row r="28" spans="1:13" ht="12.75" x14ac:dyDescent="0.3">
      <c r="A28" s="24">
        <v>8</v>
      </c>
      <c r="B28" s="11">
        <v>127.31715771230502</v>
      </c>
      <c r="C28" s="5">
        <v>122</v>
      </c>
      <c r="D28" s="13">
        <v>0.22206092757278287</v>
      </c>
      <c r="E28" s="11">
        <v>177.78162911611784</v>
      </c>
      <c r="F28" s="22">
        <v>210</v>
      </c>
      <c r="G28" s="23">
        <v>5.8387552615653098</v>
      </c>
      <c r="H28" s="11">
        <v>26.228769497400343</v>
      </c>
      <c r="I28" s="5">
        <v>24</v>
      </c>
      <c r="J28" s="20">
        <v>0.18938797235739638</v>
      </c>
      <c r="K28" s="11">
        <v>85.22357019064124</v>
      </c>
      <c r="L28" s="5">
        <v>93</v>
      </c>
      <c r="M28" s="20">
        <v>0.70957905711540226</v>
      </c>
    </row>
    <row r="29" spans="1:13" ht="12.75" x14ac:dyDescent="0.3">
      <c r="A29" s="3">
        <v>9</v>
      </c>
      <c r="B29" s="11">
        <v>194.33963471537126</v>
      </c>
      <c r="C29" s="5">
        <v>209</v>
      </c>
      <c r="D29" s="13">
        <v>1.1059314307836758</v>
      </c>
      <c r="E29" s="11">
        <v>271.36968404212769</v>
      </c>
      <c r="F29" s="5">
        <v>308</v>
      </c>
      <c r="G29" s="13">
        <v>4.9444728946408611</v>
      </c>
      <c r="H29" s="11">
        <v>40.036155179309425</v>
      </c>
      <c r="I29" s="5">
        <v>46</v>
      </c>
      <c r="J29" s="13">
        <v>0.88838313484355136</v>
      </c>
      <c r="K29" s="11">
        <v>130.08708172243701</v>
      </c>
      <c r="L29" s="5">
        <v>138</v>
      </c>
      <c r="M29" s="13">
        <v>0.48132585371535003</v>
      </c>
    </row>
    <row r="30" spans="1:13" ht="12.75" x14ac:dyDescent="0.3">
      <c r="A30" s="3">
        <v>10</v>
      </c>
      <c r="B30" s="11">
        <v>109.4331422477003</v>
      </c>
      <c r="C30" s="5">
        <v>101</v>
      </c>
      <c r="D30" s="13">
        <v>0.64987522709503698</v>
      </c>
      <c r="E30" s="11">
        <v>152.80895880549258</v>
      </c>
      <c r="F30" s="5">
        <v>157</v>
      </c>
      <c r="G30" s="13">
        <v>0.11494631225395686</v>
      </c>
      <c r="H30" s="11">
        <v>22.544460738568191</v>
      </c>
      <c r="I30" s="5">
        <v>20</v>
      </c>
      <c r="J30" s="13">
        <v>0.28717832398798671</v>
      </c>
      <c r="K30" s="11">
        <v>73.252366351153171</v>
      </c>
      <c r="L30" s="5">
        <v>73</v>
      </c>
      <c r="M30" s="13">
        <v>8.6944324622985954E-4</v>
      </c>
    </row>
    <row r="31" spans="1:13" ht="12.75" x14ac:dyDescent="0.3">
      <c r="A31" s="3">
        <v>11</v>
      </c>
      <c r="B31" s="11">
        <v>126.16747100386615</v>
      </c>
      <c r="C31" s="5">
        <v>111</v>
      </c>
      <c r="D31" s="13">
        <v>1.8233873978980768</v>
      </c>
      <c r="E31" s="11">
        <v>176.17624316757767</v>
      </c>
      <c r="F31" s="5">
        <v>181</v>
      </c>
      <c r="G31" s="13">
        <v>0.13207586652990538</v>
      </c>
      <c r="H31" s="11">
        <v>25.991921077189708</v>
      </c>
      <c r="I31" s="5">
        <v>23</v>
      </c>
      <c r="J31" s="13">
        <v>0.34439900404237017</v>
      </c>
      <c r="K31" s="11">
        <v>84.453992800959881</v>
      </c>
      <c r="L31" s="5">
        <v>71</v>
      </c>
      <c r="M31" s="13">
        <v>2.1432962052473026</v>
      </c>
    </row>
    <row r="32" spans="1:13" ht="12.75" x14ac:dyDescent="0.3">
      <c r="A32" s="3">
        <v>12</v>
      </c>
      <c r="B32" s="11">
        <v>80.052259698706834</v>
      </c>
      <c r="C32" s="5">
        <v>90</v>
      </c>
      <c r="D32" s="13">
        <v>1.2361616958024586</v>
      </c>
      <c r="E32" s="11">
        <v>111.7824290094654</v>
      </c>
      <c r="F32" s="5">
        <v>118</v>
      </c>
      <c r="G32" s="13">
        <v>0.34583421889198623</v>
      </c>
      <c r="H32" s="11">
        <v>16.491667777629647</v>
      </c>
      <c r="I32" s="5">
        <v>24</v>
      </c>
      <c r="J32" s="13">
        <v>3.4183960968432583</v>
      </c>
      <c r="K32" s="11">
        <v>53.585388614851354</v>
      </c>
      <c r="L32" s="5">
        <v>52</v>
      </c>
      <c r="M32" s="13">
        <v>4.6905642098929973E-2</v>
      </c>
    </row>
    <row r="33" spans="1:13" ht="12.75" x14ac:dyDescent="0.3">
      <c r="A33" s="3">
        <v>13</v>
      </c>
      <c r="B33" s="11">
        <v>116.11835755232636</v>
      </c>
      <c r="C33" s="5">
        <v>132</v>
      </c>
      <c r="D33" s="13">
        <v>2.1721506586250885</v>
      </c>
      <c r="E33" s="11">
        <v>162.14398080255964</v>
      </c>
      <c r="F33" s="5">
        <v>126</v>
      </c>
      <c r="G33" s="13">
        <v>8.0569586474293402</v>
      </c>
      <c r="H33" s="11">
        <v>23.921690441274496</v>
      </c>
      <c r="I33" s="5">
        <v>23</v>
      </c>
      <c r="J33" s="13">
        <v>3.5512259119908372E-2</v>
      </c>
      <c r="K33" s="11">
        <v>77.72731635781895</v>
      </c>
      <c r="L33" s="5">
        <v>65</v>
      </c>
      <c r="M33" s="13">
        <v>2.0840109920469554</v>
      </c>
    </row>
    <row r="34" spans="1:13" ht="12.75" x14ac:dyDescent="0.3">
      <c r="A34" s="3" t="s">
        <v>9</v>
      </c>
      <c r="B34" s="11">
        <v>12.007838954806026</v>
      </c>
      <c r="C34" s="5">
        <v>10</v>
      </c>
      <c r="D34" s="13">
        <v>0.3357321232912619</v>
      </c>
      <c r="E34" s="11">
        <v>16.767364351419811</v>
      </c>
      <c r="F34" s="5">
        <v>8</v>
      </c>
      <c r="G34" s="13">
        <v>4.5843029387047389</v>
      </c>
      <c r="H34" s="11">
        <v>2.4737501666444475</v>
      </c>
      <c r="I34" s="5">
        <v>3</v>
      </c>
      <c r="J34" s="13">
        <v>0.11195103322919807</v>
      </c>
      <c r="K34" s="11">
        <v>8.0378082922277034</v>
      </c>
      <c r="L34" s="5">
        <v>2</v>
      </c>
      <c r="M34" s="13">
        <v>4.5354563891433601</v>
      </c>
    </row>
    <row r="35" spans="1:13" ht="12.75" x14ac:dyDescent="0.3">
      <c r="A35" s="8"/>
      <c r="B35" s="8">
        <v>1597</v>
      </c>
      <c r="C35" s="6">
        <v>1597</v>
      </c>
      <c r="D35" s="10">
        <v>13.957522252363512</v>
      </c>
      <c r="E35" s="8">
        <v>2230</v>
      </c>
      <c r="F35" s="6">
        <v>2230</v>
      </c>
      <c r="G35" s="17">
        <v>29.638816482745</v>
      </c>
      <c r="H35" s="7">
        <v>329</v>
      </c>
      <c r="I35" s="6">
        <v>329</v>
      </c>
      <c r="J35" s="17">
        <v>11.616403519045916</v>
      </c>
      <c r="K35" s="7">
        <v>1069.0000000000002</v>
      </c>
      <c r="L35" s="6">
        <v>1069</v>
      </c>
      <c r="M35" s="17">
        <v>53.744435457679899</v>
      </c>
    </row>
    <row r="36" spans="1:13" x14ac:dyDescent="0.3">
      <c r="A36" s="1" t="s">
        <v>24</v>
      </c>
      <c r="B36" s="12"/>
      <c r="C36" s="12"/>
      <c r="D36" s="12">
        <v>0.37680000000000002</v>
      </c>
      <c r="E36" s="12"/>
      <c r="F36" s="12"/>
      <c r="G36" s="12">
        <v>5.3E-3</v>
      </c>
      <c r="H36" s="12"/>
      <c r="I36" s="12"/>
      <c r="J36" s="12">
        <v>0.55930000000000002</v>
      </c>
      <c r="K36" s="12"/>
      <c r="L36" s="12"/>
      <c r="M36" s="12" t="s">
        <v>25</v>
      </c>
    </row>
    <row r="40" spans="1:13" x14ac:dyDescent="0.3">
      <c r="I40" s="4"/>
    </row>
  </sheetData>
  <mergeCells count="2">
    <mergeCell ref="L19:M19"/>
    <mergeCell ref="B19:D19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Table S2</vt:lpstr>
      <vt:lpstr>chi-squrare 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Mi-Jeong</dc:creator>
  <cp:lastModifiedBy>Mi-Jeong</cp:lastModifiedBy>
  <dcterms:created xsi:type="dcterms:W3CDTF">2012-07-05T22:35:21Z</dcterms:created>
  <dcterms:modified xsi:type="dcterms:W3CDTF">2013-10-30T19:35:22Z</dcterms:modified>
</cp:coreProperties>
</file>