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hill/Documents/GitHub/DoH-FluVaccine/Docs/WriteUps/AgeStrucModelPaper/SubmissionDocs/PLOSMed_medRxiv_March2020/"/>
    </mc:Choice>
  </mc:AlternateContent>
  <xr:revisionPtr revIDLastSave="0" documentId="13_ncr:1_{E8C0689E-3DB8-514C-AC09-986D665AAD69}" xr6:coauthVersionLast="36" xr6:coauthVersionMax="36" xr10:uidLastSave="{00000000-0000-0000-0000-000000000000}"/>
  <bookViews>
    <workbookView xWindow="6360" yWindow="3320" windowWidth="27240" windowHeight="16440" xr2:uid="{2D6602EF-BB2E-1E42-A2AB-523ECB0668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G11" i="1"/>
  <c r="G10" i="1"/>
  <c r="G9" i="1"/>
  <c r="G8" i="1"/>
  <c r="G7" i="1"/>
  <c r="F11" i="1"/>
  <c r="F10" i="1"/>
  <c r="F9" i="1"/>
  <c r="F8" i="1"/>
  <c r="F7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<sst xmlns="http://schemas.openxmlformats.org/spreadsheetml/2006/main" count="15" uniqueCount="15">
  <si>
    <t>Threshold vaccine dose price versus a policy vaccinating at-risk group only. Predictions used the most likely set of parameters and give a cost effective threshold at £20,000 per QALY with 3.5% discounting.</t>
  </si>
  <si>
    <t>All values in £.</t>
  </si>
  <si>
    <t>Paediatric coverage</t>
  </si>
  <si>
    <t>Elde-age coverage</t>
  </si>
  <si>
    <t>50+ yrs</t>
  </si>
  <si>
    <t>60+yrs</t>
  </si>
  <si>
    <t>70+yrs</t>
  </si>
  <si>
    <t>80+yrs</t>
  </si>
  <si>
    <t>90+yrs</t>
  </si>
  <si>
    <t>None</t>
  </si>
  <si>
    <t>Prim (4-10yrs)</t>
  </si>
  <si>
    <t>PrimSec (4-16yrs)</t>
  </si>
  <si>
    <t>Pre (2-4yrs)</t>
  </si>
  <si>
    <t>PrePrim (2-10yrs)</t>
  </si>
  <si>
    <t>PrePrimSec (2-16yrs)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</si>
</sst>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" fontId="1" fillId="0" borderId="0" xfId="0" applyNumberFormat="1" applyFont="1"/>
    <xf numFmtId="49" fontId="2" fillId="0" borderId="0" xfId="0" applyNumberFormat="1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5E27-5256-784C-9C02-C81D77343FD3}">
  <dimension ref="A1:I12"/>
  <sheetViews>
    <sheetView tabSelected="1" workbookViewId="0"/>
  </sheetViews>
  <sheetFormatPr baseColWidth="10" defaultRowHeight="16" x14ac:dyDescent="0.2"/>
  <cols>
    <col min="2" max="2" width="16.5" bestFit="1" customWidth="1"/>
    <col min="3" max="3" width="5.5" bestFit="1" customWidth="1"/>
    <col min="4" max="4" width="13" bestFit="1" customWidth="1"/>
    <col min="5" max="5" width="15.83203125" bestFit="1" customWidth="1"/>
    <col min="7" max="7" width="15.5" customWidth="1"/>
    <col min="8" max="8" width="18.6640625" bestFit="1" customWidth="1"/>
  </cols>
  <sheetData>
    <row r="1" spans="1:9" x14ac:dyDescent="0.2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3" t="s">
        <v>2</v>
      </c>
      <c r="C4" s="1" t="s">
        <v>9</v>
      </c>
      <c r="D4" s="2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/>
    </row>
    <row r="5" spans="1:9" x14ac:dyDescent="0.2">
      <c r="A5" s="1" t="s">
        <v>3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1" t="s">
        <v>4</v>
      </c>
      <c r="B7" s="4"/>
      <c r="C7" s="4">
        <f>8.59</f>
        <v>8.59</v>
      </c>
      <c r="D7" s="4">
        <v>10.54</v>
      </c>
      <c r="E7" s="4">
        <v>12.67</v>
      </c>
      <c r="F7" s="4">
        <f>9.63</f>
        <v>9.6300000000000008</v>
      </c>
      <c r="G7" s="4">
        <f>9.68</f>
        <v>9.68</v>
      </c>
      <c r="H7" s="4">
        <f>12.55</f>
        <v>12.55</v>
      </c>
      <c r="I7" s="4"/>
    </row>
    <row r="8" spans="1:9" x14ac:dyDescent="0.2">
      <c r="A8" s="1" t="s">
        <v>5</v>
      </c>
      <c r="B8" s="4"/>
      <c r="C8" s="4">
        <f>5.22</f>
        <v>5.22</v>
      </c>
      <c r="D8" s="4">
        <v>12.38</v>
      </c>
      <c r="E8" s="4">
        <v>13.59</v>
      </c>
      <c r="F8" s="4">
        <f>9.36</f>
        <v>9.36</v>
      </c>
      <c r="G8" s="4">
        <f>11.14</f>
        <v>11.14</v>
      </c>
      <c r="H8" s="4">
        <f>13.53</f>
        <v>13.53</v>
      </c>
      <c r="I8" s="4"/>
    </row>
    <row r="9" spans="1:9" x14ac:dyDescent="0.2">
      <c r="A9" s="1" t="s">
        <v>6</v>
      </c>
      <c r="B9" s="4"/>
      <c r="C9" s="4">
        <f>1.63</f>
        <v>1.63</v>
      </c>
      <c r="D9" s="4">
        <v>17.66</v>
      </c>
      <c r="E9" s="4">
        <v>17</v>
      </c>
      <c r="F9" s="4">
        <f>12.2</f>
        <v>12.2</v>
      </c>
      <c r="G9" s="4">
        <f>15.18</f>
        <v>15.18</v>
      </c>
      <c r="H9" s="4">
        <f>16.62</f>
        <v>16.62</v>
      </c>
      <c r="I9" s="4"/>
    </row>
    <row r="10" spans="1:9" x14ac:dyDescent="0.2">
      <c r="A10" s="1" t="s">
        <v>7</v>
      </c>
      <c r="B10" s="4"/>
      <c r="C10" s="4">
        <f>2.23</f>
        <v>2.23</v>
      </c>
      <c r="D10" s="4">
        <v>25.31</v>
      </c>
      <c r="E10" s="4">
        <v>21.43</v>
      </c>
      <c r="F10" s="4">
        <f>20.71</f>
        <v>20.71</v>
      </c>
      <c r="G10" s="4">
        <f>20.53</f>
        <v>20.53</v>
      </c>
      <c r="H10" s="4">
        <f>20.39</f>
        <v>20.39</v>
      </c>
      <c r="I10" s="4"/>
    </row>
    <row r="11" spans="1:9" x14ac:dyDescent="0.2">
      <c r="A11" s="1" t="s">
        <v>8</v>
      </c>
      <c r="B11" s="4"/>
      <c r="C11" s="4">
        <f>8.02</f>
        <v>8.02</v>
      </c>
      <c r="D11" s="4">
        <v>29.12</v>
      </c>
      <c r="E11" s="4">
        <v>23.32</v>
      </c>
      <c r="F11" s="4">
        <f>26.77</f>
        <v>26.77</v>
      </c>
      <c r="G11" s="4">
        <f>22.96</f>
        <v>22.96</v>
      </c>
      <c r="H11" s="4">
        <f>21.94</f>
        <v>21.94</v>
      </c>
      <c r="I11" s="4"/>
    </row>
    <row r="12" spans="1:9" x14ac:dyDescent="0.2">
      <c r="A12" s="4"/>
      <c r="B12" s="4"/>
      <c r="C12" s="4"/>
      <c r="D12" s="4"/>
      <c r="E12" s="4"/>
      <c r="F12" s="4"/>
      <c r="G12" s="4"/>
      <c r="H12" s="4"/>
      <c r="I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Hill</dc:creator>
  <cp:lastModifiedBy>Ed Hill</cp:lastModifiedBy>
  <dcterms:created xsi:type="dcterms:W3CDTF">2020-03-16T16:18:54Z</dcterms:created>
  <dcterms:modified xsi:type="dcterms:W3CDTF">2020-03-21T21:07:18Z</dcterms:modified>
</cp:coreProperties>
</file>